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3.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umit\Downloads\"/>
    </mc:Choice>
  </mc:AlternateContent>
  <xr:revisionPtr revIDLastSave="0" documentId="8_{161F04AD-5E66-4757-96F2-2D0A134B3A08}" xr6:coauthVersionLast="47" xr6:coauthVersionMax="47" xr10:uidLastSave="{00000000-0000-0000-0000-000000000000}"/>
  <bookViews>
    <workbookView xWindow="-108" yWindow="-108" windowWidth="23256" windowHeight="12456" firstSheet="3" activeTab="8" xr2:uid="{D3CA84C6-0E2C-4666-8660-90CA66DD6AED}"/>
  </bookViews>
  <sheets>
    <sheet name="Sheet3" sheetId="4" r:id="rId1"/>
    <sheet name="Sheet1" sheetId="2" r:id="rId2"/>
    <sheet name="Sheet8" sheetId="10" r:id="rId3"/>
    <sheet name="Sheet11" sheetId="17" r:id="rId4"/>
    <sheet name="Sheet6" sheetId="8" r:id="rId5"/>
    <sheet name="Sheet2" sheetId="11" r:id="rId6"/>
    <sheet name="Sheet4" sheetId="12" r:id="rId7"/>
    <sheet name="Sheet9" sheetId="14" r:id="rId8"/>
    <sheet name="Sheet12" sheetId="18" r:id="rId9"/>
    <sheet name="Sheet7" sheetId="9" r:id="rId10"/>
  </sheets>
  <definedNames>
    <definedName name="_xlcn.WorksheetConnection_matches.csvTable11" hidden="1">Table1[]</definedName>
    <definedName name="ExternalData_1" localSheetId="3" hidden="1">Sheet11!$A$3:$W$45</definedName>
    <definedName name="ExternalData_1" localSheetId="2" hidden="1">Sheet8!$A$3:$W$79</definedName>
    <definedName name="Slicer_season">#N/A</definedName>
    <definedName name="Slicer_TEAM">#N/A</definedName>
    <definedName name="Slicer_winner">#N/A</definedName>
  </definedNames>
  <calcPr calcId="191029"/>
  <pivotCaches>
    <pivotCache cacheId="79" r:id="rId11"/>
    <pivotCache cacheId="70" r:id="rId1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5:slicerCaches>
    </ext>
    <ext xmlns:x15="http://schemas.microsoft.com/office/spreadsheetml/2010/11/main" uri="{FCE2AD5D-F65C-4FA6-A056-5C36A1767C68}">
      <x15:dataModel>
        <x15:modelTables>
          <x15:modelTable id="Table1" name="Table1" connection="WorksheetConnection_matches.csv!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8" l="1"/>
  <c r="G2" i="9"/>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T152" i="8"/>
  <c r="S152" i="8"/>
  <c r="U5" i="8"/>
  <c r="R153" i="8" s="1" a="1"/>
  <c r="R153" i="8" s="1"/>
  <c r="U6" i="8"/>
  <c r="U7" i="8"/>
  <c r="U8" i="8"/>
  <c r="U9" i="8"/>
  <c r="U10" i="8"/>
  <c r="U11" i="8"/>
  <c r="U12" i="8"/>
  <c r="U13" i="8"/>
  <c r="U14" i="8"/>
  <c r="U15" i="8"/>
  <c r="U16" i="8"/>
  <c r="U17" i="8"/>
  <c r="U18" i="8"/>
  <c r="U19" i="8"/>
  <c r="U20" i="8"/>
  <c r="U21" i="8"/>
  <c r="U22" i="8"/>
  <c r="U23" i="8"/>
  <c r="U24" i="8"/>
  <c r="U25" i="8"/>
  <c r="U26" i="8"/>
  <c r="U27" i="8"/>
  <c r="U28" i="8"/>
  <c r="U29" i="8"/>
  <c r="U30" i="8"/>
  <c r="U31" i="8"/>
  <c r="U32" i="8"/>
  <c r="U33" i="8"/>
  <c r="U34" i="8"/>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69" i="8"/>
  <c r="U70" i="8"/>
  <c r="U71" i="8"/>
  <c r="U72" i="8"/>
  <c r="U73" i="8"/>
  <c r="U74" i="8"/>
  <c r="U75" i="8"/>
  <c r="U76" i="8"/>
  <c r="U77" i="8"/>
  <c r="U78" i="8"/>
  <c r="U79" i="8"/>
  <c r="U80" i="8"/>
  <c r="U81" i="8"/>
  <c r="U82" i="8"/>
  <c r="U83" i="8"/>
  <c r="U84" i="8"/>
  <c r="U85" i="8"/>
  <c r="U86" i="8"/>
  <c r="U87" i="8"/>
  <c r="U88" i="8"/>
  <c r="U89" i="8"/>
  <c r="U90" i="8"/>
  <c r="U91" i="8"/>
  <c r="U92" i="8"/>
  <c r="U93" i="8"/>
  <c r="U94" i="8"/>
  <c r="U95" i="8"/>
  <c r="U96" i="8"/>
  <c r="U97" i="8"/>
  <c r="U98" i="8"/>
  <c r="U99" i="8"/>
  <c r="U100" i="8"/>
  <c r="U101" i="8"/>
  <c r="U102" i="8"/>
  <c r="U103" i="8"/>
  <c r="U104" i="8"/>
  <c r="U105" i="8"/>
  <c r="U106" i="8"/>
  <c r="U107" i="8"/>
  <c r="U108" i="8"/>
  <c r="U109" i="8"/>
  <c r="U110" i="8"/>
  <c r="U111" i="8"/>
  <c r="U112" i="8"/>
  <c r="U113" i="8"/>
  <c r="U114" i="8"/>
  <c r="U115" i="8"/>
  <c r="U116" i="8"/>
  <c r="U117" i="8"/>
  <c r="U118" i="8"/>
  <c r="U119" i="8"/>
  <c r="U120" i="8"/>
  <c r="U121" i="8"/>
  <c r="U122" i="8"/>
  <c r="U123" i="8"/>
  <c r="U124" i="8"/>
  <c r="U125" i="8"/>
  <c r="U126" i="8"/>
  <c r="U127" i="8"/>
  <c r="U128" i="8"/>
  <c r="U129" i="8"/>
  <c r="U130" i="8"/>
  <c r="U131" i="8"/>
  <c r="U132" i="8"/>
  <c r="U133" i="8"/>
  <c r="U134" i="8"/>
  <c r="U135" i="8"/>
  <c r="U136" i="8"/>
  <c r="U137" i="8"/>
  <c r="U138" i="8"/>
  <c r="U139" i="8"/>
  <c r="U140" i="8"/>
  <c r="U141" i="8"/>
  <c r="U142" i="8"/>
  <c r="U143" i="8"/>
  <c r="U144" i="8"/>
  <c r="U145" i="8"/>
  <c r="U146" i="8"/>
  <c r="U147" i="8"/>
  <c r="U148" i="8"/>
  <c r="U149" i="8"/>
  <c r="U150" i="8"/>
  <c r="U151" i="8"/>
  <c r="V5" i="8" a="1"/>
  <c r="V5" i="8" s="1"/>
  <c r="BM25" i="14"/>
  <c r="U152"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878F54-DB7B-4569-8DF2-8B749BF34EDC}" keepAlive="1" name="ModelConnection_ExternalData_1" description="Data Model" type="5" refreshedVersion="8" minRefreshableVersion="5" saveData="1">
    <dbPr connection="Data Model Connection" command="DRILLTHROUGH MAXROWS 1000 SELECT FROM [Model] WHERE (([Measures].[Count of how won],[Table1].[season].&amp;[2013])) RETURN [$Table1].[id],[$Table1].[season],[$Table1].[city],[$Table1].[date],[$Table1].[match_type],[$Table1].[player_of_match],[$Table1].[venue],[$Table1].[team1],[$Table1].[team12],[$Table1].[team2],[$Table1].[toss_winner],[$Table1].[toss_decision],[$Table1].[winner],[$Table1].[result],[$Table1].[how won],[$Table1].[result_margin],[$Table1].[target_runs],[$Table1].[target_overs],[$Table1].[super_over],[$Table1].[method],[$Table1].[Column1],[$Table1].[umpire1],[$Table1].[umpire2]" commandType="4"/>
    <extLst>
      <ext xmlns:x15="http://schemas.microsoft.com/office/spreadsheetml/2010/11/main" uri="{DE250136-89BD-433C-8126-D09CA5730AF9}">
        <x15:connection id="" model="1"/>
      </ext>
    </extLst>
  </connection>
  <connection id="2" xr16:uid="{2F57CF39-E6E2-4314-933A-A1D5C5F1836A}" keepAlive="1" name="ModelConnection_ExternalData_11" description="Data Model" type="5" refreshedVersion="8" minRefreshableVersion="5" saveData="1">
    <dbPr connection="Data Model Connection" command="DRILLTHROUGH MAXROWS 1000 SELECT [Measures].[Count of how won] ON COLUMNS FROM (SELECT {([Table1].[winner].&amp;[Kings XI Punjab],[Table1].[how won].&amp;[won while defending])} ON COLUMNS FROM (SELECT  FROM (SELECT ({[Table1].[season].&amp;[2024],[Table1].[season].&amp;[2023],[Table1].[season].&amp;[2022],[Table1].[season].&amp;[2021],[Table1].[season].&amp;[2020/21],[Table1].[season].&amp;[2019],[Table1].[season].&amp;[2018],[Table1].[season].&amp;[2017],[Table1].[season].&amp;[2016],[Table1].[season].&amp;[2015],[Table1].[season].&amp;[2014],[Table1].[season].&amp;[2013],[Table1].[season].&amp;[2012],[Table1].[season].&amp;[2011],[Table1].[season].&amp;[2009/10],[Table1].[season].&amp;[2009],[Table1].[season].&amp;[2007/08]}) ON COLUMNS  FROM [Model]))) RETURN [$Table1].[id],[$Table1].[season],[$Table1].[city],[$Table1].[date],[$Table1].[match_type],[$Table1].[player_of_match],[$Table1].[venue],[$Table1].[team1],[$Table1].[team12],[$Table1].[team2],[$Table1].[toss_winner],[$Table1].[toss_decision],[$Table1].[winner],[$Table1].[result],[$Table1].[how won],[$Table1].[result_margin],[$Table1].[target_runs],[$Table1].[target_overs],[$Table1].[super_over],[$Table1].[method],[$Table1].[Column1],[$Table1].[umpire1],[$Table1].[umpire2]" commandType="4"/>
    <extLst>
      <ext xmlns:x15="http://schemas.microsoft.com/office/spreadsheetml/2010/11/main" uri="{DE250136-89BD-433C-8126-D09CA5730AF9}">
        <x15:connection id="" model="1"/>
      </ext>
    </extLst>
  </connection>
  <connection id="3" xr16:uid="{A62ACB62-75F0-483E-A50C-D248ED0F85B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830A7281-3F3A-4898-89BD-EBEA3DCEA9B4}" name="WorksheetConnection_matches.csv!Table1" type="102" refreshedVersion="8" minRefreshableVersion="5">
    <extLst>
      <ext xmlns:x15="http://schemas.microsoft.com/office/spreadsheetml/2010/11/main" uri="{DE250136-89BD-433C-8126-D09CA5730AF9}">
        <x15:connection id="Table1" autoDelete="1">
          <x15:rangePr sourceName="_xlcn.WorksheetConnection_matches.csvTable1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Table1].[season].&amp;[2007/08],[Table1].[season].&amp;[2009],[Table1].[season].&amp;[2009/10],[Table1].[season].&amp;[2011],[Table1].[season].&amp;[2012],[Table1].[season].&amp;[2013],[Table1].[season].&amp;[2014],[Table1].[season].&amp;[2015],[Table1].[season].&amp;[2016],[Table1].[season].&amp;[2017],[Table1].[season].&amp;[2018],[Table1].[season].&amp;[2019],[Table1].[season].&amp;[2020/21],[Table1].[season].&amp;[2021],[Table1].[season].&amp;[2022],[Table1].[season].&amp;[2023],[Table1].[season].&amp;[2024]}"/>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<sst xmlns="http://schemas.openxmlformats.org/spreadsheetml/2006/main" count="10703" uniqueCount="695">
  <si>
    <t>toss_winner</t>
  </si>
  <si>
    <t>toss_decision</t>
  </si>
  <si>
    <t>2007/08</t>
  </si>
  <si>
    <t>Bangalore</t>
  </si>
  <si>
    <t>League</t>
  </si>
  <si>
    <t>M Chinnaswamy Stadium</t>
  </si>
  <si>
    <t>Royal Challengers Bangalore</t>
  </si>
  <si>
    <t>Kolkata Knight Riders</t>
  </si>
  <si>
    <t>field</t>
  </si>
  <si>
    <t>runs</t>
  </si>
  <si>
    <t>N</t>
  </si>
  <si>
    <t>NA</t>
  </si>
  <si>
    <t>Asad Rauf</t>
  </si>
  <si>
    <t>Chandigarh</t>
  </si>
  <si>
    <t>MEK Hussey</t>
  </si>
  <si>
    <t>Punjab Cricket Association Stadium, Mohali</t>
  </si>
  <si>
    <t>Kings XI Punjab</t>
  </si>
  <si>
    <t>Chennai Super Kings</t>
  </si>
  <si>
    <t>bat</t>
  </si>
  <si>
    <t>Delhi</t>
  </si>
  <si>
    <t>Feroz Shah Kotla</t>
  </si>
  <si>
    <t>Delhi Daredevils</t>
  </si>
  <si>
    <t>Rajasthan Royals</t>
  </si>
  <si>
    <t>wickets</t>
  </si>
  <si>
    <t>Aleem Dar</t>
  </si>
  <si>
    <t>Mumbai</t>
  </si>
  <si>
    <t>Wankhede Stadium</t>
  </si>
  <si>
    <t>Mumbai Indians</t>
  </si>
  <si>
    <t>Kolkata</t>
  </si>
  <si>
    <t>Eden Gardens</t>
  </si>
  <si>
    <t>Deccan Chargers</t>
  </si>
  <si>
    <t>Jaipur</t>
  </si>
  <si>
    <t>SR Watson</t>
  </si>
  <si>
    <t>Sawai Mansingh Stadium</t>
  </si>
  <si>
    <t>Hyderabad</t>
  </si>
  <si>
    <t>V Sehwag</t>
  </si>
  <si>
    <t>Rajiv Gandhi International Stadium, Uppal</t>
  </si>
  <si>
    <t>Chennai</t>
  </si>
  <si>
    <t>MA Chidambaram Stadium, Chepauk</t>
  </si>
  <si>
    <t>YK Pathan</t>
  </si>
  <si>
    <t>AC Gilchrist</t>
  </si>
  <si>
    <t>Dr DY Patil Sports Academy</t>
  </si>
  <si>
    <t>MS Dhoni</t>
  </si>
  <si>
    <t>A Mishra</t>
  </si>
  <si>
    <t>KD Karthik</t>
  </si>
  <si>
    <t>R Vinay Kumar</t>
  </si>
  <si>
    <t>SK Raina</t>
  </si>
  <si>
    <t>Final</t>
  </si>
  <si>
    <t>SR Tendulkar</t>
  </si>
  <si>
    <t>Newlands</t>
  </si>
  <si>
    <t>R Dravid</t>
  </si>
  <si>
    <t>St George's Park</t>
  </si>
  <si>
    <t>SJA Taufel</t>
  </si>
  <si>
    <t>CH Gayle</t>
  </si>
  <si>
    <t>Kingsmead</t>
  </si>
  <si>
    <t>M Erasmus</t>
  </si>
  <si>
    <t>AB de Villiers</t>
  </si>
  <si>
    <t>tie</t>
  </si>
  <si>
    <t>Y</t>
  </si>
  <si>
    <t>HDPK Dharmasena</t>
  </si>
  <si>
    <t>S Asnani</t>
  </si>
  <si>
    <t>SuperSport Park</t>
  </si>
  <si>
    <t>Buffalo Park</t>
  </si>
  <si>
    <t>S Ravi</t>
  </si>
  <si>
    <t>New Wanderers Stadium</t>
  </si>
  <si>
    <t>JH Kallis</t>
  </si>
  <si>
    <t>G Gambhir</t>
  </si>
  <si>
    <t>RG Sharma</t>
  </si>
  <si>
    <t>De Beers Diamond Oval</t>
  </si>
  <si>
    <t>DR Smith</t>
  </si>
  <si>
    <t>Harbhajan Singh</t>
  </si>
  <si>
    <t>OUTsurance Oval</t>
  </si>
  <si>
    <t>BJ Hodge</t>
  </si>
  <si>
    <t>MK Pandey</t>
  </si>
  <si>
    <t>2009/10</t>
  </si>
  <si>
    <t>Brabourne Stadium</t>
  </si>
  <si>
    <t>Sardar Patel Stadium, Motera</t>
  </si>
  <si>
    <t>S Das</t>
  </si>
  <si>
    <t>Barabati Stadium</t>
  </si>
  <si>
    <t>Brabourne Stadium, Mumbai</t>
  </si>
  <si>
    <t>DA Warner</t>
  </si>
  <si>
    <t>Vidarbha Cricket Association Stadium, Jamtha</t>
  </si>
  <si>
    <t>Harmeet Singh</t>
  </si>
  <si>
    <t>KA Pollard</t>
  </si>
  <si>
    <t>Dharamsala</t>
  </si>
  <si>
    <t>Himachal Pradesh Cricket Association Stadium</t>
  </si>
  <si>
    <t>JD Unadkat</t>
  </si>
  <si>
    <t>SK Trivedi</t>
  </si>
  <si>
    <t>Nehru Stadium</t>
  </si>
  <si>
    <t>Kochi Tuskers Kerala</t>
  </si>
  <si>
    <t>Pune Warriors</t>
  </si>
  <si>
    <t>RJ Tucker</t>
  </si>
  <si>
    <t>V Kohli</t>
  </si>
  <si>
    <t>I Sharma</t>
  </si>
  <si>
    <t>Holkar Cricket Stadium</t>
  </si>
  <si>
    <t>Qualifier 1</t>
  </si>
  <si>
    <t>Qualifier 2</t>
  </si>
  <si>
    <t>SPD Smith</t>
  </si>
  <si>
    <t>AK Chaudhary</t>
  </si>
  <si>
    <t>AM Rahane</t>
  </si>
  <si>
    <t>RA Jadeja</t>
  </si>
  <si>
    <t>Dr. Y.S. Rajasekhara Reddy ACA-VDCA Cricket Stadium</t>
  </si>
  <si>
    <t>VA Kulkarni</t>
  </si>
  <si>
    <t>Pune</t>
  </si>
  <si>
    <t>Subrata Roy Sahara Stadium</t>
  </si>
  <si>
    <t>SP Narine</t>
  </si>
  <si>
    <t>C Shamshuddin</t>
  </si>
  <si>
    <t>Azhar Mahmood</t>
  </si>
  <si>
    <t>Sunrisers Hyderabad</t>
  </si>
  <si>
    <t>M Vohra</t>
  </si>
  <si>
    <t>GH Vihari</t>
  </si>
  <si>
    <t>AJ Finch</t>
  </si>
  <si>
    <t>K Srinath</t>
  </si>
  <si>
    <t>Subroto Das</t>
  </si>
  <si>
    <t>JP Faulkner</t>
  </si>
  <si>
    <t>MS Gony</t>
  </si>
  <si>
    <t>CK Nandan</t>
  </si>
  <si>
    <t>Maharashtra Cricket Association Stadium</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</si>
  <si>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</si>
  <si>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</si>
  <si>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</si>
  <si>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</si>
  <si>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</si>
  <si>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</si>
  <si>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</si>
  <si>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</si>
  <si>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</si>
  <si>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</si>
  <si>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</si>
  <si>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</si>
  <si>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</si>
  <si>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Eliminator</t>
  </si>
  <si>
    <t>Sheikh Zayed Stadium</t>
  </si>
  <si>
    <t>Sharjah Cricket Stadium</t>
  </si>
  <si>
    <t>Dubai International Cricket Stadium</t>
  </si>
  <si>
    <t>Rising Pune Supergiants</t>
  </si>
  <si>
    <t>Punjab Cricket Association IS Bindra Stadium, Mohali</t>
  </si>
  <si>
    <t>Gujarat Lions</t>
  </si>
  <si>
    <t>Saurashtra Cricket Association Stadium</t>
  </si>
  <si>
    <t>Green Park</t>
  </si>
  <si>
    <t>Rising Pune Supergiant</t>
  </si>
  <si>
    <t>M.Chinnaswamy Stadium</t>
  </si>
  <si>
    <t>Punjab Cricket Association IS Bindra Stadium</t>
  </si>
  <si>
    <t>Rajiv Gandhi International Stadium</t>
  </si>
  <si>
    <t>MA Chidambaram Stadium</t>
  </si>
  <si>
    <t>Arun Jaitley Stadium</t>
  </si>
  <si>
    <t>Delhi Capitals</t>
  </si>
  <si>
    <t>2020/21</t>
  </si>
  <si>
    <t>MA Chidambaram Stadium, Chepauk, Chennai</t>
  </si>
  <si>
    <t>Wankhede Stadium, Mumbai</t>
  </si>
  <si>
    <t>Punjab Kings</t>
  </si>
  <si>
    <t>Narendra Modi Stadium, Ahmedabad</t>
  </si>
  <si>
    <t>Arun Jaitley Stadium, Delhi</t>
  </si>
  <si>
    <t>Zayed Cricket Stadium, Abu Dhabi</t>
  </si>
  <si>
    <t>Dr DY Patil Sports Academy, Mumbai</t>
  </si>
  <si>
    <t>Lucknow Super Giants</t>
  </si>
  <si>
    <t>Gujarat Titans</t>
  </si>
  <si>
    <t>Maharashtra Cricket Association Stadium, Pune</t>
  </si>
  <si>
    <t>Eden Gardens, Kolkata</t>
  </si>
  <si>
    <t>Punjab Cricket Association IS Bindra Stadium, Mohali, Chandigarh</t>
  </si>
  <si>
    <t>Bharat Ratna Shri Atal Bihari Vajpayee Ekana Cricket Stadium, Lucknow</t>
  </si>
  <si>
    <t>Rajiv Gandhi International Stadium, Uppal, Hyderabad</t>
  </si>
  <si>
    <t>M Chinnaswamy Stadium, Bengaluru</t>
  </si>
  <si>
    <t>Barsapara Cricket Stadium, Guwahati</t>
  </si>
  <si>
    <t>Sawai Mansingh Stadium, Jaipur</t>
  </si>
  <si>
    <t>Himachal Pradesh Cricket Association Stadium, Dharamsala</t>
  </si>
  <si>
    <t>Royal Challengers Bengaluru</t>
  </si>
  <si>
    <t>Maharaja Yadavindra Singh International Cricket Stadium, Mullanpur</t>
  </si>
  <si>
    <t>Dr. Y.S. Rajasekhara Reddy ACA-VDCA Cricket Stadium, Visakhapatnam</t>
  </si>
  <si>
    <t>Row Labels</t>
  </si>
  <si>
    <t>Grand Total</t>
  </si>
  <si>
    <t>Average of target_runs</t>
  </si>
  <si>
    <t>Column1</t>
  </si>
  <si>
    <t>Count of toss_decision</t>
  </si>
  <si>
    <t>TEAM</t>
  </si>
  <si>
    <t>FIELD</t>
  </si>
  <si>
    <t>BAT</t>
  </si>
  <si>
    <t>TOSS DECISION</t>
  </si>
  <si>
    <t>won in chasing</t>
  </si>
  <si>
    <t>won while defending</t>
  </si>
  <si>
    <t>Count of how won</t>
  </si>
  <si>
    <t>2009</t>
  </si>
  <si>
    <t>2011</t>
  </si>
  <si>
    <t>2012</t>
  </si>
  <si>
    <t>2013</t>
  </si>
  <si>
    <t>2014</t>
  </si>
  <si>
    <t>2015</t>
  </si>
  <si>
    <t>2016</t>
  </si>
  <si>
    <t>2017</t>
  </si>
  <si>
    <t>2018</t>
  </si>
  <si>
    <t>2019</t>
  </si>
  <si>
    <t>2021</t>
  </si>
  <si>
    <t>2022</t>
  </si>
  <si>
    <t>2023</t>
  </si>
  <si>
    <t>2024</t>
  </si>
  <si>
    <t>Column Labels</t>
  </si>
  <si>
    <t>Table1[id]</t>
  </si>
  <si>
    <t>Table1[season]</t>
  </si>
  <si>
    <t>Table1[city]</t>
  </si>
  <si>
    <t>Table1[date]</t>
  </si>
  <si>
    <t>Table1[match_type]</t>
  </si>
  <si>
    <t>Table1[player_of_match]</t>
  </si>
  <si>
    <t>Table1[venue]</t>
  </si>
  <si>
    <t>Table1[team1]</t>
  </si>
  <si>
    <t>Table1[team12]</t>
  </si>
  <si>
    <t>Table1[team2]</t>
  </si>
  <si>
    <t>Table1[toss_winner]</t>
  </si>
  <si>
    <t>Table1[toss_decision]</t>
  </si>
  <si>
    <t>Table1[winner]</t>
  </si>
  <si>
    <t>Table1[result]</t>
  </si>
  <si>
    <t>Table1[how won]</t>
  </si>
  <si>
    <t>Table1[result_margin]</t>
  </si>
  <si>
    <t>Table1[target_runs]</t>
  </si>
  <si>
    <t>Table1[target_overs]</t>
  </si>
  <si>
    <t>Table1[super_over]</t>
  </si>
  <si>
    <t>Table1[method]</t>
  </si>
  <si>
    <t>Table1[Column1]</t>
  </si>
  <si>
    <t>Table1[umpire1]</t>
  </si>
  <si>
    <t>Table1[umpire2]</t>
  </si>
  <si>
    <t>#VALUE!</t>
  </si>
  <si>
    <t>6</t>
  </si>
  <si>
    <t>129</t>
  </si>
  <si>
    <t>20</t>
  </si>
  <si>
    <t>#N/A</t>
  </si>
  <si>
    <t>2</t>
  </si>
  <si>
    <t>157</t>
  </si>
  <si>
    <t>22</t>
  </si>
  <si>
    <t>127</t>
  </si>
  <si>
    <t>5</t>
  </si>
  <si>
    <t>166</t>
  </si>
  <si>
    <t>9</t>
  </si>
  <si>
    <t>149</t>
  </si>
  <si>
    <t>8</t>
  </si>
  <si>
    <t>100</t>
  </si>
  <si>
    <t>131</t>
  </si>
  <si>
    <t>19</t>
  </si>
  <si>
    <t>145</t>
  </si>
  <si>
    <t>44</t>
  </si>
  <si>
    <t>210</t>
  </si>
  <si>
    <t>7</t>
  </si>
  <si>
    <t>162</t>
  </si>
  <si>
    <t>10</t>
  </si>
  <si>
    <t>139</t>
  </si>
  <si>
    <t>155</t>
  </si>
  <si>
    <t>146</t>
  </si>
  <si>
    <t>3</t>
  </si>
  <si>
    <t>115</t>
  </si>
  <si>
    <t>41</t>
  </si>
  <si>
    <t>184</t>
  </si>
  <si>
    <t>4</t>
  </si>
  <si>
    <t>48</t>
  </si>
  <si>
    <t>181</t>
  </si>
  <si>
    <t>125</t>
  </si>
  <si>
    <t>24</t>
  </si>
  <si>
    <t>160</t>
  </si>
  <si>
    <t>158</t>
  </si>
  <si>
    <t>153</t>
  </si>
  <si>
    <t>11</t>
  </si>
  <si>
    <t>120</t>
  </si>
  <si>
    <t>87</t>
  </si>
  <si>
    <t>180</t>
  </si>
  <si>
    <t>86</t>
  </si>
  <si>
    <t>170</t>
  </si>
  <si>
    <t>124</t>
  </si>
  <si>
    <t>118</t>
  </si>
  <si>
    <t>186</t>
  </si>
  <si>
    <t>130</t>
  </si>
  <si>
    <t>264</t>
  </si>
  <si>
    <t>121</t>
  </si>
  <si>
    <t>150</t>
  </si>
  <si>
    <t>58</t>
  </si>
  <si>
    <t>195</t>
  </si>
  <si>
    <t>14</t>
  </si>
  <si>
    <t>201</t>
  </si>
  <si>
    <t>15</t>
  </si>
  <si>
    <t>165</t>
  </si>
  <si>
    <t>172</t>
  </si>
  <si>
    <t>175</t>
  </si>
  <si>
    <t>37</t>
  </si>
  <si>
    <t>137</t>
  </si>
  <si>
    <t>187</t>
  </si>
  <si>
    <t>17</t>
  </si>
  <si>
    <t>188</t>
  </si>
  <si>
    <t>133</t>
  </si>
  <si>
    <t>81</t>
  </si>
  <si>
    <t>60</t>
  </si>
  <si>
    <t>140</t>
  </si>
  <si>
    <t>179</t>
  </si>
  <si>
    <t>191</t>
  </si>
  <si>
    <t>65</t>
  </si>
  <si>
    <t>171</t>
  </si>
  <si>
    <t>77</t>
  </si>
  <si>
    <t>224</t>
  </si>
  <si>
    <t>46</t>
  </si>
  <si>
    <t>113</t>
  </si>
  <si>
    <t>30</t>
  </si>
  <si>
    <t>151</t>
  </si>
  <si>
    <t>116</t>
  </si>
  <si>
    <t>142</t>
  </si>
  <si>
    <t>33</t>
  </si>
  <si>
    <t>169</t>
  </si>
  <si>
    <t>167</t>
  </si>
  <si>
    <t>23</t>
  </si>
  <si>
    <t>50</t>
  </si>
  <si>
    <t>107</t>
  </si>
  <si>
    <t>Team got all out before</t>
  </si>
  <si>
    <t>38</t>
  </si>
  <si>
    <t>173</t>
  </si>
  <si>
    <t>193</t>
  </si>
  <si>
    <t>Data returned for Count of how won, 2013 (First 1000 rows).</t>
  </si>
  <si>
    <t>id</t>
  </si>
  <si>
    <t>season</t>
  </si>
  <si>
    <t>city</t>
  </si>
  <si>
    <t>date</t>
  </si>
  <si>
    <t>team1</t>
  </si>
  <si>
    <t>team2</t>
  </si>
  <si>
    <t>result</t>
  </si>
  <si>
    <t>dl_applied</t>
  </si>
  <si>
    <t>winner</t>
  </si>
  <si>
    <t>win_by_runs</t>
  </si>
  <si>
    <t>win_by_wickets</t>
  </si>
  <si>
    <t>player_of_match</t>
  </si>
  <si>
    <t>venue</t>
  </si>
  <si>
    <t>umpire1</t>
  </si>
  <si>
    <t>umpire2</t>
  </si>
  <si>
    <t>normal</t>
  </si>
  <si>
    <t>Yuvraj Singh</t>
  </si>
  <si>
    <t>AY Dandekar</t>
  </si>
  <si>
    <t>A Nand Kishore</t>
  </si>
  <si>
    <t>Rajkot</t>
  </si>
  <si>
    <t>CA Lynn</t>
  </si>
  <si>
    <t>Nitin Menon</t>
  </si>
  <si>
    <t>Indore</t>
  </si>
  <si>
    <t>GJ Maxwell</t>
  </si>
  <si>
    <t>KM Jadhav</t>
  </si>
  <si>
    <t>Rashid Khan</t>
  </si>
  <si>
    <t>A Deshmukh</t>
  </si>
  <si>
    <t>N Rana</t>
  </si>
  <si>
    <t>AR Patel</t>
  </si>
  <si>
    <t>JJ Bumrah</t>
  </si>
  <si>
    <t>KN Ananthapadmanabhan</t>
  </si>
  <si>
    <t>AJ Tye</t>
  </si>
  <si>
    <t>RV Uthappa</t>
  </si>
  <si>
    <t>CJ Anderson</t>
  </si>
  <si>
    <t>YC Barde</t>
  </si>
  <si>
    <t>BA Stokes</t>
  </si>
  <si>
    <t>NM Coulter-Nile</t>
  </si>
  <si>
    <t>B Kumar</t>
  </si>
  <si>
    <t>VK Sharma</t>
  </si>
  <si>
    <t>KS Williamson</t>
  </si>
  <si>
    <t>CB Gaffaney</t>
  </si>
  <si>
    <t>JC Buttler</t>
  </si>
  <si>
    <t>MJ McClenaghan</t>
  </si>
  <si>
    <t>HM Amla</t>
  </si>
  <si>
    <t>LH Ferguson</t>
  </si>
  <si>
    <t>KH Pandya</t>
  </si>
  <si>
    <t>Sandeep Sharma</t>
  </si>
  <si>
    <t>Mohammed Shami</t>
  </si>
  <si>
    <t>RA Tripathi</t>
  </si>
  <si>
    <t>RR Pant</t>
  </si>
  <si>
    <t>LMP Simmons</t>
  </si>
  <si>
    <t>S Dhawan</t>
  </si>
  <si>
    <t>MM Sharma</t>
  </si>
  <si>
    <t>Kanpur</t>
  </si>
  <si>
    <t>SS Iyer</t>
  </si>
  <si>
    <t>WP Saha</t>
  </si>
  <si>
    <t>KK Nair</t>
  </si>
  <si>
    <t>Mohammed Siraj</t>
  </si>
  <si>
    <t>AT Rayudu</t>
  </si>
  <si>
    <t>HV Patel</t>
  </si>
  <si>
    <t>Washington Sundar</t>
  </si>
  <si>
    <t>KV Sharma</t>
  </si>
  <si>
    <t>BB McCullum</t>
  </si>
  <si>
    <t>RE Koertzen</t>
  </si>
  <si>
    <t>MR Benson</t>
  </si>
  <si>
    <t>SL Shastri</t>
  </si>
  <si>
    <t>MF Maharoof</t>
  </si>
  <si>
    <t>GA Pratapkumar</t>
  </si>
  <si>
    <t>MV Boucher</t>
  </si>
  <si>
    <t>SJ Davis</t>
  </si>
  <si>
    <t>DJ Harper</t>
  </si>
  <si>
    <t>DJ Hussey</t>
  </si>
  <si>
    <t>BF Bowden</t>
  </si>
  <si>
    <t>K Hariharan</t>
  </si>
  <si>
    <t>RB Tiffin</t>
  </si>
  <si>
    <t>IL Howell</t>
  </si>
  <si>
    <t>AM Saheba</t>
  </si>
  <si>
    <t>ML Hayden</t>
  </si>
  <si>
    <t>KC Sangakkara</t>
  </si>
  <si>
    <t>JDP Oram</t>
  </si>
  <si>
    <t>AV Jayaprakash</t>
  </si>
  <si>
    <t>SM Katich</t>
  </si>
  <si>
    <t>I Shivram</t>
  </si>
  <si>
    <t>BR Doctrove</t>
  </si>
  <si>
    <t>ST Jayasuriya</t>
  </si>
  <si>
    <t>GD McGrath</t>
  </si>
  <si>
    <t>SE Marsh</t>
  </si>
  <si>
    <t>SA Asnodkar</t>
  </si>
  <si>
    <t>IK Pathan</t>
  </si>
  <si>
    <t>SM Pollock</t>
  </si>
  <si>
    <t>Sohail Tanvir</t>
  </si>
  <si>
    <t>S Sreesanth</t>
  </si>
  <si>
    <t>A Nehra</t>
  </si>
  <si>
    <t>SC Ganguly</t>
  </si>
  <si>
    <t>CRD Fernando</t>
  </si>
  <si>
    <t>L Balaji</t>
  </si>
  <si>
    <t>BG Jerling</t>
  </si>
  <si>
    <t>Shoaib Akhtar</t>
  </si>
  <si>
    <t>DPMD Jayawardene</t>
  </si>
  <si>
    <t>GC Smith</t>
  </si>
  <si>
    <t>DJ Bravo</t>
  </si>
  <si>
    <t>M Ntini</t>
  </si>
  <si>
    <t>SP Goswami</t>
  </si>
  <si>
    <t>A Kumble</t>
  </si>
  <si>
    <t>JA Morkel</t>
  </si>
  <si>
    <t>P Kumar</t>
  </si>
  <si>
    <t>Umar Gul</t>
  </si>
  <si>
    <t>Cape Town</t>
  </si>
  <si>
    <t>DL Vettori</t>
  </si>
  <si>
    <t>SD Ranade</t>
  </si>
  <si>
    <t>RP Singh</t>
  </si>
  <si>
    <t>Port Elizabeth</t>
  </si>
  <si>
    <t>M Muralitharan</t>
  </si>
  <si>
    <t>Durban</t>
  </si>
  <si>
    <t>RS Bopara</t>
  </si>
  <si>
    <t>TH Wijewardene</t>
  </si>
  <si>
    <t>PP Ojha</t>
  </si>
  <si>
    <t>TM Dilshan</t>
  </si>
  <si>
    <t>HH Gibbs</t>
  </si>
  <si>
    <t>Centurion</t>
  </si>
  <si>
    <t>GAV Baxter</t>
  </si>
  <si>
    <t>DP Nannes</t>
  </si>
  <si>
    <t>East London</t>
  </si>
  <si>
    <t>JP Duminy</t>
  </si>
  <si>
    <t>SK Tarapore</t>
  </si>
  <si>
    <t>Johannesburg</t>
  </si>
  <si>
    <t>SB Jakati</t>
  </si>
  <si>
    <t>SS Hazare</t>
  </si>
  <si>
    <t>A Singh</t>
  </si>
  <si>
    <t>Kimberley</t>
  </si>
  <si>
    <t>S Badrinath</t>
  </si>
  <si>
    <t>LRPL Taylor</t>
  </si>
  <si>
    <t>R Bhatia</t>
  </si>
  <si>
    <t>SK Warne</t>
  </si>
  <si>
    <t>Bloemfontein</t>
  </si>
  <si>
    <t>B Lee</t>
  </si>
  <si>
    <t>LR Shukla</t>
  </si>
  <si>
    <t>AD Mathews</t>
  </si>
  <si>
    <t>MK Tiwary</t>
  </si>
  <si>
    <t>WPUJC Vaas</t>
  </si>
  <si>
    <t>Ahmedabad</t>
  </si>
  <si>
    <t>Cuttack</t>
  </si>
  <si>
    <t>A Symonds</t>
  </si>
  <si>
    <t>AA Jhunjhunwala</t>
  </si>
  <si>
    <t>J Theron</t>
  </si>
  <si>
    <t>AC Voges</t>
  </si>
  <si>
    <t>NV Ojha</t>
  </si>
  <si>
    <t>SL Malinga</t>
  </si>
  <si>
    <t>M Vijay</t>
  </si>
  <si>
    <t>KP Pietersen</t>
  </si>
  <si>
    <t>PD Collingwood</t>
  </si>
  <si>
    <t>Nagpur</t>
  </si>
  <si>
    <t>MJ Lumb</t>
  </si>
  <si>
    <t>TL Suman</t>
  </si>
  <si>
    <t>RJ Harris</t>
  </si>
  <si>
    <t>PP Chawla</t>
  </si>
  <si>
    <t>R Ashwin</t>
  </si>
  <si>
    <t>R McLaren</t>
  </si>
  <si>
    <t>M Kartik</t>
  </si>
  <si>
    <t>DE Bollinger</t>
  </si>
  <si>
    <t>S Anirudha</t>
  </si>
  <si>
    <t>PR Reiffel</t>
  </si>
  <si>
    <t>Kochi</t>
  </si>
  <si>
    <t>SB Wagh</t>
  </si>
  <si>
    <t>AL Hill</t>
  </si>
  <si>
    <t>PC Valthaty</t>
  </si>
  <si>
    <t>MD Mishra</t>
  </si>
  <si>
    <t>DW Steyn</t>
  </si>
  <si>
    <t>S Sohal</t>
  </si>
  <si>
    <t>MM Patel</t>
  </si>
  <si>
    <t>J Botha</t>
  </si>
  <si>
    <t>Iqbal Abdulla</t>
  </si>
  <si>
    <t>P Parameswaran</t>
  </si>
  <si>
    <t>R Sharma</t>
  </si>
  <si>
    <t>MR Marsh</t>
  </si>
  <si>
    <t>BA Bhatt</t>
  </si>
  <si>
    <t>S Aravind</t>
  </si>
  <si>
    <t>no result</t>
  </si>
  <si>
    <t>JEC Franklin</t>
  </si>
  <si>
    <t>RE Levi</t>
  </si>
  <si>
    <t>JD Cloete</t>
  </si>
  <si>
    <t>Visakhapatnam</t>
  </si>
  <si>
    <t>MN Samuels</t>
  </si>
  <si>
    <t>M Morkel</t>
  </si>
  <si>
    <t>BNJ Oxenford</t>
  </si>
  <si>
    <t>F du Plessis</t>
  </si>
  <si>
    <t>AD Mascarenhas</t>
  </si>
  <si>
    <t>Shakib Al Hasan</t>
  </si>
  <si>
    <t>JD Ryder</t>
  </si>
  <si>
    <t>S Nadeem</t>
  </si>
  <si>
    <t>KMDN Kulasekara</t>
  </si>
  <si>
    <t>CL White</t>
  </si>
  <si>
    <t>Mandeep Singh</t>
  </si>
  <si>
    <t>P Negi</t>
  </si>
  <si>
    <t>BW Hilfenhaus</t>
  </si>
  <si>
    <t>A Chandila</t>
  </si>
  <si>
    <t>UT Yadav</t>
  </si>
  <si>
    <t>MS Bisla</t>
  </si>
  <si>
    <t>Abu Dhabi</t>
  </si>
  <si>
    <t>RK Illingworth</t>
  </si>
  <si>
    <t>Sharjah</t>
  </si>
  <si>
    <t>YS Chahal</t>
  </si>
  <si>
    <t>PV Tambe</t>
  </si>
  <si>
    <t>RM Deshpande</t>
  </si>
  <si>
    <t>PG Pathak</t>
  </si>
  <si>
    <t>SD Fry</t>
  </si>
  <si>
    <t>DJ Hooda</t>
  </si>
  <si>
    <t>GJ Bailey</t>
  </si>
  <si>
    <t>K Srinivasan</t>
  </si>
  <si>
    <t>AD Russell</t>
  </si>
  <si>
    <t>MA Agarwal</t>
  </si>
  <si>
    <t>MA Starc</t>
  </si>
  <si>
    <t>VR Aaron</t>
  </si>
  <si>
    <t>TA Boult</t>
  </si>
  <si>
    <t>EJG Morgan</t>
  </si>
  <si>
    <t>HH Pandya</t>
  </si>
  <si>
    <t>MC Henriques</t>
  </si>
  <si>
    <t>Z Khan</t>
  </si>
  <si>
    <t>Q de Kock</t>
  </si>
  <si>
    <t>K Bharatan</t>
  </si>
  <si>
    <t>Mustafizur Rahman</t>
  </si>
  <si>
    <t>SA Yadav</t>
  </si>
  <si>
    <t>AB Dinda</t>
  </si>
  <si>
    <t>CH Morris</t>
  </si>
  <si>
    <t>CR Brathwaite</t>
  </si>
  <si>
    <t>MP Stoinis</t>
  </si>
  <si>
    <t>A Zampa</t>
  </si>
  <si>
    <t>BCJ Cutting</t>
  </si>
  <si>
    <t>A Totre</t>
  </si>
  <si>
    <t>AG Wharf</t>
  </si>
  <si>
    <t>Chirra Ravikanthreddy</t>
  </si>
  <si>
    <t>GR Sadashiv Iyer</t>
  </si>
  <si>
    <t>HAS Khalid</t>
  </si>
  <si>
    <t>IJ Gould</t>
  </si>
  <si>
    <t>J Madanagopal</t>
  </si>
  <si>
    <t>MA Gough</t>
  </si>
  <si>
    <t>MV Saidharshan Kumar</t>
  </si>
  <si>
    <t>NA Patwardhan</t>
  </si>
  <si>
    <t>Navdeep Singh</t>
  </si>
  <si>
    <t>R Pandit</t>
  </si>
  <si>
    <t>Tapan Sharma</t>
  </si>
  <si>
    <t>UV Gandhe</t>
  </si>
  <si>
    <t>Vinod Seshan</t>
  </si>
  <si>
    <t>Count of umpire1</t>
  </si>
  <si>
    <t>(All)</t>
  </si>
  <si>
    <t>KL Rahul</t>
  </si>
  <si>
    <t>D/L</t>
  </si>
  <si>
    <t>Sum</t>
  </si>
  <si>
    <t>Average</t>
  </si>
  <si>
    <t>Running Total</t>
  </si>
  <si>
    <t>Count</t>
  </si>
  <si>
    <t>how won</t>
  </si>
  <si>
    <t>total victory</t>
  </si>
  <si>
    <t>Count of team1</t>
  </si>
  <si>
    <t>team3</t>
  </si>
  <si>
    <t>Venue</t>
  </si>
  <si>
    <t>(Multiple Items)</t>
  </si>
  <si>
    <t>CJ Jordan</t>
  </si>
  <si>
    <t>12</t>
  </si>
  <si>
    <t>177</t>
  </si>
  <si>
    <t>97</t>
  </si>
  <si>
    <t>207</t>
  </si>
  <si>
    <t>183</t>
  </si>
  <si>
    <t>SM Curran</t>
  </si>
  <si>
    <t>185</t>
  </si>
  <si>
    <t>AS Rajpoot</t>
  </si>
  <si>
    <t>144</t>
  </si>
  <si>
    <t>194</t>
  </si>
  <si>
    <t>198</t>
  </si>
  <si>
    <t>231</t>
  </si>
  <si>
    <t>168</t>
  </si>
  <si>
    <t>26</t>
  </si>
  <si>
    <t>189</t>
  </si>
  <si>
    <t>182</t>
  </si>
  <si>
    <t>192</t>
  </si>
  <si>
    <t>18</t>
  </si>
  <si>
    <t>178</t>
  </si>
  <si>
    <t>227</t>
  </si>
  <si>
    <t>16</t>
  </si>
  <si>
    <t>32</t>
  </si>
  <si>
    <t>199</t>
  </si>
  <si>
    <t>232</t>
  </si>
  <si>
    <t>72</t>
  </si>
  <si>
    <t>25</t>
  </si>
  <si>
    <t>135</t>
  </si>
  <si>
    <t>111</t>
  </si>
  <si>
    <t>233</t>
  </si>
  <si>
    <t>29</t>
  </si>
  <si>
    <t>76</t>
  </si>
  <si>
    <t>164</t>
  </si>
  <si>
    <t>196</t>
  </si>
  <si>
    <t>1</t>
  </si>
  <si>
    <t>27</t>
  </si>
  <si>
    <t>222</t>
  </si>
  <si>
    <t>190</t>
  </si>
  <si>
    <t>89</t>
  </si>
  <si>
    <t>Overs reduced due to bad weather</t>
  </si>
  <si>
    <t>Data returned for Count of how won, Kings XI Punjab, won while defending (First 1000 rows).</t>
  </si>
  <si>
    <t>Count of player_of_match</t>
  </si>
  <si>
    <t>A Manohar</t>
  </si>
  <si>
    <t>A Nortje</t>
  </si>
  <si>
    <t>Abhishek Sharma</t>
  </si>
  <si>
    <t>Akash Madhwal</t>
  </si>
  <si>
    <t>Anuj Rawat</t>
  </si>
  <si>
    <t>Arshdeep Singh</t>
  </si>
  <si>
    <t>AS Joseph</t>
  </si>
  <si>
    <t>Avesh Khan</t>
  </si>
  <si>
    <t>B Sai Sudharsan</t>
  </si>
  <si>
    <t>B Stanlake</t>
  </si>
  <si>
    <t>C Green</t>
  </si>
  <si>
    <t>CV Varun</t>
  </si>
  <si>
    <t>D Padikkal</t>
  </si>
  <si>
    <t>DL Chahar</t>
  </si>
  <si>
    <t>DP Conway</t>
  </si>
  <si>
    <t>DR Sams</t>
  </si>
  <si>
    <t>E Lewis</t>
  </si>
  <si>
    <t>GD Phillips</t>
  </si>
  <si>
    <t>Harpreet Brar</t>
  </si>
  <si>
    <t>HC Brook</t>
  </si>
  <si>
    <t>HF Gurney</t>
  </si>
  <si>
    <t>Imran Tahir</t>
  </si>
  <si>
    <t>Ishan Kishan</t>
  </si>
  <si>
    <t>J Fraser-McGurk</t>
  </si>
  <si>
    <t>J Little</t>
  </si>
  <si>
    <t>JC Archer</t>
  </si>
  <si>
    <t>JJ Roy</t>
  </si>
  <si>
    <t>JM Bairstow</t>
  </si>
  <si>
    <t>JO Holder</t>
  </si>
  <si>
    <t>JR Hazlewood</t>
  </si>
  <si>
    <t>K Rabada</t>
  </si>
  <si>
    <t>Kartik Tyagi</t>
  </si>
  <si>
    <t>KK Ahmed</t>
  </si>
  <si>
    <t>KMA Paul</t>
  </si>
  <si>
    <t>KS Bharat</t>
  </si>
  <si>
    <t>Kuldeep Yadav</t>
  </si>
  <si>
    <t>L Ngidi</t>
  </si>
  <si>
    <t>LS Livingstone</t>
  </si>
  <si>
    <t>M Jansen</t>
  </si>
  <si>
    <t>M Pathirana</t>
  </si>
  <si>
    <t>MA Wood</t>
  </si>
  <si>
    <t>MM Ali</t>
  </si>
  <si>
    <t>Mohsin Khan</t>
  </si>
  <si>
    <t>MP Yadav</t>
  </si>
  <si>
    <t>Mujeeb Ur Rahman</t>
  </si>
  <si>
    <t>Mukesh Choudhary</t>
  </si>
  <si>
    <t>N Pooran</t>
  </si>
  <si>
    <t>Nithish Kumar Reddy</t>
  </si>
  <si>
    <t>NT Ellis</t>
  </si>
  <si>
    <t>OF Smith</t>
  </si>
  <si>
    <t>P Simran Singh</t>
  </si>
  <si>
    <t>PD Salt</t>
  </si>
  <si>
    <t>PJ Cummins</t>
  </si>
  <si>
    <t>PK Garg</t>
  </si>
  <si>
    <t>PN Mankad</t>
  </si>
  <si>
    <t>PP Shaw</t>
  </si>
  <si>
    <t>PWH de Silva</t>
  </si>
  <si>
    <t>R Parag</t>
  </si>
  <si>
    <t>R Sai Kishore</t>
  </si>
  <si>
    <t>R Shepherd</t>
  </si>
  <si>
    <t>R Tewatia</t>
  </si>
  <si>
    <t>RD Chahar</t>
  </si>
  <si>
    <t>RD Gaikwad</t>
  </si>
  <si>
    <t>RK Singh</t>
  </si>
  <si>
    <t>RM Patidar</t>
  </si>
  <si>
    <t>RR Rossouw</t>
  </si>
  <si>
    <t>S Dube</t>
  </si>
  <si>
    <t>S Gopal</t>
  </si>
  <si>
    <t>Shahbaz Ahmed</t>
  </si>
  <si>
    <t>Shashank Singh</t>
  </si>
  <si>
    <t>Shivam Mavi</t>
  </si>
  <si>
    <t>Shubman Gill</t>
  </si>
  <si>
    <t>Sikandar Raza</t>
  </si>
  <si>
    <t>Simarjeet Singh</t>
  </si>
  <si>
    <t>SN Thakur</t>
  </si>
  <si>
    <t>SO Hetmyer</t>
  </si>
  <si>
    <t>SW Billings</t>
  </si>
  <si>
    <t>TG Southee</t>
  </si>
  <si>
    <t>TH David</t>
  </si>
  <si>
    <t>TM Head</t>
  </si>
  <si>
    <t>Umran Malik</t>
  </si>
  <si>
    <t>VR Iyer</t>
  </si>
  <si>
    <t>WD Parnell</t>
  </si>
  <si>
    <t>WG Jacks</t>
  </si>
  <si>
    <t>Yash Thakur</t>
  </si>
  <si>
    <t>YBK Jaiswal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</si>
</sst>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8"/>
      <color theme="1"/>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0" fontId="16" fillId="33" borderId="10" xfId="0" applyFont="1" applyFill="1" applyBorder="1"/>
    <xf numFmtId="0" fontId="0" fillId="0" borderId="0" xfId="0" pivotButton="1"/>
    <xf numFmtId="0" fontId="0" fillId="0" borderId="0" xfId="0" applyAlignment="1">
      <alignment horizontal="left"/>
    </xf>
    <xf numFmtId="0" fontId="16" fillId="0" borderId="0" xfId="0" applyFont="1"/>
    <xf numFmtId="0" fontId="16" fillId="0" borderId="10" xfId="0" applyFont="1" applyBorder="1"/>
    <xf numFmtId="0" fontId="18" fillId="0" borderId="0" xfId="0" applyFont="1"/>
    <xf numFmtId="1" fontId="0" fillId="0" borderId="0" xfId="0" applyNumberFormat="1" applyAlignment="1">
      <alignment horizontal="left"/>
    </xf>
    <xf numFmtId="0" fontId="0" fillId="0" borderId="0" xfId="0" applyAlignment="1">
      <alignment horizontal="left" indent="1"/>
    </xf>
    <xf numFmtId="0"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1"/>
        <name val="Aptos Narrow"/>
        <family val="2"/>
        <scheme val="minor"/>
      </font>
    </dxf>
    <dxf>
      <numFmt numFmtId="19" formatCode="dd/mm/yyyy"/>
    </dxf>
    <dxf>
      <font>
        <b/>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numFmt numFmtId="0" formatCode="General"/>
    </dxf>
    <dxf>
      <numFmt numFmtId="0" formatCode="General"/>
    </dxf>
    <dxf>
      <border outline="0">
        <bottom style="thin">
          <color theme="4" tint="0.39997558519241921"/>
        </bottom>
      </border>
    </dxf>
    <dxf>
      <numFmt numFmtId="0" formatCode="General"/>
    </dxf>
    <dxf>
      <border outline="0">
        <bottom style="thin">
          <color theme="4" tint="0.39997558519241921"/>
        </bottom>
      </border>
    </dxf>
    <dxf>
      <font>
        <b/>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font>
    </dxf>
    <dxf>
      <numFmt numFmtId="19" formatCode="dd/mm/yyyy"/>
    </dxf>
    <dxf>
      <numFmt numFmtId="0" formatCode="General"/>
    </dxf>
    <dxf>
      <numFmt numFmtId="0" formatCode="General"/>
    </dxf>
    <dxf>
      <numFmt numFmtId="1" formatCode="0"/>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numFmt numFmtId="19" formatCode="dd/mm/yyyy"/>
    </dxf>
    <dxf>
      <numFmt numFmtId="0" formatCode="General"/>
    </dxf>
    <dxf>
      <font>
        <b/>
        <i val="0"/>
        <strike val="0"/>
        <condense val="0"/>
        <extend val="0"/>
        <outline val="0"/>
        <shadow val="0"/>
        <u val="none"/>
        <vertAlign val="baseline"/>
        <sz val="11"/>
        <color theme="1"/>
        <name val="Aptos Narrow"/>
        <family val="2"/>
        <scheme val="minor"/>
      </font>
      <border diagonalUp="0" diagonalDown="0">
        <left/>
        <right/>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[1matches.xlsx]Sheet3!PivotTable9</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Avg_Runs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Sheet3!$A$4:$A$62</c:f>
              <c:strCache>
                <c:ptCount val="58"/>
                <c:pt idx="0">
                  <c:v>Dr. Y.S. Rajasekhara Reddy ACA-VDCA Cricket Stadium, Visakhapatnam</c:v>
                </c:pt>
                <c:pt idx="1">
                  <c:v>Himachal Pradesh Cricket Association Stadium, Dharamsala</c:v>
                </c:pt>
                <c:pt idx="2">
                  <c:v>Arun Jaitley Stadium, Delhi</c:v>
                </c:pt>
                <c:pt idx="3">
                  <c:v>M Chinnaswamy Stadium, Bengaluru</c:v>
                </c:pt>
                <c:pt idx="4">
                  <c:v>Eden Gardens, Kolkata</c:v>
                </c:pt>
                <c:pt idx="5">
                  <c:v>Punjab Cricket Association IS Bindra Stadium, Mohali, Chandigarh</c:v>
                </c:pt>
                <c:pt idx="6">
                  <c:v>Rajiv Gandhi International Stadium, Uppal, Hyderabad</c:v>
                </c:pt>
                <c:pt idx="7">
                  <c:v>Brabourne Stadium</c:v>
                </c:pt>
                <c:pt idx="8">
                  <c:v>Barsapara Cricket Stadium, Guwahati</c:v>
                </c:pt>
                <c:pt idx="9">
                  <c:v>Sawai Mansingh Stadium, Jaipur</c:v>
                </c:pt>
                <c:pt idx="10">
                  <c:v>Brabourne Stadium, Mumbai</c:v>
                </c:pt>
                <c:pt idx="11">
                  <c:v>Wankhede Stadium, Mumbai</c:v>
                </c:pt>
                <c:pt idx="12">
                  <c:v>Himachal Pradesh Cricket Association Stadium</c:v>
                </c:pt>
                <c:pt idx="13">
                  <c:v>Punjab Cricket Association IS Bindra Stadium</c:v>
                </c:pt>
                <c:pt idx="14">
                  <c:v>M.Chinnaswamy Stadium</c:v>
                </c:pt>
                <c:pt idx="15">
                  <c:v>Narendra Modi Stadium, Ahmedabad</c:v>
                </c:pt>
                <c:pt idx="16">
                  <c:v>Maharashtra Cricket Association Stadium, Pune</c:v>
                </c:pt>
                <c:pt idx="17">
                  <c:v>Dr DY Patil Sports Academy, Mumbai</c:v>
                </c:pt>
                <c:pt idx="18">
                  <c:v>Saurashtra Cricket Association Stadium</c:v>
                </c:pt>
                <c:pt idx="19">
                  <c:v>Bharat Ratna Shri Atal Bihari Vajpayee Ekana Cricket Stadium, Lucknow</c:v>
                </c:pt>
                <c:pt idx="20">
                  <c:v>Barabati Stadium</c:v>
                </c:pt>
                <c:pt idx="21">
                  <c:v>Maharaja Yadavindra Singh International Cricket Stadium, Mullanpur</c:v>
                </c:pt>
                <c:pt idx="22">
                  <c:v>Maharashtra Cricket Association Stadium</c:v>
                </c:pt>
                <c:pt idx="23">
                  <c:v>M Chinnaswamy Stadium</c:v>
                </c:pt>
                <c:pt idx="24">
                  <c:v>Wankhede Stadium</c:v>
                </c:pt>
                <c:pt idx="25">
                  <c:v>MA Chidambaram Stadium, Chepauk</c:v>
                </c:pt>
                <c:pt idx="26">
                  <c:v>Arun Jaitley Stadium</c:v>
                </c:pt>
                <c:pt idx="27">
                  <c:v>MA Chidambaram Stadium, Chepauk, Chennai</c:v>
                </c:pt>
                <c:pt idx="28">
                  <c:v>Punjab Cricket Association IS Bindra Stadium, Mohali</c:v>
                </c:pt>
                <c:pt idx="29">
                  <c:v>Dubai International Cricket Stadium</c:v>
                </c:pt>
                <c:pt idx="30">
                  <c:v>Punjab Cricket Association Stadium, Mohali</c:v>
                </c:pt>
                <c:pt idx="31">
                  <c:v>Sardar Patel Stadium, Motera</c:v>
                </c:pt>
                <c:pt idx="32">
                  <c:v>Rajiv Gandhi International Stadium</c:v>
                </c:pt>
                <c:pt idx="33">
                  <c:v>Green Park</c:v>
                </c:pt>
                <c:pt idx="34">
                  <c:v>Feroz Shah Kotla</c:v>
                </c:pt>
                <c:pt idx="35">
                  <c:v>Holkar Cricket Stadium</c:v>
                </c:pt>
                <c:pt idx="36">
                  <c:v>Sharjah Cricket Stadium</c:v>
                </c:pt>
                <c:pt idx="37">
                  <c:v>Zayed Cricket Stadium, Abu Dhabi</c:v>
                </c:pt>
                <c:pt idx="38">
                  <c:v>St George's Park</c:v>
                </c:pt>
                <c:pt idx="39">
                  <c:v>Sheikh Zayed Stadium</c:v>
                </c:pt>
                <c:pt idx="40">
                  <c:v>De Beers Diamond Oval</c:v>
                </c:pt>
                <c:pt idx="41">
                  <c:v>Eden Gardens</c:v>
                </c:pt>
                <c:pt idx="42">
                  <c:v>Sawai Mansingh Stadium</c:v>
                </c:pt>
                <c:pt idx="43">
                  <c:v>SuperSport Park</c:v>
                </c:pt>
                <c:pt idx="44">
                  <c:v>Rajiv Gandhi International Stadium, Uppal</c:v>
                </c:pt>
                <c:pt idx="45">
                  <c:v>MA Chidambaram Stadium</c:v>
                </c:pt>
                <c:pt idx="46">
                  <c:v>Subrata Roy Sahara Stadium</c:v>
                </c:pt>
                <c:pt idx="47">
                  <c:v>Vidarbha Cricket Association Stadium, Jamtha</c:v>
                </c:pt>
                <c:pt idx="48">
                  <c:v>JSCA International Stadium Complex</c:v>
                </c:pt>
                <c:pt idx="49">
                  <c:v>Dr. Y.S. Rajasekhara Reddy ACA-VDCA Cricket Stadium</c:v>
                </c:pt>
                <c:pt idx="50">
                  <c:v>Nehru Stadium</c:v>
                </c:pt>
                <c:pt idx="51">
                  <c:v>Buffalo Park</c:v>
                </c:pt>
                <c:pt idx="52">
                  <c:v>Dr DY Patil Sports Academy</c:v>
                </c:pt>
                <c:pt idx="53">
                  <c:v>Shaheed Veer Narayan Singh International Stadium</c:v>
                </c:pt>
                <c:pt idx="54">
                  <c:v>Kingsmead</c:v>
                </c:pt>
                <c:pt idx="55">
                  <c:v>New Wanderers Stadium</c:v>
                </c:pt>
                <c:pt idx="56">
                  <c:v>OUTsurance Oval</c:v>
                </c:pt>
                <c:pt idx="57">
                  <c:v>Newlands</c:v>
                </c:pt>
              </c:strCache>
            </c:strRef>
          </c:cat>
          <c:val>
            <c:numRef>
              <c:f>Sheet3!$B$4:$B$62</c:f>
              <c:numCache>
                <c:formatCode>General</c:formatCode>
                <c:ptCount val="58"/>
                <c:pt idx="0">
                  <c:v>232.5</c:v>
                </c:pt>
                <c:pt idx="1">
                  <c:v>203</c:v>
                </c:pt>
                <c:pt idx="2">
                  <c:v>200.0625</c:v>
                </c:pt>
                <c:pt idx="3">
                  <c:v>197.21428571428572</c:v>
                </c:pt>
                <c:pt idx="4">
                  <c:v>196.625</c:v>
                </c:pt>
                <c:pt idx="5">
                  <c:v>191.2</c:v>
                </c:pt>
                <c:pt idx="6">
                  <c:v>189.38461538461539</c:v>
                </c:pt>
                <c:pt idx="7">
                  <c:v>181.4</c:v>
                </c:pt>
                <c:pt idx="8">
                  <c:v>181</c:v>
                </c:pt>
                <c:pt idx="9">
                  <c:v>180.5</c:v>
                </c:pt>
                <c:pt idx="10">
                  <c:v>178.41176470588235</c:v>
                </c:pt>
                <c:pt idx="11">
                  <c:v>178.11111111111111</c:v>
                </c:pt>
                <c:pt idx="12">
                  <c:v>176.66666666666666</c:v>
                </c:pt>
                <c:pt idx="13">
                  <c:v>176.6</c:v>
                </c:pt>
                <c:pt idx="14">
                  <c:v>174.93333333333334</c:v>
                </c:pt>
                <c:pt idx="15">
                  <c:v>174.91666666666666</c:v>
                </c:pt>
                <c:pt idx="16">
                  <c:v>172.46153846153845</c:v>
                </c:pt>
                <c:pt idx="17">
                  <c:v>171.7</c:v>
                </c:pt>
                <c:pt idx="18">
                  <c:v>169.9</c:v>
                </c:pt>
                <c:pt idx="19">
                  <c:v>169.53846153846155</c:v>
                </c:pt>
                <c:pt idx="20">
                  <c:v>168.71428571428572</c:v>
                </c:pt>
                <c:pt idx="21">
                  <c:v>168.4</c:v>
                </c:pt>
                <c:pt idx="22">
                  <c:v>167.40909090909091</c:v>
                </c:pt>
                <c:pt idx="23">
                  <c:v>167.34375</c:v>
                </c:pt>
                <c:pt idx="24">
                  <c:v>167.02739726027397</c:v>
                </c:pt>
                <c:pt idx="25">
                  <c:v>167.02083333333334</c:v>
                </c:pt>
                <c:pt idx="26">
                  <c:v>166</c:v>
                </c:pt>
                <c:pt idx="27">
                  <c:v>165.53571428571428</c:v>
                </c:pt>
                <c:pt idx="28">
                  <c:v>165.09090909090909</c:v>
                </c:pt>
                <c:pt idx="29">
                  <c:v>164.7608695652174</c:v>
                </c:pt>
                <c:pt idx="30">
                  <c:v>164.28571428571428</c:v>
                </c:pt>
                <c:pt idx="31">
                  <c:v>164.16666666666666</c:v>
                </c:pt>
                <c:pt idx="32">
                  <c:v>163.6</c:v>
                </c:pt>
                <c:pt idx="33">
                  <c:v>162.25</c:v>
                </c:pt>
                <c:pt idx="34">
                  <c:v>162.20338983050848</c:v>
                </c:pt>
                <c:pt idx="35">
                  <c:v>161.33333333333334</c:v>
                </c:pt>
                <c:pt idx="36">
                  <c:v>160.03571428571428</c:v>
                </c:pt>
                <c:pt idx="37">
                  <c:v>160</c:v>
                </c:pt>
                <c:pt idx="38">
                  <c:v>160</c:v>
                </c:pt>
                <c:pt idx="39">
                  <c:v>159.86206896551724</c:v>
                </c:pt>
                <c:pt idx="40">
                  <c:v>159</c:v>
                </c:pt>
                <c:pt idx="41">
                  <c:v>157.74025974025975</c:v>
                </c:pt>
                <c:pt idx="42">
                  <c:v>156.91489361702128</c:v>
                </c:pt>
                <c:pt idx="43">
                  <c:v>155.91666666666666</c:v>
                </c:pt>
                <c:pt idx="44">
                  <c:v>154.83673469387756</c:v>
                </c:pt>
                <c:pt idx="45">
                  <c:v>151.55555555555554</c:v>
                </c:pt>
                <c:pt idx="46">
                  <c:v>150.4375</c:v>
                </c:pt>
                <c:pt idx="47">
                  <c:v>150.33333333333334</c:v>
                </c:pt>
                <c:pt idx="48">
                  <c:v>150</c:v>
                </c:pt>
                <c:pt idx="49">
                  <c:v>149</c:v>
                </c:pt>
                <c:pt idx="50">
                  <c:v>148.4</c:v>
                </c:pt>
                <c:pt idx="51">
                  <c:v>148.33333333333334</c:v>
                </c:pt>
                <c:pt idx="52">
                  <c:v>147.64705882352942</c:v>
                </c:pt>
                <c:pt idx="53">
                  <c:v>147.33333333333334</c:v>
                </c:pt>
                <c:pt idx="54">
                  <c:v>147</c:v>
                </c:pt>
                <c:pt idx="55">
                  <c:v>145</c:v>
                </c:pt>
                <c:pt idx="56">
                  <c:v>136</c:v>
                </c:pt>
                <c:pt idx="57">
                  <c:v>133.14285714285714</c:v>
                </c:pt>
              </c:numCache>
            </c:numRef>
          </c:val>
          <c:extLst>
            <c:ext xmlns:c16="http://schemas.microsoft.com/office/drawing/2014/chart" uri="{C3380CC4-5D6E-409C-BE32-E72D297353CC}">
              <c16:uniqueId val="{00000000-DEB1-4030-A979-6BE53FD7EC7F}"/>
            </c:ext>
          </c:extLst>
        </c:ser>
        <c:dLbls>
          <c:showLegendKey val="0"/>
          <c:showVal val="0"/>
          <c:showCatName val="0"/>
          <c:showSerName val="0"/>
          <c:showPercent val="0"/>
          <c:showBubbleSize val="0"/>
        </c:dLbls>
        <c:gapWidth val="65"/>
        <c:axId val="257582816"/>
        <c:axId val="257587136"/>
      </c:barChart>
      <c:catAx>
        <c:axId val="2575828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540000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57587136"/>
        <c:crosses val="autoZero"/>
        <c:auto val="1"/>
        <c:lblAlgn val="ctr"/>
        <c:lblOffset val="100"/>
        <c:noMultiLvlLbl val="0"/>
      </c:catAx>
      <c:valAx>
        <c:axId val="25758713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5758281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[1matches.xlsx]Sheet1!PivotTable5</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s>
    <c:plotArea>
      <c:layout>
        <c:manualLayout>
          <c:layoutTarget val="inner"/>
          <c:xMode val="edge"/>
          <c:yMode val="edge"/>
          <c:x val="3.3447002883077809E-2"/>
          <c:y val="0.13014062840313084"/>
          <c:w val="0.60960568715589092"/>
          <c:h val="0.86985937159686921"/>
        </c:manualLayout>
      </c:layout>
      <c:pieChart>
        <c:varyColors val="1"/>
        <c:ser>
          <c:idx val="0"/>
          <c:order val="0"/>
          <c:tx>
            <c:strRef>
              <c:f>Sheet1!$C$3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04-4C42-9501-EB4697172B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04-4C42-9501-EB4697172B0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04-4C42-9501-EB4697172B0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D04-4C42-9501-EB4697172B0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D04-4C42-9501-EB4697172B0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D04-4C42-9501-EB4697172B0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D04-4C42-9501-EB4697172B0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D04-4C42-9501-EB4697172B0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D04-4C42-9501-EB4697172B0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D04-4C42-9501-EB4697172B03}"/>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7D04-4C42-9501-EB4697172B03}"/>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7D04-4C42-9501-EB4697172B03}"/>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7D04-4C42-9501-EB4697172B03}"/>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7D04-4C42-9501-EB4697172B03}"/>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7D04-4C42-9501-EB4697172B03}"/>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7D04-4C42-9501-EB4697172B03}"/>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7D04-4C42-9501-EB4697172B03}"/>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7D04-4C42-9501-EB4697172B03}"/>
              </c:ext>
            </c:extLst>
          </c:dPt>
          <c:cat>
            <c:strRef>
              <c:f>Sheet1!$A$4:$B$39</c:f>
              <c:strCache>
                <c:ptCount val="18"/>
                <c:pt idx="0">
                  <c:v>Chennai Super Kings</c:v>
                </c:pt>
                <c:pt idx="1">
                  <c:v>Deccan Chargers</c:v>
                </c:pt>
                <c:pt idx="2">
                  <c:v>Delhi Capitals</c:v>
                </c:pt>
                <c:pt idx="3">
                  <c:v>Delhi Daredevils</c:v>
                </c:pt>
                <c:pt idx="4">
                  <c:v>Gujarat Lions</c:v>
                </c:pt>
                <c:pt idx="5">
                  <c:v>Gujarat Titans</c:v>
                </c:pt>
                <c:pt idx="6">
                  <c:v>Kings XI Punjab</c:v>
                </c:pt>
                <c:pt idx="7">
                  <c:v>Kochi Tuskers Kerala</c:v>
                </c:pt>
                <c:pt idx="8">
                  <c:v>Kolkata Knight Riders</c:v>
                </c:pt>
                <c:pt idx="9">
                  <c:v>Lucknow Super Giants</c:v>
                </c:pt>
                <c:pt idx="10">
                  <c:v>Mumbai Indians</c:v>
                </c:pt>
                <c:pt idx="11">
                  <c:v>Pune Warriors</c:v>
                </c:pt>
                <c:pt idx="12">
                  <c:v>Punjab Kings</c:v>
                </c:pt>
                <c:pt idx="13">
                  <c:v>Rajasthan Royals</c:v>
                </c:pt>
                <c:pt idx="14">
                  <c:v>Rising Pune Supergiants</c:v>
                </c:pt>
                <c:pt idx="15">
                  <c:v>Royal Challengers Bangalore</c:v>
                </c:pt>
                <c:pt idx="16">
                  <c:v>Royal Challengers Bengaluru</c:v>
                </c:pt>
                <c:pt idx="17">
                  <c:v>Sunrisers Hyderabad</c:v>
                </c:pt>
              </c:strCache>
            </c:strRef>
          </c:cat>
          <c:val>
            <c:numRef>
              <c:f>Sheet1!$C$4:$C$39</c:f>
              <c:numCache>
                <c:formatCode>General</c:formatCode>
                <c:ptCount val="18"/>
                <c:pt idx="0">
                  <c:v>59</c:v>
                </c:pt>
                <c:pt idx="1">
                  <c:v>24</c:v>
                </c:pt>
                <c:pt idx="2">
                  <c:v>12</c:v>
                </c:pt>
                <c:pt idx="3">
                  <c:v>29</c:v>
                </c:pt>
                <c:pt idx="4">
                  <c:v>1</c:v>
                </c:pt>
                <c:pt idx="5">
                  <c:v>6</c:v>
                </c:pt>
                <c:pt idx="6">
                  <c:v>27</c:v>
                </c:pt>
                <c:pt idx="7">
                  <c:v>3</c:v>
                </c:pt>
                <c:pt idx="8">
                  <c:v>38</c:v>
                </c:pt>
                <c:pt idx="9">
                  <c:v>6</c:v>
                </c:pt>
                <c:pt idx="10">
                  <c:v>53</c:v>
                </c:pt>
                <c:pt idx="11">
                  <c:v>11</c:v>
                </c:pt>
                <c:pt idx="12">
                  <c:v>5</c:v>
                </c:pt>
                <c:pt idx="13">
                  <c:v>44</c:v>
                </c:pt>
                <c:pt idx="14">
                  <c:v>3</c:v>
                </c:pt>
                <c:pt idx="15">
                  <c:v>33</c:v>
                </c:pt>
                <c:pt idx="16">
                  <c:v>2</c:v>
                </c:pt>
                <c:pt idx="17">
                  <c:v>35</c:v>
                </c:pt>
              </c:numCache>
            </c:numRef>
          </c:val>
          <c:extLst>
            <c:ext xmlns:c16="http://schemas.microsoft.com/office/drawing/2014/chart" uri="{C3380CC4-5D6E-409C-BE32-E72D297353CC}">
              <c16:uniqueId val="{00000005-BA5B-42F6-BCA0-8101293704B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93128774052229"/>
          <c:y val="3.0154686852103242E-2"/>
          <c:w val="0.80824867133495326"/>
          <c:h val="0.89824638731957651"/>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Sheet1!$J$6:$J$23</c:f>
              <c:strCache>
                <c:ptCount val="18"/>
                <c:pt idx="0">
                  <c:v>Chennai Super Kings</c:v>
                </c:pt>
                <c:pt idx="1">
                  <c:v>Deccan Chargers</c:v>
                </c:pt>
                <c:pt idx="2">
                  <c:v>Delhi Capitals</c:v>
                </c:pt>
                <c:pt idx="3">
                  <c:v>Delhi Daredevils</c:v>
                </c:pt>
                <c:pt idx="4">
                  <c:v>Gujarat Lions</c:v>
                </c:pt>
                <c:pt idx="5">
                  <c:v>Gujarat Titans</c:v>
                </c:pt>
                <c:pt idx="6">
                  <c:v>Kings XI Punjab</c:v>
                </c:pt>
                <c:pt idx="7">
                  <c:v>Kochi Tuskers Kerala</c:v>
                </c:pt>
                <c:pt idx="8">
                  <c:v>Kolkata Knight Riders</c:v>
                </c:pt>
                <c:pt idx="9">
                  <c:v>Lucknow Super Giants</c:v>
                </c:pt>
                <c:pt idx="10">
                  <c:v>Mumbai Indians</c:v>
                </c:pt>
                <c:pt idx="11">
                  <c:v>Pune Warriors</c:v>
                </c:pt>
                <c:pt idx="12">
                  <c:v>Punjab Kings</c:v>
                </c:pt>
                <c:pt idx="13">
                  <c:v>Rajasthan Royals</c:v>
                </c:pt>
                <c:pt idx="14">
                  <c:v>Rising Pune Supergiant</c:v>
                </c:pt>
                <c:pt idx="15">
                  <c:v>Rising Pune Supergiants</c:v>
                </c:pt>
                <c:pt idx="16">
                  <c:v>Royal Challengers Bangalore</c:v>
                </c:pt>
                <c:pt idx="17">
                  <c:v>Sunrisers Hyderabad</c:v>
                </c:pt>
              </c:strCache>
            </c:strRef>
          </c:cat>
          <c:val>
            <c:numRef>
              <c:f>Sheet1!$K$6:$K$23</c:f>
              <c:numCache>
                <c:formatCode>General</c:formatCode>
                <c:ptCount val="18"/>
                <c:pt idx="0">
                  <c:v>63</c:v>
                </c:pt>
                <c:pt idx="1">
                  <c:v>19</c:v>
                </c:pt>
                <c:pt idx="2">
                  <c:v>38</c:v>
                </c:pt>
                <c:pt idx="3">
                  <c:v>51</c:v>
                </c:pt>
                <c:pt idx="4">
                  <c:v>14</c:v>
                </c:pt>
                <c:pt idx="5">
                  <c:v>16</c:v>
                </c:pt>
                <c:pt idx="6">
                  <c:v>58</c:v>
                </c:pt>
                <c:pt idx="7">
                  <c:v>5</c:v>
                </c:pt>
                <c:pt idx="8">
                  <c:v>84</c:v>
                </c:pt>
                <c:pt idx="9">
                  <c:v>13</c:v>
                </c:pt>
                <c:pt idx="10">
                  <c:v>90</c:v>
                </c:pt>
                <c:pt idx="11">
                  <c:v>9</c:v>
                </c:pt>
                <c:pt idx="12">
                  <c:v>19</c:v>
                </c:pt>
                <c:pt idx="13">
                  <c:v>76</c:v>
                </c:pt>
                <c:pt idx="14">
                  <c:v>6</c:v>
                </c:pt>
                <c:pt idx="15">
                  <c:v>4</c:v>
                </c:pt>
                <c:pt idx="16">
                  <c:v>86</c:v>
                </c:pt>
                <c:pt idx="17">
                  <c:v>53</c:v>
                </c:pt>
              </c:numCache>
            </c:numRef>
          </c:val>
          <c:extLst>
            <c:ext xmlns:c16="http://schemas.microsoft.com/office/drawing/2014/chart" uri="{C3380CC4-5D6E-409C-BE32-E72D297353CC}">
              <c16:uniqueId val="{00000000-0997-428E-9D85-6BAE915AA2F0}"/>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Sheet1!$J$6:$J$23</c:f>
              <c:strCache>
                <c:ptCount val="18"/>
                <c:pt idx="0">
                  <c:v>Chennai Super Kings</c:v>
                </c:pt>
                <c:pt idx="1">
                  <c:v>Deccan Chargers</c:v>
                </c:pt>
                <c:pt idx="2">
                  <c:v>Delhi Capitals</c:v>
                </c:pt>
                <c:pt idx="3">
                  <c:v>Delhi Daredevils</c:v>
                </c:pt>
                <c:pt idx="4">
                  <c:v>Gujarat Lions</c:v>
                </c:pt>
                <c:pt idx="5">
                  <c:v>Gujarat Titans</c:v>
                </c:pt>
                <c:pt idx="6">
                  <c:v>Kings XI Punjab</c:v>
                </c:pt>
                <c:pt idx="7">
                  <c:v>Kochi Tuskers Kerala</c:v>
                </c:pt>
                <c:pt idx="8">
                  <c:v>Kolkata Knight Riders</c:v>
                </c:pt>
                <c:pt idx="9">
                  <c:v>Lucknow Super Giants</c:v>
                </c:pt>
                <c:pt idx="10">
                  <c:v>Mumbai Indians</c:v>
                </c:pt>
                <c:pt idx="11">
                  <c:v>Pune Warriors</c:v>
                </c:pt>
                <c:pt idx="12">
                  <c:v>Punjab Kings</c:v>
                </c:pt>
                <c:pt idx="13">
                  <c:v>Rajasthan Royals</c:v>
                </c:pt>
                <c:pt idx="14">
                  <c:v>Rising Pune Supergiant</c:v>
                </c:pt>
                <c:pt idx="15">
                  <c:v>Rising Pune Supergiants</c:v>
                </c:pt>
                <c:pt idx="16">
                  <c:v>Royal Challengers Bangalore</c:v>
                </c:pt>
                <c:pt idx="17">
                  <c:v>Sunrisers Hyderabad</c:v>
                </c:pt>
              </c:strCache>
            </c:strRef>
          </c:cat>
          <c:val>
            <c:numRef>
              <c:f>Sheet1!$L$6:$L$23</c:f>
              <c:numCache>
                <c:formatCode>General</c:formatCode>
                <c:ptCount val="18"/>
                <c:pt idx="0">
                  <c:v>59</c:v>
                </c:pt>
                <c:pt idx="1">
                  <c:v>24</c:v>
                </c:pt>
                <c:pt idx="2">
                  <c:v>12</c:v>
                </c:pt>
                <c:pt idx="3">
                  <c:v>29</c:v>
                </c:pt>
                <c:pt idx="4">
                  <c:v>1</c:v>
                </c:pt>
                <c:pt idx="5">
                  <c:v>6</c:v>
                </c:pt>
                <c:pt idx="6">
                  <c:v>27</c:v>
                </c:pt>
                <c:pt idx="7">
                  <c:v>3</c:v>
                </c:pt>
                <c:pt idx="8">
                  <c:v>38</c:v>
                </c:pt>
                <c:pt idx="9">
                  <c:v>6</c:v>
                </c:pt>
                <c:pt idx="10">
                  <c:v>53</c:v>
                </c:pt>
                <c:pt idx="11">
                  <c:v>11</c:v>
                </c:pt>
                <c:pt idx="12">
                  <c:v>5</c:v>
                </c:pt>
                <c:pt idx="13">
                  <c:v>44</c:v>
                </c:pt>
                <c:pt idx="14">
                  <c:v>3</c:v>
                </c:pt>
                <c:pt idx="15">
                  <c:v>33</c:v>
                </c:pt>
                <c:pt idx="16">
                  <c:v>37</c:v>
                </c:pt>
                <c:pt idx="17">
                  <c:v>35</c:v>
                </c:pt>
              </c:numCache>
            </c:numRef>
          </c:val>
          <c:extLst>
            <c:ext xmlns:c16="http://schemas.microsoft.com/office/drawing/2014/chart" uri="{C3380CC4-5D6E-409C-BE32-E72D297353CC}">
              <c16:uniqueId val="{00000001-0997-428E-9D85-6BAE915AA2F0}"/>
            </c:ext>
          </c:extLst>
        </c:ser>
        <c:dLbls>
          <c:showLegendKey val="0"/>
          <c:showVal val="0"/>
          <c:showCatName val="0"/>
          <c:showSerName val="0"/>
          <c:showPercent val="0"/>
          <c:showBubbleSize val="0"/>
        </c:dLbls>
        <c:gapWidth val="115"/>
        <c:overlap val="-20"/>
        <c:axId val="257483936"/>
        <c:axId val="257499296"/>
      </c:barChart>
      <c:catAx>
        <c:axId val="25748393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499296"/>
        <c:crosses val="autoZero"/>
        <c:auto val="1"/>
        <c:lblAlgn val="ctr"/>
        <c:lblOffset val="100"/>
        <c:noMultiLvlLbl val="0"/>
      </c:catAx>
      <c:valAx>
        <c:axId val="257499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483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261850973969753"/>
          <c:y val="2.1160913192565474E-2"/>
          <c:w val="0.85619857699468116"/>
          <c:h val="0.7700660616575471"/>
        </c:manualLayout>
      </c:layout>
      <c:barChart>
        <c:barDir val="col"/>
        <c:grouping val="clustered"/>
        <c:varyColors val="0"/>
        <c:ser>
          <c:idx val="0"/>
          <c:order val="0"/>
          <c:tx>
            <c:strRef>
              <c:f>Sheet6!$K$3</c:f>
              <c:strCache>
                <c:ptCount val="1"/>
                <c:pt idx="0">
                  <c:v>won in chasing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Sheet6!$J$4:$J$20</c:f>
              <c:strCache>
                <c:ptCount val="17"/>
                <c:pt idx="0">
                  <c:v>2007/08</c:v>
                </c:pt>
                <c:pt idx="1">
                  <c:v>2009</c:v>
                </c:pt>
                <c:pt idx="2">
                  <c:v>2009/10</c:v>
                </c:pt>
                <c:pt idx="3">
                  <c:v>2011</c:v>
                </c:pt>
                <c:pt idx="4">
                  <c:v>2012</c:v>
                </c:pt>
                <c:pt idx="5">
                  <c:v>2013</c:v>
                </c:pt>
                <c:pt idx="6">
                  <c:v>2014</c:v>
                </c:pt>
                <c:pt idx="7">
                  <c:v>2015</c:v>
                </c:pt>
                <c:pt idx="8">
                  <c:v>2016</c:v>
                </c:pt>
                <c:pt idx="9">
                  <c:v>2017</c:v>
                </c:pt>
                <c:pt idx="10">
                  <c:v>2018</c:v>
                </c:pt>
                <c:pt idx="11">
                  <c:v>2019</c:v>
                </c:pt>
                <c:pt idx="12">
                  <c:v>2020/21</c:v>
                </c:pt>
                <c:pt idx="13">
                  <c:v>2021</c:v>
                </c:pt>
                <c:pt idx="14">
                  <c:v>2022</c:v>
                </c:pt>
                <c:pt idx="15">
                  <c:v>2023</c:v>
                </c:pt>
                <c:pt idx="16">
                  <c:v>2024</c:v>
                </c:pt>
              </c:strCache>
            </c:strRef>
          </c:cat>
          <c:val>
            <c:numRef>
              <c:f>Sheet6!$K$4:$K$20</c:f>
              <c:numCache>
                <c:formatCode>General</c:formatCode>
                <c:ptCount val="17"/>
                <c:pt idx="0">
                  <c:v>34</c:v>
                </c:pt>
                <c:pt idx="1">
                  <c:v>29</c:v>
                </c:pt>
                <c:pt idx="2">
                  <c:v>28</c:v>
                </c:pt>
                <c:pt idx="3">
                  <c:v>39</c:v>
                </c:pt>
                <c:pt idx="4">
                  <c:v>40</c:v>
                </c:pt>
                <c:pt idx="5" formatCode="0">
                  <c:v>37</c:v>
                </c:pt>
                <c:pt idx="6">
                  <c:v>37</c:v>
                </c:pt>
                <c:pt idx="7">
                  <c:v>24</c:v>
                </c:pt>
                <c:pt idx="8">
                  <c:v>39</c:v>
                </c:pt>
                <c:pt idx="9">
                  <c:v>32</c:v>
                </c:pt>
                <c:pt idx="10">
                  <c:v>32</c:v>
                </c:pt>
                <c:pt idx="11">
                  <c:v>35</c:v>
                </c:pt>
                <c:pt idx="12">
                  <c:v>29</c:v>
                </c:pt>
                <c:pt idx="13">
                  <c:v>37</c:v>
                </c:pt>
                <c:pt idx="14">
                  <c:v>37</c:v>
                </c:pt>
                <c:pt idx="15">
                  <c:v>33</c:v>
                </c:pt>
                <c:pt idx="16">
                  <c:v>36</c:v>
                </c:pt>
              </c:numCache>
            </c:numRef>
          </c:val>
          <c:extLst>
            <c:ext xmlns:c16="http://schemas.microsoft.com/office/drawing/2014/chart" uri="{C3380CC4-5D6E-409C-BE32-E72D297353CC}">
              <c16:uniqueId val="{00000000-0AFA-475F-938D-521947330BDB}"/>
            </c:ext>
          </c:extLst>
        </c:ser>
        <c:ser>
          <c:idx val="1"/>
          <c:order val="1"/>
          <c:tx>
            <c:strRef>
              <c:f>Sheet6!$L$3</c:f>
              <c:strCache>
                <c:ptCount val="1"/>
                <c:pt idx="0">
                  <c:v>won while defending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Sheet6!$J$4:$J$20</c:f>
              <c:strCache>
                <c:ptCount val="17"/>
                <c:pt idx="0">
                  <c:v>2007/08</c:v>
                </c:pt>
                <c:pt idx="1">
                  <c:v>2009</c:v>
                </c:pt>
                <c:pt idx="2">
                  <c:v>2009/10</c:v>
                </c:pt>
                <c:pt idx="3">
                  <c:v>2011</c:v>
                </c:pt>
                <c:pt idx="4">
                  <c:v>2012</c:v>
                </c:pt>
                <c:pt idx="5">
                  <c:v>2013</c:v>
                </c:pt>
                <c:pt idx="6">
                  <c:v>2014</c:v>
                </c:pt>
                <c:pt idx="7">
                  <c:v>2015</c:v>
                </c:pt>
                <c:pt idx="8">
                  <c:v>2016</c:v>
                </c:pt>
                <c:pt idx="9">
                  <c:v>2017</c:v>
                </c:pt>
                <c:pt idx="10">
                  <c:v>2018</c:v>
                </c:pt>
                <c:pt idx="11">
                  <c:v>2019</c:v>
                </c:pt>
                <c:pt idx="12">
                  <c:v>2020/21</c:v>
                </c:pt>
                <c:pt idx="13">
                  <c:v>2021</c:v>
                </c:pt>
                <c:pt idx="14">
                  <c:v>2022</c:v>
                </c:pt>
                <c:pt idx="15">
                  <c:v>2023</c:v>
                </c:pt>
                <c:pt idx="16">
                  <c:v>2024</c:v>
                </c:pt>
              </c:strCache>
            </c:strRef>
          </c:cat>
          <c:val>
            <c:numRef>
              <c:f>Sheet6!$L$4:$L$20</c:f>
              <c:numCache>
                <c:formatCode>General</c:formatCode>
                <c:ptCount val="17"/>
                <c:pt idx="0">
                  <c:v>23</c:v>
                </c:pt>
                <c:pt idx="1">
                  <c:v>28</c:v>
                </c:pt>
                <c:pt idx="2">
                  <c:v>32</c:v>
                </c:pt>
                <c:pt idx="3">
                  <c:v>34</c:v>
                </c:pt>
                <c:pt idx="4">
                  <c:v>34</c:v>
                </c:pt>
                <c:pt idx="5" formatCode="0">
                  <c:v>39</c:v>
                </c:pt>
                <c:pt idx="6">
                  <c:v>23</c:v>
                </c:pt>
                <c:pt idx="7">
                  <c:v>35</c:v>
                </c:pt>
                <c:pt idx="8">
                  <c:v>21</c:v>
                </c:pt>
                <c:pt idx="9">
                  <c:v>27</c:v>
                </c:pt>
                <c:pt idx="10">
                  <c:v>28</c:v>
                </c:pt>
                <c:pt idx="11">
                  <c:v>25</c:v>
                </c:pt>
                <c:pt idx="12">
                  <c:v>31</c:v>
                </c:pt>
                <c:pt idx="13">
                  <c:v>23</c:v>
                </c:pt>
                <c:pt idx="14">
                  <c:v>37</c:v>
                </c:pt>
                <c:pt idx="15">
                  <c:v>41</c:v>
                </c:pt>
                <c:pt idx="16">
                  <c:v>35</c:v>
                </c:pt>
              </c:numCache>
            </c:numRef>
          </c:val>
          <c:extLst>
            <c:ext xmlns:c16="http://schemas.microsoft.com/office/drawing/2014/chart" uri="{C3380CC4-5D6E-409C-BE32-E72D297353CC}">
              <c16:uniqueId val="{00000001-0AFA-475F-938D-521947330BDB}"/>
            </c:ext>
          </c:extLst>
        </c:ser>
        <c:dLbls>
          <c:showLegendKey val="0"/>
          <c:showVal val="0"/>
          <c:showCatName val="0"/>
          <c:showSerName val="0"/>
          <c:showPercent val="0"/>
          <c:showBubbleSize val="0"/>
        </c:dLbls>
        <c:gapWidth val="100"/>
        <c:overlap val="-24"/>
        <c:axId val="257609216"/>
        <c:axId val="257610176"/>
      </c:barChart>
      <c:catAx>
        <c:axId val="2576092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610176"/>
        <c:crosses val="autoZero"/>
        <c:auto val="1"/>
        <c:lblAlgn val="ctr"/>
        <c:lblOffset val="100"/>
        <c:noMultiLvlLbl val="0"/>
      </c:catAx>
      <c:valAx>
        <c:axId val="257610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6092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Sheet6!$K$30</c:f>
              <c:strCache>
                <c:ptCount val="1"/>
                <c:pt idx="0">
                  <c:v>won in chasing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Sheet6!$J$31:$J$47</c:f>
              <c:strCache>
                <c:ptCount val="16"/>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Lucknow Super Giants</c:v>
                </c:pt>
                <c:pt idx="9">
                  <c:v>Mumbai Indians</c:v>
                </c:pt>
                <c:pt idx="10">
                  <c:v>Pune Warriors</c:v>
                </c:pt>
                <c:pt idx="11">
                  <c:v>Punjab Kings</c:v>
                </c:pt>
                <c:pt idx="12">
                  <c:v>Rajasthan Royals</c:v>
                </c:pt>
                <c:pt idx="13">
                  <c:v>Rising Pune Supergiant</c:v>
                </c:pt>
                <c:pt idx="14">
                  <c:v>Royal Challengers Bangalore</c:v>
                </c:pt>
                <c:pt idx="15">
                  <c:v>Sunrisers Hyderabad</c:v>
                </c:pt>
              </c:strCache>
            </c:strRef>
          </c:cat>
          <c:val>
            <c:numRef>
              <c:f>Sheet6!$K$31:$K$47</c:f>
              <c:numCache>
                <c:formatCode>General</c:formatCode>
                <c:ptCount val="16"/>
                <c:pt idx="0">
                  <c:v>67</c:v>
                </c:pt>
                <c:pt idx="1">
                  <c:v>11</c:v>
                </c:pt>
                <c:pt idx="2">
                  <c:v>24</c:v>
                </c:pt>
                <c:pt idx="3">
                  <c:v>42</c:v>
                </c:pt>
                <c:pt idx="4">
                  <c:v>12</c:v>
                </c:pt>
                <c:pt idx="5">
                  <c:v>45</c:v>
                </c:pt>
                <c:pt idx="6">
                  <c:v>4</c:v>
                </c:pt>
                <c:pt idx="7">
                  <c:v>76</c:v>
                </c:pt>
                <c:pt idx="8">
                  <c:v>8</c:v>
                </c:pt>
                <c:pt idx="9">
                  <c:v>71</c:v>
                </c:pt>
                <c:pt idx="10">
                  <c:v>6</c:v>
                </c:pt>
                <c:pt idx="11">
                  <c:v>13</c:v>
                </c:pt>
                <c:pt idx="12">
                  <c:v>67</c:v>
                </c:pt>
                <c:pt idx="13">
                  <c:v>8</c:v>
                </c:pt>
                <c:pt idx="14">
                  <c:v>64</c:v>
                </c:pt>
                <c:pt idx="15">
                  <c:v>43</c:v>
                </c:pt>
              </c:numCache>
            </c:numRef>
          </c:val>
          <c:extLst>
            <c:ext xmlns:c16="http://schemas.microsoft.com/office/drawing/2014/chart" uri="{C3380CC4-5D6E-409C-BE32-E72D297353CC}">
              <c16:uniqueId val="{00000000-C541-418A-8AF5-ACEFF59894A9}"/>
            </c:ext>
          </c:extLst>
        </c:ser>
        <c:ser>
          <c:idx val="1"/>
          <c:order val="1"/>
          <c:tx>
            <c:strRef>
              <c:f>Sheet6!$L$30</c:f>
              <c:strCache>
                <c:ptCount val="1"/>
                <c:pt idx="0">
                  <c:v>won while defending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Sheet6!$J$31:$J$47</c:f>
              <c:strCache>
                <c:ptCount val="16"/>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Lucknow Super Giants</c:v>
                </c:pt>
                <c:pt idx="9">
                  <c:v>Mumbai Indians</c:v>
                </c:pt>
                <c:pt idx="10">
                  <c:v>Pune Warriors</c:v>
                </c:pt>
                <c:pt idx="11">
                  <c:v>Punjab Kings</c:v>
                </c:pt>
                <c:pt idx="12">
                  <c:v>Rajasthan Royals</c:v>
                </c:pt>
                <c:pt idx="13">
                  <c:v>Rising Pune Supergiant</c:v>
                </c:pt>
                <c:pt idx="14">
                  <c:v>Royal Challengers Bangalore</c:v>
                </c:pt>
                <c:pt idx="15">
                  <c:v>Sunrisers Hyderabad</c:v>
                </c:pt>
              </c:strCache>
            </c:strRef>
          </c:cat>
          <c:val>
            <c:numRef>
              <c:f>Sheet6!$L$31:$L$47</c:f>
              <c:numCache>
                <c:formatCode>General</c:formatCode>
                <c:ptCount val="16"/>
                <c:pt idx="0">
                  <c:v>71</c:v>
                </c:pt>
                <c:pt idx="1">
                  <c:v>18</c:v>
                </c:pt>
                <c:pt idx="2">
                  <c:v>24</c:v>
                </c:pt>
                <c:pt idx="3">
                  <c:v>25</c:v>
                </c:pt>
                <c:pt idx="4">
                  <c:v>1</c:v>
                </c:pt>
                <c:pt idx="5">
                  <c:v>42</c:v>
                </c:pt>
                <c:pt idx="6">
                  <c:v>2</c:v>
                </c:pt>
                <c:pt idx="7">
                  <c:v>55</c:v>
                </c:pt>
                <c:pt idx="8">
                  <c:v>16</c:v>
                </c:pt>
                <c:pt idx="9">
                  <c:v>73</c:v>
                </c:pt>
                <c:pt idx="10">
                  <c:v>6</c:v>
                </c:pt>
                <c:pt idx="11">
                  <c:v>11</c:v>
                </c:pt>
                <c:pt idx="12">
                  <c:v>45</c:v>
                </c:pt>
                <c:pt idx="13">
                  <c:v>7</c:v>
                </c:pt>
                <c:pt idx="14">
                  <c:v>59</c:v>
                </c:pt>
                <c:pt idx="15">
                  <c:v>45</c:v>
                </c:pt>
              </c:numCache>
            </c:numRef>
          </c:val>
          <c:extLst>
            <c:ext xmlns:c16="http://schemas.microsoft.com/office/drawing/2014/chart" uri="{C3380CC4-5D6E-409C-BE32-E72D297353CC}">
              <c16:uniqueId val="{00000001-C541-418A-8AF5-ACEFF59894A9}"/>
            </c:ext>
          </c:extLst>
        </c:ser>
        <c:dLbls>
          <c:dLblPos val="outEnd"/>
          <c:showLegendKey val="0"/>
          <c:showVal val="1"/>
          <c:showCatName val="0"/>
          <c:showSerName val="0"/>
          <c:showPercent val="0"/>
          <c:showBubbleSize val="0"/>
        </c:dLbls>
        <c:gapWidth val="115"/>
        <c:overlap val="-20"/>
        <c:axId val="2060265488"/>
        <c:axId val="2060279888"/>
      </c:barChart>
      <c:catAx>
        <c:axId val="20602654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279888"/>
        <c:crosses val="autoZero"/>
        <c:auto val="1"/>
        <c:lblAlgn val="ctr"/>
        <c:lblOffset val="100"/>
        <c:noMultiLvlLbl val="0"/>
      </c:catAx>
      <c:valAx>
        <c:axId val="2060279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265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2156460</xdr:colOff>
      <xdr:row>70</xdr:row>
      <xdr:rowOff>144780</xdr:rowOff>
    </xdr:from>
    <xdr:to>
      <xdr:col>19</xdr:col>
      <xdr:colOff>403860</xdr:colOff>
      <xdr:row>100</xdr:row>
      <xdr:rowOff>83820</xdr:rowOff>
    </xdr:to>
    <xdr:graphicFrame macro="">
      <xdr:nvGraphicFramePr>
        <xdr:cNvPr id="4" name="Chart 3">
          <a:extLst>
            <a:ext uri="{FF2B5EF4-FFF2-40B4-BE49-F238E27FC236}">
              <a16:creationId xmlns:a16="http://schemas.microsoft.com/office/drawing/2014/main" id="{2E719AF9-423E-42BF-A32B-CF0070F76C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47091</xdr:colOff>
      <xdr:row>65</xdr:row>
      <xdr:rowOff>66781</xdr:rowOff>
    </xdr:from>
    <xdr:to>
      <xdr:col>13</xdr:col>
      <xdr:colOff>188359</xdr:colOff>
      <xdr:row>88</xdr:row>
      <xdr:rowOff>8561</xdr:rowOff>
    </xdr:to>
    <xdr:graphicFrame macro="">
      <xdr:nvGraphicFramePr>
        <xdr:cNvPr id="3" name="Chart 2">
          <a:extLst>
            <a:ext uri="{FF2B5EF4-FFF2-40B4-BE49-F238E27FC236}">
              <a16:creationId xmlns:a16="http://schemas.microsoft.com/office/drawing/2014/main" id="{590C138C-A990-287D-045D-4DCE3B50D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326572</xdr:colOff>
      <xdr:row>4</xdr:row>
      <xdr:rowOff>57149</xdr:rowOff>
    </xdr:from>
    <xdr:to>
      <xdr:col>27</xdr:col>
      <xdr:colOff>471714</xdr:colOff>
      <xdr:row>29</xdr:row>
      <xdr:rowOff>154214</xdr:rowOff>
    </xdr:to>
    <xdr:graphicFrame macro="">
      <xdr:nvGraphicFramePr>
        <xdr:cNvPr id="4" name="Chart 3">
          <a:extLst>
            <a:ext uri="{FF2B5EF4-FFF2-40B4-BE49-F238E27FC236}">
              <a16:creationId xmlns:a16="http://schemas.microsoft.com/office/drawing/2014/main" id="{AD3F5C5C-382B-2191-447A-2B2F0A6233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28</xdr:col>
      <xdr:colOff>181792</xdr:colOff>
      <xdr:row>4</xdr:row>
      <xdr:rowOff>178888</xdr:rowOff>
    </xdr:from>
    <xdr:to>
      <xdr:col>31</xdr:col>
      <xdr:colOff>187235</xdr:colOff>
      <xdr:row>19</xdr:row>
      <xdr:rowOff>38735</xdr:rowOff>
    </xdr:to>
    <mc:AlternateContent xmlns:mc="http://schemas.openxmlformats.org/markup-compatibility/2006" xmlns:sle15="http://schemas.microsoft.com/office/drawing/2012/slicer">
      <mc:Choice Requires="sle15">
        <xdr:graphicFrame macro="">
          <xdr:nvGraphicFramePr>
            <xdr:cNvPr id="5" name="TEAM">
              <a:extLst>
                <a:ext uri="{FF2B5EF4-FFF2-40B4-BE49-F238E27FC236}">
                  <a16:creationId xmlns:a16="http://schemas.microsoft.com/office/drawing/2014/main" id="{C28673F8-B8DA-B6F0-14FA-0371699D630A}"/>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20719506" y="1185817"/>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22</xdr:col>
      <xdr:colOff>21351</xdr:colOff>
      <xdr:row>94</xdr:row>
      <xdr:rowOff>59039</xdr:rowOff>
    </xdr:from>
    <xdr:to>
      <xdr:col>30</xdr:col>
      <xdr:colOff>479920</xdr:colOff>
      <xdr:row>114</xdr:row>
      <xdr:rowOff>146893</xdr:rowOff>
    </xdr:to>
    <xdr:graphicFrame macro="">
      <xdr:nvGraphicFramePr>
        <xdr:cNvPr id="3" name="Chart 2">
          <a:extLst>
            <a:ext uri="{FF2B5EF4-FFF2-40B4-BE49-F238E27FC236}">
              <a16:creationId xmlns:a16="http://schemas.microsoft.com/office/drawing/2014/main" id="{7C257342-0E7A-FC25-C3FE-396717B66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1356377</xdr:colOff>
      <xdr:row>12</xdr:row>
      <xdr:rowOff>125788</xdr:rowOff>
    </xdr:from>
    <xdr:to>
      <xdr:col>13</xdr:col>
      <xdr:colOff>864812</xdr:colOff>
      <xdr:row>26</xdr:row>
      <xdr:rowOff>124284</xdr:rowOff>
    </xdr:to>
    <mc:AlternateContent xmlns:mc="http://schemas.openxmlformats.org/markup-compatibility/2006">
      <mc:Choice xmlns:sle15="http://schemas.microsoft.com/office/drawing/2012/slicer" Requires="sle15">
        <xdr:graphicFrame macro="">
          <xdr:nvGraphicFramePr>
            <xdr:cNvPr id="4" name="season">
              <a:extLst>
                <a:ext uri="{FF2B5EF4-FFF2-40B4-BE49-F238E27FC236}">
                  <a16:creationId xmlns:a16="http://schemas.microsoft.com/office/drawing/2014/main" id="{A7AB85BC-1074-A9CE-EC9D-5BFBCCBC7B9B}"/>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11195142" y="2277317"/>
              <a:ext cx="1831788" cy="2508614"/>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22</xdr:col>
      <xdr:colOff>80981</xdr:colOff>
      <xdr:row>3</xdr:row>
      <xdr:rowOff>98911</xdr:rowOff>
    </xdr:from>
    <xdr:to>
      <xdr:col>23</xdr:col>
      <xdr:colOff>191546</xdr:colOff>
      <xdr:row>17</xdr:row>
      <xdr:rowOff>170068</xdr:rowOff>
    </xdr:to>
    <mc:AlternateContent xmlns:mc="http://schemas.openxmlformats.org/markup-compatibility/2006">
      <mc:Choice xmlns:sle15="http://schemas.microsoft.com/office/drawing/2012/slicer" Requires="sle15">
        <xdr:graphicFrame macro="">
          <xdr:nvGraphicFramePr>
            <xdr:cNvPr id="6" name="winner">
              <a:extLst>
                <a:ext uri="{FF2B5EF4-FFF2-40B4-BE49-F238E27FC236}">
                  <a16:creationId xmlns:a16="http://schemas.microsoft.com/office/drawing/2014/main" id="{E48F6C18-4709-1EB7-DA0F-6B17FE04D7D7}"/>
                </a:ext>
              </a:extLst>
            </xdr:cNvPr>
            <xdr:cNvGraphicFramePr/>
          </xdr:nvGraphicFramePr>
          <xdr:xfrm>
            <a:off x="0" y="0"/>
            <a:ext cx="0" cy="0"/>
          </xdr:xfrm>
          <a:graphic>
            <a:graphicData uri="http://schemas.microsoft.com/office/drawing/2010/slicer">
              <sle:slicer xmlns:sle="http://schemas.microsoft.com/office/drawing/2010/slicer" name="winner"/>
            </a:graphicData>
          </a:graphic>
        </xdr:graphicFrame>
      </mc:Choice>
      <mc:Fallback>
        <xdr:sp macro="" textlink="">
          <xdr:nvSpPr>
            <xdr:cNvPr id="0" name=""/>
            <xdr:cNvSpPr>
              <a:spLocks noTextEdit="1"/>
            </xdr:cNvSpPr>
          </xdr:nvSpPr>
          <xdr:spPr>
            <a:xfrm>
              <a:off x="20154452" y="636793"/>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48558</xdr:colOff>
      <xdr:row>53</xdr:row>
      <xdr:rowOff>40341</xdr:rowOff>
    </xdr:from>
    <xdr:to>
      <xdr:col>12</xdr:col>
      <xdr:colOff>806824</xdr:colOff>
      <xdr:row>75</xdr:row>
      <xdr:rowOff>82176</xdr:rowOff>
    </xdr:to>
    <xdr:graphicFrame macro="">
      <xdr:nvGraphicFramePr>
        <xdr:cNvPr id="7" name="Chart 6">
          <a:extLst>
            <a:ext uri="{FF2B5EF4-FFF2-40B4-BE49-F238E27FC236}">
              <a16:creationId xmlns:a16="http://schemas.microsoft.com/office/drawing/2014/main" id="{D1944749-0A84-EB47-5F77-9F80EF814F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refreshedDate="45803.956957175928" createdVersion="8" refreshedVersion="8" minRefreshableVersion="3" recordCount="1095" xr:uid="{265691CE-3DA7-44D7-807D-0483A473F52F}">
  <cacheSource type="worksheet">
    <worksheetSource name="Table1"/>
  </cacheSource>
  <cacheFields count="20">
    <cacheField name="id" numFmtId="0">
      <sharedItems containsSemiMixedTypes="0" containsString="0" containsNumber="1" containsInteger="1" minValue="335982" maxValue="1426312"/>
    </cacheField>
    <cacheField name="season" numFmtId="0">
      <sharedItems containsMixedTypes="1" containsNumber="1" containsInteger="1" minValue="2009" maxValue="2024" count="17">
        <s v="2007/08"/>
        <n v="2009"/>
        <s v="2009/10"/>
        <n v="2011"/>
        <n v="2012"/>
        <n v="2013"/>
        <n v="2014"/>
        <n v="2015"/>
        <n v="2016"/>
        <n v="2017"/>
        <n v="2018"/>
        <n v="2019"/>
        <s v="2020/21"/>
        <n v="2021"/>
        <n v="2022"/>
        <n v="2023"/>
        <n v="2024"/>
      </sharedItems>
    </cacheField>
    <cacheField name="city" numFmtId="0">
      <sharedItems/>
    </cacheField>
    <cacheField name="date" numFmtId="14">
      <sharedItems containsSemiMixedTypes="0" containsNonDate="0" containsDate="1" containsString="0" minDate="2008-04-18T00:00:00" maxDate="2024-05-27T00:00:00"/>
    </cacheField>
    <cacheField name="match_type" numFmtId="0">
      <sharedItems/>
    </cacheField>
    <cacheField name="player_of_match" numFmtId="0">
      <sharedItems count="292">
        <s v="BB McCullum"/>
        <s v="MEK Hussey"/>
        <s v="MF Maharoof"/>
        <s v="MV Boucher"/>
        <s v="DJ Hussey"/>
        <s v="SR Watson"/>
        <s v="V Sehwag"/>
        <s v="ML Hayden"/>
        <s v="YK Pathan"/>
        <s v="KC Sangakkara"/>
        <s v="JDP Oram"/>
        <s v="AC Gilchrist"/>
        <s v="SM Katich"/>
        <s v="MS Dhoni"/>
        <s v="ST Jayasuriya"/>
        <s v="GD McGrath"/>
        <s v="SE Marsh"/>
        <s v="SA Asnodkar"/>
        <s v="IK Pathan"/>
        <s v="P Kumar"/>
        <s v="SM Pollock"/>
        <s v="Sohail Tanvir"/>
        <s v="S Sreesanth"/>
        <s v="A Nehra"/>
        <s v="SC Ganguly"/>
        <s v="L Balaji"/>
        <s v="Shoaib Akhtar"/>
        <s v="A Mishra"/>
        <s v="DPMD Jayawardene"/>
        <s v="GC Smith"/>
        <s v="DJ Bravo"/>
        <s v="M Ntini"/>
        <s v="SP Goswami"/>
        <s v="A Kumble"/>
        <s v="KD Karthik"/>
        <s v="JA Morkel"/>
        <s v="R Vinay Kumar"/>
        <s v="Umar Gul"/>
        <s v="SK Raina"/>
        <s v="CRD Fernando"/>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MA Agarwal"/>
        <s v="AD Russel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Shivam Mavi"/>
        <s v="PK Garg"/>
        <s v="R Tewatia"/>
        <s v="A Nortje"/>
        <s v="CV Varun"/>
        <s v="CJ Jordan"/>
        <s v="RD Gaikwad"/>
        <s v="PJ Cummins"/>
        <s v="RD Chahar"/>
        <s v="MM Ali"/>
        <s v="D Padikkal"/>
        <s v="Harpreet Brar"/>
        <s v="Kartik Tyagi"/>
        <s v="JO Holder"/>
        <s v="JR Hazlewood"/>
        <s v="KS Bharat"/>
        <s v="VR Iyer"/>
        <s v="OF Smith"/>
        <s v="PWH de Silva"/>
        <s v="E Lewis"/>
        <s v="LS Livingstone"/>
        <s v="Avesh Khan"/>
        <s v="Abhishek Sharma"/>
        <s v="Anuj Rawat"/>
        <s v="S Dube"/>
        <s v="Umran Malik"/>
        <s v="Mukesh Choudhary"/>
        <s v="M Jansen"/>
        <s v="R Parag"/>
        <s v="Mohsin Khan"/>
        <s v="RK Singh"/>
        <s v="TH David"/>
        <s v="YBK Jaiswal"/>
        <s v="DP Conway"/>
        <s v="DR Sams"/>
        <s v="SN Thakur"/>
        <s v="RM Patidar"/>
        <s v="Arshdeep Singh"/>
        <s v="MA Wood"/>
        <s v="B Sai Sudharsan"/>
        <s v="NT Ellis"/>
        <s v="N Pooran"/>
        <s v="HC Brook"/>
        <s v="Sikandar Raza"/>
        <s v="C Green"/>
        <s v="A Manohar"/>
        <s v="J Little"/>
        <s v="M Pathirana"/>
        <s v="PD Salt"/>
        <s v="GD Phillips"/>
        <s v="PN Mankad"/>
        <s v="P Simran Singh"/>
        <s v="WD Parnell"/>
        <s v="RR Rossouw"/>
        <s v="Akash Madhwal"/>
        <s v="MP Yadav"/>
        <s v="Shashank Singh"/>
        <s v="R Shepherd"/>
        <s v="Yash Thakur"/>
        <s v="Nithish Kumar Reddy"/>
        <s v="TM Head"/>
        <s v="R Sai Kishore"/>
        <s v="J Fraser-McGurk"/>
        <s v="WG Jacks"/>
        <s v="Simarjeet Singh"/>
        <s v="Shahbaz Ahmed"/>
      </sharedItems>
    </cacheField>
    <cacheField name="venue" numFmtId="0">
      <sharedItems count="58">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Brabourne Stadium, Mumbai"/>
        <s v="Vidarbha Cricket Association Stadium, Jamtha"/>
        <s v="Himachal Pradesh Cricket Association Stadium"/>
        <s v="Nehru Stadium"/>
        <s v="Holkar Cricket Stadium"/>
        <s v="Dr. Y.S. Rajasekhara Reddy ACA-VDCA Cricket Stadium"/>
        <s v="Subrata Roy Sahara Stadium"/>
        <s v="Maharashtra Cricket Association Stadium"/>
        <s v="Shaheed Veer Narayan Singh International Stadium"/>
        <s v="JSCA International Stadium Complex"/>
        <s v="Sheikh Zayed Stadium"/>
        <s v="Sharjah Cricket Stadium"/>
        <s v="Dubai International Cricket Stadium"/>
        <s v="Punjab Cricket Association IS Bindra Stadium, Mohali"/>
        <s v="Saurashtra Cricket Association Stadium"/>
        <s v="Green Park"/>
        <s v="M.Chinnaswamy Stadium"/>
        <s v="Punjab Cricket Association IS Bindra Stadium"/>
        <s v="Rajiv Gandhi International Stadium"/>
        <s v="MA Chidambaram Stadium"/>
        <s v="Arun Jaitley Stadium"/>
        <s v="MA Chidambaram Stadium, Chepauk, Chennai"/>
        <s v="Wankhede Stadium, Mumbai"/>
        <s v="Narendra Modi Stadium, Ahmedabad"/>
        <s v="Arun Jaitley Stadium, Delhi"/>
        <s v="Zayed Cricket Stadium, Abu Dhabi"/>
        <s v="Dr DY Patil Sports Academy, Mumbai"/>
        <s v="Maharashtra Cricket Association Stadium, Pune"/>
        <s v="Eden Gardens, Kolkata"/>
        <s v="Punjab Cricket Association IS Bindra Stadium, Mohali, Chandigarh"/>
        <s v="Bharat Ratna Shri Atal Bihari Vajpayee Ekana Cricket Stadium, Lucknow"/>
        <s v="Rajiv Gandhi International Stadium, Uppal, Hyderabad"/>
        <s v="M Chinnaswamy Stadium, Bengaluru"/>
        <s v="Barsapara Cricket Stadium, Guwahati"/>
        <s v="Sawai Mansingh Stadium, Jaipur"/>
        <s v="Himachal Pradesh Cricket Association Stadium, Dharamsala"/>
        <s v="Maharaja Yadavindra Singh International Cricket Stadium, Mullanpur"/>
        <s v="Dr. Y.S. Rajasekhara Reddy ACA-VDCA Cricket Stadium, Visakhapatnam"/>
      </sharedItems>
    </cacheField>
    <cacheField name="team1" numFmtId="0">
      <sharedItems count="19">
        <s v="Royal Challengers Bangalore"/>
        <s v="Kings XI Punjab"/>
        <s v="Delhi Daredevils"/>
        <s v="Mumbai Indians"/>
        <s v="Kolkata Knight Riders"/>
        <s v="Rajasthan Royals"/>
        <s v="Deccan Chargers"/>
        <s v="Chennai Super Kings"/>
        <s v="Kochi Tuskers Kerala"/>
        <s v="Pune Warriors"/>
        <s v="Sunrisers Hyderabad"/>
        <s v="Gujarat Lions"/>
        <s v="Rising Pune Supergiants"/>
        <s v="Rising Pune Supergiant"/>
        <s v="Delhi Capitals"/>
        <s v="Punjab Kings"/>
        <s v="Lucknow Super Giants"/>
        <s v="Gujarat Titans"/>
        <s v="Royal Challengers Bengaluru"/>
      </sharedItems>
    </cacheField>
    <cacheField name="team2" numFmtId="0">
      <sharedItems count="19">
        <s v="Kolkata Knight Riders"/>
        <s v="Chennai Super Kings"/>
        <s v="Rajasthan Royals"/>
        <s v="Royal Challengers Bangalore"/>
        <s v="Deccan Chargers"/>
        <s v="Kings XI Punjab"/>
        <s v="Delhi Daredevils"/>
        <s v="Mumbai Indians"/>
        <s v="Kochi Tuskers Kerala"/>
        <s v="Pune Warriors"/>
        <s v="Sunrisers Hyderabad"/>
        <s v="Rising Pune Supergiants"/>
        <s v="Gujarat Lions"/>
        <s v="Rising Pune Supergiant"/>
        <s v="Delhi Capitals"/>
        <s v="Punjab Kings"/>
        <s v="Gujarat Titans"/>
        <s v="Lucknow Super Giants"/>
        <s v="Royal Challengers Bengaluru"/>
      </sharedItems>
    </cacheField>
    <cacheField name="toss_winner" numFmtId="0">
      <sharedItems count="19">
        <s v="Royal Challengers Bangalore"/>
        <s v="Chennai Super Kings"/>
        <s v="Rajasthan Royals"/>
        <s v="Mumbai Indians"/>
        <s v="Deccan Chargers"/>
        <s v="Kings XI Punjab"/>
        <s v="Kolkata Knight Riders"/>
        <s v="Delhi Daredevils"/>
        <s v="Kochi Tuskers Kerala"/>
        <s v="Pune Warriors"/>
        <s v="Sunrisers Hyderabad"/>
        <s v="Gujarat Lions"/>
        <s v="Rising Pune Supergiants"/>
        <s v="Rising Pune Supergiant"/>
        <s v="Delhi Capitals"/>
        <s v="Punjab Kings"/>
        <s v="Gujarat Titans"/>
        <s v="Lucknow Super Giants"/>
        <s v="Royal Challengers Bengaluru"/>
      </sharedItems>
    </cacheField>
    <cacheField name="toss_decision" numFmtId="0">
      <sharedItems count="2">
        <s v="field"/>
        <s v="bat"/>
      </sharedItems>
    </cacheField>
    <cacheField name="winner" numFmtId="0">
      <sharedItems count="20">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 v="Punjab Kings"/>
        <s v="Gujarat Titans"/>
        <s v="Lucknow Super Giants"/>
        <s v="Royal Challengers Bengaluru"/>
      </sharedItems>
    </cacheField>
    <cacheField name="result" numFmtId="0">
      <sharedItems count="4">
        <s v="runs"/>
        <s v="wickets"/>
        <s v="tie"/>
        <s v="no result"/>
      </sharedItems>
    </cacheField>
    <cacheField name="result_margin" numFmtId="0">
      <sharedItems containsMixedTypes="1" containsNumber="1" containsInteger="1" minValue="1" maxValue="146"/>
    </cacheField>
    <cacheField name="target_runs" numFmtId="0">
      <sharedItems containsMixedTypes="1" containsNumber="1" containsInteger="1" minValue="43" maxValue="288" count="171">
        <n v="223"/>
        <n v="241"/>
        <n v="130"/>
        <n v="166"/>
        <n v="111"/>
        <n v="167"/>
        <n v="143"/>
        <n v="209"/>
        <n v="215"/>
        <n v="183"/>
        <n v="136"/>
        <n v="148"/>
        <n v="155"/>
        <n v="159"/>
        <n v="179"/>
        <n v="138"/>
        <n v="192"/>
        <n v="165"/>
        <n v="197"/>
        <n v="170"/>
        <n v="157"/>
        <n v="163"/>
        <n v="110"/>
        <n v="127"/>
        <n v="145"/>
        <n v="104"/>
        <n v="188"/>
        <n v="141"/>
        <n v="182"/>
        <n v="205"/>
        <n v="144"/>
        <n v="134"/>
        <n v="195"/>
        <n v="68"/>
        <n v="89"/>
        <n v="198"/>
        <n v="53"/>
        <n v="190"/>
        <n v="176"/>
        <n v="177"/>
        <n v="212"/>
        <n v="175"/>
        <n v="146"/>
        <n v="123"/>
        <n v="222"/>
        <n v="193"/>
        <n v="113"/>
        <n v="164"/>
        <n v="54"/>
        <n v="102"/>
        <n v="180"/>
        <n v="69"/>
        <n v="185"/>
        <n v="151"/>
        <n v="169"/>
        <n v="150"/>
        <n v="140"/>
        <n v="120"/>
        <n v="149"/>
        <n v="142"/>
        <n v="154"/>
        <n v="106"/>
        <n v="187"/>
        <n v="117"/>
        <n v="158"/>
        <n v="124"/>
        <n v="174"/>
        <n v="121"/>
        <n v="161"/>
        <n v="135"/>
        <n v="189"/>
        <n v="171"/>
        <n v="147"/>
        <n v="162"/>
        <n v="213"/>
        <n v="191"/>
        <n v="204"/>
        <n v="219"/>
        <n v="93"/>
        <n v="186"/>
        <n v="152"/>
        <n v="172"/>
        <n v="137"/>
        <n v="156"/>
        <n v="184"/>
        <n v="181"/>
        <n v="178"/>
        <n v="173"/>
        <n v="247"/>
        <n v="201"/>
        <n v="160"/>
        <n v="139"/>
        <n v="112"/>
        <n v="131"/>
        <n v="133"/>
        <n v="83"/>
        <n v="96"/>
        <n v="82"/>
        <n v="119"/>
        <n v="196"/>
        <n v="232"/>
        <n v="95"/>
        <n v="206"/>
        <n v="52"/>
        <n v="126"/>
        <n v="98"/>
        <n v="233"/>
        <n v="153"/>
        <n v="199"/>
        <s v="NA"/>
        <n v="129"/>
        <n v="194"/>
        <n v="116"/>
        <n v="132"/>
        <n v="125"/>
        <n v="208"/>
        <n v="101"/>
        <n v="115"/>
        <n v="216"/>
        <n v="100"/>
        <n v="210"/>
        <n v="118"/>
        <n v="264"/>
        <n v="81"/>
        <n v="224"/>
        <n v="107"/>
        <n v="71"/>
        <n v="43"/>
        <n v="202"/>
        <n v="227"/>
        <n v="200"/>
        <n v="128"/>
        <n v="168"/>
        <n v="236"/>
        <n v="114"/>
        <n v="203"/>
        <n v="122"/>
        <n v="99"/>
        <n v="228"/>
        <n v="61"/>
        <n v="249"/>
        <n v="66"/>
        <n v="207"/>
        <n v="58"/>
        <n v="214"/>
        <n v="231"/>
        <n v="74"/>
        <n v="48"/>
        <n v="108"/>
        <n v="218"/>
        <n v="220"/>
        <n v="211"/>
        <n v="246"/>
        <n v="109"/>
        <n v="63"/>
        <n v="217"/>
        <n v="229"/>
        <n v="85"/>
        <n v="221"/>
        <n v="91"/>
        <n v="258"/>
        <n v="234"/>
        <n v="278"/>
        <n v="273"/>
        <n v="235"/>
        <n v="288"/>
        <n v="90"/>
        <n v="267"/>
        <n v="225"/>
        <n v="262"/>
        <n v="242"/>
      </sharedItems>
    </cacheField>
    <cacheField name="target_overs" numFmtId="0">
      <sharedItems containsMixedTypes="1" containsNumber="1" minValue="5" maxValue="20"/>
    </cacheField>
    <cacheField name="super_over" numFmtId="0">
      <sharedItems count="2">
        <s v="N"/>
        <s v="Y"/>
      </sharedItems>
    </cacheField>
    <cacheField name="method" numFmtId="0">
      <sharedItems/>
    </cacheField>
    <cacheField name="umpire1" numFmtId="0">
      <sharedItems count="62">
        <s v="Asad Rauf"/>
        <s v="MR Benson"/>
        <s v="Aleem Dar"/>
        <s v="SJ Davis"/>
        <s v="BF Bowden"/>
        <s v="IL Howell"/>
        <s v="DJ Harper"/>
        <s v="RE Koertzen"/>
        <s v="BR Doctrove"/>
        <s v="AV Jayaprakash"/>
        <s v="BG Jerling"/>
        <s v="M Erasmus"/>
        <s v="HDPK Dharmasena"/>
        <s v="S Asnani"/>
        <s v="GAV Baxter"/>
        <s v="SS Hazare"/>
        <s v="K Hariharan"/>
        <s v="SL Shastri"/>
        <s v="SK Tarapore"/>
        <s v="S Ravi"/>
        <s v="SJA Taufel"/>
        <s v="S Das"/>
        <s v="AM Saheba"/>
        <s v="PR Reiffel"/>
        <s v="JD Cloete"/>
        <s v="AK Chaudhary"/>
        <s v="VA Kulkarni"/>
        <s v="BNJ Oxenford"/>
        <s v="CK Nandan"/>
        <s v="C Shamshuddin"/>
        <s v="NJ Llong"/>
        <s v="RK Illingworth"/>
        <s v="RM Deshpande"/>
        <s v="K Srinath"/>
        <s v="SD Fry"/>
        <s v="CB Gaffaney"/>
        <s v="PG Pathak"/>
        <s v="Nitin Menon"/>
        <s v="K Bharatan"/>
        <s v="AY Dandekar"/>
        <s v="KN Ananthapadmanabhan"/>
        <s v="A Nand Kishore"/>
        <s v="A Deshmukh"/>
        <s v="YC Barde"/>
        <s v="IJ Gould"/>
        <s v="RJ Tucker"/>
        <s v="VK Sharma"/>
        <s v="UV Gandhe"/>
        <s v="K Srinivasan"/>
        <s v="J Madanagopal"/>
        <s v="Navdeep Singh"/>
        <s v="MA Gough"/>
        <s v="Tapan Sharma"/>
        <s v="Chirra Ravikanthreddy"/>
        <s v="GR Sadashiv Iyer"/>
        <s v="NA Patwardhan"/>
        <s v="HAS Khalid"/>
        <s v="R Pandit"/>
        <s v="A Totre"/>
        <s v="Vinod Seshan"/>
        <s v="AG Wharf"/>
        <s v="MV Saidharshan Kumar"/>
      </sharedItems>
    </cacheField>
    <cacheField name="umpire2" numFmtId="0">
      <sharedItems count="62">
        <s v="RE Koertzen"/>
        <s v="SL Shastri"/>
        <s v="GA Pratapkumar"/>
        <s v="DJ Harper"/>
        <s v="K Hariharan"/>
        <s v="RB Tiffin"/>
        <s v="AM Saheba"/>
        <s v="MR Benson"/>
        <s v="IL Howell"/>
        <s v="AV Jayaprakash"/>
        <s v="I Shivram"/>
        <s v="BR Doctrove"/>
        <s v="BG Jerling"/>
        <s v="SJ Davis"/>
        <s v="SD Ranade"/>
        <s v="SJA Taufel"/>
        <s v="M Erasmus"/>
        <s v="TH Wijewardene"/>
        <s v="SK Tarapore"/>
        <s v="S Ravi"/>
        <s v="HDPK Dharmasena"/>
        <s v="SS Hazare"/>
        <s v="BF Bowden"/>
        <s v="PR Reiffel"/>
        <s v="AL Hill"/>
        <s v="RJ Tucker"/>
        <s v="VA Kulkarni"/>
        <s v="JD Cloete"/>
        <s v="BNJ Oxenford"/>
        <s v="S Asnani"/>
        <s v="S Das"/>
        <s v="C Shamshuddin"/>
        <s v="AK Chaudhary"/>
        <s v="K Srinath"/>
        <s v="Subroto Das"/>
        <s v="CK Nandan"/>
        <s v="NJ Llong"/>
        <s v="RK Illingworth"/>
        <s v="PG Pathak"/>
        <s v="CB Gaffaney"/>
        <s v="K Srinivasan"/>
        <s v="SD Fry"/>
        <s v="VK Sharma"/>
        <s v="A Nand Kishore"/>
        <s v="Nitin Menon"/>
        <s v="A Deshmukh"/>
        <s v="YC Barde"/>
        <s v="KN Ananthapadmanabhan"/>
        <s v="UV Gandhe"/>
        <s v="IJ Gould"/>
        <s v="AY Dandekar"/>
        <s v="MA Gough"/>
        <s v="Tapan Sharma"/>
        <s v="Navdeep Singh"/>
        <s v="HAS Khalid"/>
        <s v="J Madanagopal"/>
        <s v="N Pandit"/>
        <s v="R Pandit"/>
        <s v="NA Patwardhan"/>
        <s v="GR Sadashiv Iyer"/>
        <s v="MV Saidharshan Kumar"/>
        <s v="Vinod Sesha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mit" refreshedDate="45806.975905555555" backgroundQuery="1" createdVersion="8" refreshedVersion="8" minRefreshableVersion="3" recordCount="0" supportSubquery="1" supportAdvancedDrill="1" xr:uid="{31807FD3-A752-4CB8-ABDB-561964AFE386}">
  <cacheSource type="external" connectionId="3"/>
  <cacheFields count="4">
    <cacheField name="[Table1].[how won].[how won]" caption="how won" numFmtId="0" hierarchy="14" level="1">
      <sharedItems count="2">
        <s v="won in chasing"/>
        <s v="won while defending"/>
      </sharedItems>
    </cacheField>
    <cacheField name="[Measures].[Count of how won]" caption="Count of how won" numFmtId="0" hierarchy="25" level="32767"/>
    <cacheField name="[Table1].[season].[season]" caption="season" numFmtId="0" hierarchy="1" level="1">
      <sharedItems count="17">
        <s v="2007/08"/>
        <s v="2009"/>
        <s v="2009/10"/>
        <s v="2011"/>
        <s v="2012"/>
        <s v="2013"/>
        <s v="2014"/>
        <s v="2015"/>
        <s v="2016"/>
        <s v="2017"/>
        <s v="2018"/>
        <s v="2019"/>
        <s v="2020/21"/>
        <s v="2021"/>
        <s v="2022"/>
        <s v="2023"/>
        <s v="2024"/>
      </sharedItems>
    </cacheField>
    <cacheField name="[Table1].[winner].[winner]" caption="winner" numFmtId="0" hierarchy="12" level="1">
      <sharedItems count="20">
        <s v="Chennai Super Kings"/>
        <s v="Deccan Chargers"/>
        <s v="Delhi Capitals"/>
        <s v="Delhi Daredevils"/>
        <s v="Gujarat Lions"/>
        <s v="Gujarat Titans"/>
        <s v="Kings XI Punjab"/>
        <s v="Kochi Tuskers Kerala"/>
        <s v="Kolkata Knight Riders"/>
        <s v="Lucknow Super Giants"/>
        <s v="Mumbai Indians"/>
        <s v="NA"/>
        <s v="Pune Warriors"/>
        <s v="Punjab Kings"/>
        <s v="Rajasthan Royals"/>
        <s v="Rising Pune Supergiant"/>
        <s v="Rising Pune Supergiants"/>
        <s v="Royal Challengers Bangalore"/>
        <s v="Royal Challengers Bengaluru"/>
        <s v="Sunrisers Hyderabad"/>
      </sharedItems>
    </cacheField>
  </cacheFields>
  <cacheHierarchies count="26">
    <cacheHierarchy uniqueName="[Table1].[id]" caption="id" attribute="1" defaultMemberUniqueName="[Table1].[id].[All]" allUniqueName="[Table1].[id].[All]" dimensionUniqueName="[Table1]" displayFolder="" count="0" memberValueDatatype="20" unbalanced="0"/>
    <cacheHierarchy uniqueName="[Table1].[season]" caption="season" attribute="1" defaultMemberUniqueName="[Table1].[season].[All]" allUniqueName="[Table1].[season].[All]" dimensionUniqueName="[Table1]" displayFolder="" count="2" memberValueDatatype="130" unbalanced="0">
      <fieldsUsage count="2">
        <fieldUsage x="-1"/>
        <fieldUsage x="2"/>
      </fieldsUsage>
    </cacheHierarchy>
    <cacheHierarchy uniqueName="[Table1].[city]" caption="city" attribute="1" defaultMemberUniqueName="[Table1].[city].[All]" allUniqueName="[Table1].[city].[All]" dimensionUniqueName="[Table1]" displayFolder="" count="0" memberValueDatatype="130" unbalanced="0"/>
    <cacheHierarchy uniqueName="[Table1].[date]" caption="date" attribute="1" time="1" defaultMemberUniqueName="[Table1].[date].[All]" allUniqueName="[Table1].[date].[All]" dimensionUniqueName="[Table1]" displayFolder="" count="0" memberValueDatatype="7" unbalanced="0"/>
    <cacheHierarchy uniqueName="[Table1].[match_type]" caption="match_type" attribute="1" defaultMemberUniqueName="[Table1].[match_type].[All]" allUniqueName="[Table1].[match_type].[All]" dimensionUniqueName="[Table1]" displayFolder="" count="0" memberValueDatatype="130" unbalanced="0"/>
    <cacheHierarchy uniqueName="[Table1].[player_of_match]" caption="player_of_match" attribute="1" defaultMemberUniqueName="[Table1].[player_of_match].[All]" allUniqueName="[Table1].[player_of_match].[All]" dimensionUniqueName="[Table1]" displayFolder="" count="0" memberValueDatatype="130" unbalanced="0"/>
    <cacheHierarchy uniqueName="[Table1].[venue]" caption="venue" attribute="1" defaultMemberUniqueName="[Table1].[venue].[All]" allUniqueName="[Table1].[venue].[All]" dimensionUniqueName="[Table1]" displayFolder="" count="0" memberValueDatatype="130" unbalanced="0"/>
    <cacheHierarchy uniqueName="[Table1].[team1]" caption="team1" attribute="1" defaultMemberUniqueName="[Table1].[team1].[All]" allUniqueName="[Table1].[team1].[All]" dimensionUniqueName="[Table1]" displayFolder="" count="0" memberValueDatatype="130" unbalanced="0"/>
    <cacheHierarchy uniqueName="[Table1].[team12]" caption="team12" attribute="1" defaultMemberUniqueName="[Table1].[team12].[All]" allUniqueName="[Table1].[team12].[All]" dimensionUniqueName="[Table1]" displayFolder="" count="0" memberValueDatatype="130" unbalanced="0"/>
    <cacheHierarchy uniqueName="[Table1].[team2]" caption="team2" attribute="1" defaultMemberUniqueName="[Table1].[team2].[All]" allUniqueName="[Table1].[team2].[All]" dimensionUniqueName="[Table1]" displayFolder="" count="0" memberValueDatatype="130" unbalanced="0"/>
    <cacheHierarchy uniqueName="[Table1].[toss_winner]" caption="toss_winner" attribute="1" defaultMemberUniqueName="[Table1].[toss_winner].[All]" allUniqueName="[Table1].[toss_winner].[All]" dimensionUniqueName="[Table1]" displayFolder="" count="0" memberValueDatatype="130" unbalanced="0"/>
    <cacheHierarchy uniqueName="[Table1].[toss_decision]" caption="toss_decision" attribute="1" defaultMemberUniqueName="[Table1].[toss_decision].[All]" allUniqueName="[Table1].[toss_decision].[All]" dimensionUniqueName="[Table1]" displayFolder="" count="0" memberValueDatatype="130" unbalanced="0"/>
    <cacheHierarchy uniqueName="[Table1].[winner]" caption="winner" attribute="1" defaultMemberUniqueName="[Table1].[winner].[All]" allUniqueName="[Table1].[winner].[All]" dimensionUniqueName="[Table1]" displayFolder="" count="2" memberValueDatatype="130" unbalanced="0">
      <fieldsUsage count="2">
        <fieldUsage x="-1"/>
        <fieldUsage x="3"/>
      </fieldsUsage>
    </cacheHierarchy>
    <cacheHierarchy uniqueName="[Table1].[result]" caption="result" attribute="1" defaultMemberUniqueName="[Table1].[result].[All]" allUniqueName="[Table1].[result].[All]" dimensionUniqueName="[Table1]" displayFolder="" count="0" memberValueDatatype="130" unbalanced="0"/>
    <cacheHierarchy uniqueName="[Table1].[how won]" caption="how won" attribute="1" defaultMemberUniqueName="[Table1].[how won].[All]" allUniqueName="[Table1].[how won].[All]" dimensionUniqueName="[Table1]" displayFolder="" count="2" memberValueDatatype="130" unbalanced="0">
      <fieldsUsage count="2">
        <fieldUsage x="-1"/>
        <fieldUsage x="0"/>
      </fieldsUsage>
    </cacheHierarchy>
    <cacheHierarchy uniqueName="[Table1].[result_margin]" caption="result_margin" attribute="1" defaultMemberUniqueName="[Table1].[result_margin].[All]" allUniqueName="[Table1].[result_margin].[All]" dimensionUniqueName="[Table1]" displayFolder="" count="0" memberValueDatatype="130" unbalanced="0"/>
    <cacheHierarchy uniqueName="[Table1].[target_runs]" caption="target_runs" attribute="1" defaultMemberUniqueName="[Table1].[target_runs].[All]" allUniqueName="[Table1].[target_runs].[All]" dimensionUniqueName="[Table1]" displayFolder="" count="0" memberValueDatatype="130" unbalanced="0"/>
    <cacheHierarchy uniqueName="[Table1].[target_overs]" caption="target_overs" attribute="1" defaultMemberUniqueName="[Table1].[target_overs].[All]" allUniqueName="[Table1].[target_overs].[All]" dimensionUniqueName="[Table1]" displayFolder="" count="0" memberValueDatatype="130" unbalanced="0"/>
    <cacheHierarchy uniqueName="[Table1].[super_over]" caption="super_over" attribute="1" defaultMemberUniqueName="[Table1].[super_over].[All]" allUniqueName="[Table1].[super_over].[All]" dimensionUniqueName="[Table1]" displayFolder="" count="0" memberValueDatatype="130" unbalanced="0"/>
    <cacheHierarchy uniqueName="[Table1].[method]" caption="method" attribute="1" defaultMemberUniqueName="[Table1].[method].[All]" allUniqueName="[Table1].[method].[All]" dimensionUniqueName="[Table1]" displayFolder="" count="0" memberValueDatatype="130" unbalanced="0"/>
    <cacheHierarchy uniqueName="[Table1].[Column1]" caption="Column1" attribute="1" defaultMemberUniqueName="[Table1].[Column1].[All]" allUniqueName="[Table1].[Column1].[All]" dimensionUniqueName="[Table1]" displayFolder="" count="0" memberValueDatatype="130" unbalanced="0"/>
    <cacheHierarchy uniqueName="[Table1].[umpire1]" caption="umpire1" attribute="1" defaultMemberUniqueName="[Table1].[umpire1].[All]" allUniqueName="[Table1].[umpire1].[All]" dimensionUniqueName="[Table1]" displayFolder="" count="0" memberValueDatatype="130" unbalanced="0"/>
    <cacheHierarchy uniqueName="[Table1].[umpire2]" caption="umpire2" attribute="1" defaultMemberUniqueName="[Table1].[umpire2].[All]" allUniqueName="[Table1].[umpire2].[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how won]" caption="Count of how won" measure="1" displayFolder="" measureGroup="Table1" count="0" oneField="1" hidden="1">
      <fieldsUsage count="1">
        <fieldUsage x="1"/>
      </fieldsUsage>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5">
  <r>
    <n v="335982"/>
    <x v="0"/>
    <s v="Bangalore"/>
    <d v="2008-04-18T00:00:00"/>
    <s v="League"/>
    <x v="0"/>
    <x v="0"/>
    <x v="0"/>
    <x v="0"/>
    <x v="0"/>
    <x v="0"/>
    <x v="0"/>
    <x v="0"/>
    <n v="140"/>
    <x v="0"/>
    <n v="20"/>
    <x v="0"/>
    <s v="NA"/>
    <x v="0"/>
    <x v="0"/>
  </r>
  <r>
    <n v="335983"/>
    <x v="0"/>
    <s v="Chandigarh"/>
    <d v="2008-04-19T00:00:00"/>
    <s v="League"/>
    <x v="1"/>
    <x v="1"/>
    <x v="1"/>
    <x v="1"/>
    <x v="1"/>
    <x v="1"/>
    <x v="1"/>
    <x v="0"/>
    <n v="33"/>
    <x v="1"/>
    <n v="20"/>
    <x v="0"/>
    <s v="NA"/>
    <x v="1"/>
    <x v="1"/>
  </r>
  <r>
    <n v="335984"/>
    <x v="0"/>
    <s v="Delhi"/>
    <d v="2008-04-19T00:00:00"/>
    <s v="League"/>
    <x v="2"/>
    <x v="2"/>
    <x v="2"/>
    <x v="2"/>
    <x v="2"/>
    <x v="1"/>
    <x v="2"/>
    <x v="1"/>
    <n v="9"/>
    <x v="2"/>
    <n v="20"/>
    <x v="0"/>
    <s v="NA"/>
    <x v="2"/>
    <x v="2"/>
  </r>
  <r>
    <n v="335985"/>
    <x v="0"/>
    <s v="Mumbai"/>
    <d v="2008-04-20T00:00:00"/>
    <s v="League"/>
    <x v="3"/>
    <x v="3"/>
    <x v="3"/>
    <x v="3"/>
    <x v="3"/>
    <x v="1"/>
    <x v="3"/>
    <x v="1"/>
    <n v="5"/>
    <x v="3"/>
    <n v="20"/>
    <x v="0"/>
    <s v="NA"/>
    <x v="3"/>
    <x v="3"/>
  </r>
  <r>
    <n v="335986"/>
    <x v="0"/>
    <s v="Kolkata"/>
    <d v="2008-04-20T00:00:00"/>
    <s v="League"/>
    <x v="4"/>
    <x v="4"/>
    <x v="4"/>
    <x v="4"/>
    <x v="4"/>
    <x v="1"/>
    <x v="0"/>
    <x v="1"/>
    <n v="5"/>
    <x v="4"/>
    <n v="20"/>
    <x v="0"/>
    <s v="NA"/>
    <x v="4"/>
    <x v="4"/>
  </r>
  <r>
    <n v="335987"/>
    <x v="0"/>
    <s v="Jaipur"/>
    <d v="2008-04-21T00:00:00"/>
    <s v="League"/>
    <x v="5"/>
    <x v="5"/>
    <x v="5"/>
    <x v="5"/>
    <x v="5"/>
    <x v="1"/>
    <x v="4"/>
    <x v="1"/>
    <n v="6"/>
    <x v="5"/>
    <n v="20"/>
    <x v="0"/>
    <s v="NA"/>
    <x v="2"/>
    <x v="5"/>
  </r>
  <r>
    <n v="335988"/>
    <x v="0"/>
    <s v="Hyderabad"/>
    <d v="2008-04-22T00:00:00"/>
    <s v="League"/>
    <x v="6"/>
    <x v="6"/>
    <x v="6"/>
    <x v="6"/>
    <x v="4"/>
    <x v="1"/>
    <x v="2"/>
    <x v="1"/>
    <n v="9"/>
    <x v="6"/>
    <n v="20"/>
    <x v="0"/>
    <s v="NA"/>
    <x v="5"/>
    <x v="6"/>
  </r>
  <r>
    <n v="335989"/>
    <x v="0"/>
    <s v="Chennai"/>
    <d v="2008-04-23T00:00:00"/>
    <s v="League"/>
    <x v="7"/>
    <x v="7"/>
    <x v="7"/>
    <x v="7"/>
    <x v="3"/>
    <x v="0"/>
    <x v="1"/>
    <x v="0"/>
    <n v="6"/>
    <x v="7"/>
    <n v="20"/>
    <x v="0"/>
    <s v="NA"/>
    <x v="6"/>
    <x v="2"/>
  </r>
  <r>
    <n v="335990"/>
    <x v="0"/>
    <s v="Hyderabad"/>
    <d v="2008-04-24T00:00:00"/>
    <s v="League"/>
    <x v="8"/>
    <x v="6"/>
    <x v="6"/>
    <x v="2"/>
    <x v="2"/>
    <x v="0"/>
    <x v="4"/>
    <x v="1"/>
    <n v="3"/>
    <x v="8"/>
    <n v="20"/>
    <x v="0"/>
    <s v="NA"/>
    <x v="0"/>
    <x v="7"/>
  </r>
  <r>
    <n v="335991"/>
    <x v="0"/>
    <s v="Chandigarh"/>
    <d v="2008-04-25T00:00:00"/>
    <s v="League"/>
    <x v="9"/>
    <x v="1"/>
    <x v="1"/>
    <x v="7"/>
    <x v="3"/>
    <x v="0"/>
    <x v="5"/>
    <x v="0"/>
    <n v="66"/>
    <x v="9"/>
    <n v="20"/>
    <x v="0"/>
    <s v="NA"/>
    <x v="2"/>
    <x v="6"/>
  </r>
  <r>
    <n v="335992"/>
    <x v="0"/>
    <s v="Bangalore"/>
    <d v="2008-04-26T00:00:00"/>
    <s v="League"/>
    <x v="5"/>
    <x v="0"/>
    <x v="0"/>
    <x v="2"/>
    <x v="2"/>
    <x v="0"/>
    <x v="4"/>
    <x v="1"/>
    <n v="7"/>
    <x v="10"/>
    <n v="20"/>
    <x v="0"/>
    <s v="NA"/>
    <x v="1"/>
    <x v="8"/>
  </r>
  <r>
    <n v="335993"/>
    <x v="0"/>
    <s v="Chennai"/>
    <d v="2008-04-26T00:00:00"/>
    <s v="League"/>
    <x v="10"/>
    <x v="7"/>
    <x v="7"/>
    <x v="0"/>
    <x v="6"/>
    <x v="1"/>
    <x v="1"/>
    <x v="1"/>
    <n v="9"/>
    <x v="11"/>
    <n v="20"/>
    <x v="0"/>
    <s v="NA"/>
    <x v="4"/>
    <x v="9"/>
  </r>
  <r>
    <n v="335994"/>
    <x v="0"/>
    <s v="Mumbai"/>
    <d v="2008-04-27T00:00:00"/>
    <s v="League"/>
    <x v="11"/>
    <x v="8"/>
    <x v="3"/>
    <x v="4"/>
    <x v="4"/>
    <x v="0"/>
    <x v="6"/>
    <x v="1"/>
    <n v="10"/>
    <x v="12"/>
    <n v="20"/>
    <x v="0"/>
    <s v="NA"/>
    <x v="0"/>
    <x v="1"/>
  </r>
  <r>
    <n v="335995"/>
    <x v="0"/>
    <s v="Chandigarh"/>
    <d v="2008-04-27T00:00:00"/>
    <s v="League"/>
    <x v="12"/>
    <x v="1"/>
    <x v="1"/>
    <x v="6"/>
    <x v="7"/>
    <x v="1"/>
    <x v="5"/>
    <x v="1"/>
    <n v="4"/>
    <x v="13"/>
    <n v="20"/>
    <x v="0"/>
    <s v="NA"/>
    <x v="7"/>
    <x v="10"/>
  </r>
  <r>
    <n v="335996"/>
    <x v="0"/>
    <s v="Bangalore"/>
    <d v="2008-04-28T00:00:00"/>
    <s v="League"/>
    <x v="13"/>
    <x v="0"/>
    <x v="0"/>
    <x v="1"/>
    <x v="1"/>
    <x v="1"/>
    <x v="1"/>
    <x v="0"/>
    <n v="13"/>
    <x v="14"/>
    <n v="20"/>
    <x v="0"/>
    <s v="NA"/>
    <x v="8"/>
    <x v="5"/>
  </r>
  <r>
    <n v="335997"/>
    <x v="0"/>
    <s v="Kolkata"/>
    <d v="2008-04-29T00:00:00"/>
    <s v="League"/>
    <x v="14"/>
    <x v="4"/>
    <x v="4"/>
    <x v="7"/>
    <x v="6"/>
    <x v="1"/>
    <x v="7"/>
    <x v="1"/>
    <n v="7"/>
    <x v="15"/>
    <n v="20"/>
    <x v="0"/>
    <s v="NA"/>
    <x v="4"/>
    <x v="9"/>
  </r>
  <r>
    <n v="335998"/>
    <x v="0"/>
    <s v="Delhi"/>
    <d v="2008-04-30T00:00:00"/>
    <s v="League"/>
    <x v="15"/>
    <x v="2"/>
    <x v="2"/>
    <x v="3"/>
    <x v="0"/>
    <x v="0"/>
    <x v="2"/>
    <x v="0"/>
    <n v="10"/>
    <x v="16"/>
    <n v="20"/>
    <x v="0"/>
    <s v="NA"/>
    <x v="2"/>
    <x v="10"/>
  </r>
  <r>
    <n v="335999"/>
    <x v="0"/>
    <s v="Hyderabad"/>
    <d v="2008-05-01T00:00:00"/>
    <s v="League"/>
    <x v="16"/>
    <x v="6"/>
    <x v="6"/>
    <x v="5"/>
    <x v="5"/>
    <x v="0"/>
    <x v="5"/>
    <x v="1"/>
    <n v="7"/>
    <x v="17"/>
    <n v="20"/>
    <x v="0"/>
    <s v="NA"/>
    <x v="8"/>
    <x v="5"/>
  </r>
  <r>
    <n v="336000"/>
    <x v="0"/>
    <s v="Jaipur"/>
    <d v="2008-05-01T00:00:00"/>
    <s v="League"/>
    <x v="17"/>
    <x v="5"/>
    <x v="5"/>
    <x v="0"/>
    <x v="2"/>
    <x v="1"/>
    <x v="4"/>
    <x v="0"/>
    <n v="45"/>
    <x v="18"/>
    <n v="20"/>
    <x v="0"/>
    <s v="NA"/>
    <x v="7"/>
    <x v="2"/>
  </r>
  <r>
    <n v="336001"/>
    <x v="0"/>
    <s v="Chennai"/>
    <d v="2008-05-02T00:00:00"/>
    <s v="League"/>
    <x v="6"/>
    <x v="7"/>
    <x v="7"/>
    <x v="6"/>
    <x v="1"/>
    <x v="1"/>
    <x v="2"/>
    <x v="1"/>
    <n v="8"/>
    <x v="19"/>
    <n v="20"/>
    <x v="0"/>
    <s v="NA"/>
    <x v="4"/>
    <x v="4"/>
  </r>
  <r>
    <n v="336003"/>
    <x v="0"/>
    <s v="Chandigarh"/>
    <d v="2008-05-03T00:00:00"/>
    <s v="League"/>
    <x v="18"/>
    <x v="1"/>
    <x v="1"/>
    <x v="0"/>
    <x v="5"/>
    <x v="1"/>
    <x v="5"/>
    <x v="0"/>
    <n v="9"/>
    <x v="14"/>
    <n v="20"/>
    <x v="0"/>
    <s v="NA"/>
    <x v="6"/>
    <x v="10"/>
  </r>
  <r>
    <n v="336034"/>
    <x v="0"/>
    <s v="Bangalore"/>
    <d v="2008-05-03T00:00:00"/>
    <s v="League"/>
    <x v="19"/>
    <x v="0"/>
    <x v="0"/>
    <x v="4"/>
    <x v="4"/>
    <x v="0"/>
    <x v="3"/>
    <x v="0"/>
    <n v="3"/>
    <x v="20"/>
    <n v="20"/>
    <x v="0"/>
    <s v="NA"/>
    <x v="8"/>
    <x v="1"/>
  </r>
  <r>
    <n v="336004"/>
    <x v="0"/>
    <s v="Mumbai"/>
    <d v="2008-05-04T00:00:00"/>
    <s v="League"/>
    <x v="20"/>
    <x v="8"/>
    <x v="3"/>
    <x v="6"/>
    <x v="7"/>
    <x v="0"/>
    <x v="7"/>
    <x v="0"/>
    <n v="29"/>
    <x v="21"/>
    <n v="20"/>
    <x v="0"/>
    <s v="NA"/>
    <x v="5"/>
    <x v="0"/>
  </r>
  <r>
    <n v="336005"/>
    <x v="0"/>
    <s v="Jaipur"/>
    <d v="2008-05-04T00:00:00"/>
    <s v="League"/>
    <x v="21"/>
    <x v="5"/>
    <x v="5"/>
    <x v="1"/>
    <x v="1"/>
    <x v="1"/>
    <x v="4"/>
    <x v="1"/>
    <n v="8"/>
    <x v="22"/>
    <n v="20"/>
    <x v="0"/>
    <s v="NA"/>
    <x v="0"/>
    <x v="9"/>
  </r>
  <r>
    <n v="336006"/>
    <x v="0"/>
    <s v="Bangalore"/>
    <d v="2008-05-05T00:00:00"/>
    <s v="League"/>
    <x v="22"/>
    <x v="0"/>
    <x v="0"/>
    <x v="5"/>
    <x v="5"/>
    <x v="0"/>
    <x v="5"/>
    <x v="1"/>
    <n v="6"/>
    <x v="23"/>
    <n v="20"/>
    <x v="0"/>
    <s v="NA"/>
    <x v="3"/>
    <x v="11"/>
  </r>
  <r>
    <n v="336007"/>
    <x v="0"/>
    <s v="Chennai"/>
    <d v="2008-05-06T00:00:00"/>
    <s v="League"/>
    <x v="11"/>
    <x v="7"/>
    <x v="7"/>
    <x v="4"/>
    <x v="4"/>
    <x v="0"/>
    <x v="6"/>
    <x v="1"/>
    <n v="7"/>
    <x v="24"/>
    <n v="20"/>
    <x v="0"/>
    <s v="NA"/>
    <x v="1"/>
    <x v="5"/>
  </r>
  <r>
    <n v="336008"/>
    <x v="0"/>
    <s v="Mumbai"/>
    <d v="2008-05-07T00:00:00"/>
    <s v="League"/>
    <x v="23"/>
    <x v="8"/>
    <x v="3"/>
    <x v="2"/>
    <x v="3"/>
    <x v="0"/>
    <x v="7"/>
    <x v="1"/>
    <n v="7"/>
    <x v="25"/>
    <n v="20"/>
    <x v="0"/>
    <s v="NA"/>
    <x v="6"/>
    <x v="0"/>
  </r>
  <r>
    <n v="336009"/>
    <x v="0"/>
    <s v="Delhi"/>
    <d v="2008-05-08T00:00:00"/>
    <s v="League"/>
    <x v="13"/>
    <x v="2"/>
    <x v="2"/>
    <x v="1"/>
    <x v="1"/>
    <x v="0"/>
    <x v="1"/>
    <x v="1"/>
    <n v="4"/>
    <x v="26"/>
    <n v="20"/>
    <x v="0"/>
    <s v="NA"/>
    <x v="2"/>
    <x v="5"/>
  </r>
  <r>
    <n v="336010"/>
    <x v="0"/>
    <s v="Kolkata"/>
    <d v="2008-05-08T00:00:00"/>
    <s v="League"/>
    <x v="24"/>
    <x v="4"/>
    <x v="4"/>
    <x v="3"/>
    <x v="6"/>
    <x v="1"/>
    <x v="0"/>
    <x v="0"/>
    <n v="5"/>
    <x v="2"/>
    <n v="16"/>
    <x v="0"/>
    <s v="NA"/>
    <x v="0"/>
    <x v="8"/>
  </r>
  <r>
    <n v="336011"/>
    <x v="0"/>
    <s v="Jaipur"/>
    <d v="2008-05-09T00:00:00"/>
    <s v="League"/>
    <x v="8"/>
    <x v="5"/>
    <x v="5"/>
    <x v="4"/>
    <x v="2"/>
    <x v="0"/>
    <x v="4"/>
    <x v="1"/>
    <n v="8"/>
    <x v="27"/>
    <n v="20"/>
    <x v="0"/>
    <s v="NA"/>
    <x v="1"/>
    <x v="6"/>
  </r>
  <r>
    <n v="336013"/>
    <x v="0"/>
    <s v="Chennai"/>
    <d v="2008-05-10T00:00:00"/>
    <s v="League"/>
    <x v="25"/>
    <x v="7"/>
    <x v="7"/>
    <x v="5"/>
    <x v="5"/>
    <x v="0"/>
    <x v="1"/>
    <x v="0"/>
    <n v="18"/>
    <x v="28"/>
    <n v="20"/>
    <x v="0"/>
    <s v="NA"/>
    <x v="9"/>
    <x v="12"/>
  </r>
  <r>
    <n v="336014"/>
    <x v="0"/>
    <s v="Hyderabad"/>
    <d v="2008-05-11T00:00:00"/>
    <s v="League"/>
    <x v="24"/>
    <x v="6"/>
    <x v="6"/>
    <x v="0"/>
    <x v="6"/>
    <x v="1"/>
    <x v="0"/>
    <x v="0"/>
    <n v="23"/>
    <x v="29"/>
    <n v="20"/>
    <x v="0"/>
    <s v="NA"/>
    <x v="5"/>
    <x v="6"/>
  </r>
  <r>
    <n v="336015"/>
    <x v="0"/>
    <s v="Jaipur"/>
    <d v="2008-05-11T00:00:00"/>
    <s v="League"/>
    <x v="5"/>
    <x v="5"/>
    <x v="5"/>
    <x v="6"/>
    <x v="2"/>
    <x v="0"/>
    <x v="4"/>
    <x v="1"/>
    <n v="3"/>
    <x v="20"/>
    <n v="20"/>
    <x v="0"/>
    <s v="NA"/>
    <x v="3"/>
    <x v="0"/>
  </r>
  <r>
    <n v="336016"/>
    <x v="0"/>
    <s v="Chandigarh"/>
    <d v="2008-05-12T00:00:00"/>
    <s v="League"/>
    <x v="16"/>
    <x v="1"/>
    <x v="1"/>
    <x v="3"/>
    <x v="0"/>
    <x v="1"/>
    <x v="5"/>
    <x v="1"/>
    <n v="9"/>
    <x v="30"/>
    <n v="20"/>
    <x v="0"/>
    <s v="NA"/>
    <x v="8"/>
    <x v="10"/>
  </r>
  <r>
    <n v="336017"/>
    <x v="0"/>
    <s v="Kolkata"/>
    <d v="2008-05-13T00:00:00"/>
    <s v="League"/>
    <x v="26"/>
    <x v="4"/>
    <x v="4"/>
    <x v="6"/>
    <x v="6"/>
    <x v="1"/>
    <x v="0"/>
    <x v="0"/>
    <n v="23"/>
    <x v="31"/>
    <n v="20"/>
    <x v="0"/>
    <s v="NA"/>
    <x v="0"/>
    <x v="8"/>
  </r>
  <r>
    <n v="336018"/>
    <x v="0"/>
    <s v="Mumbai"/>
    <d v="2008-05-14T00:00:00"/>
    <s v="League"/>
    <x v="14"/>
    <x v="3"/>
    <x v="3"/>
    <x v="1"/>
    <x v="3"/>
    <x v="0"/>
    <x v="7"/>
    <x v="1"/>
    <n v="9"/>
    <x v="20"/>
    <n v="20"/>
    <x v="0"/>
    <s v="NA"/>
    <x v="8"/>
    <x v="6"/>
  </r>
  <r>
    <n v="336020"/>
    <x v="0"/>
    <s v="Delhi"/>
    <d v="2008-05-15T00:00:00"/>
    <s v="League"/>
    <x v="27"/>
    <x v="2"/>
    <x v="2"/>
    <x v="4"/>
    <x v="4"/>
    <x v="0"/>
    <x v="2"/>
    <x v="0"/>
    <n v="12"/>
    <x v="32"/>
    <n v="20"/>
    <x v="0"/>
    <s v="NA"/>
    <x v="10"/>
    <x v="2"/>
  </r>
  <r>
    <n v="336021"/>
    <x v="0"/>
    <s v="Mumbai"/>
    <d v="2008-05-16T00:00:00"/>
    <s v="League"/>
    <x v="20"/>
    <x v="3"/>
    <x v="3"/>
    <x v="0"/>
    <x v="3"/>
    <x v="0"/>
    <x v="7"/>
    <x v="1"/>
    <n v="8"/>
    <x v="33"/>
    <n v="20"/>
    <x v="0"/>
    <s v="NA"/>
    <x v="8"/>
    <x v="3"/>
  </r>
  <r>
    <n v="336022"/>
    <x v="0"/>
    <s v="Delhi"/>
    <d v="2008-05-17T00:00:00"/>
    <s v="League"/>
    <x v="28"/>
    <x v="2"/>
    <x v="2"/>
    <x v="5"/>
    <x v="7"/>
    <x v="1"/>
    <x v="5"/>
    <x v="0"/>
    <n v="6"/>
    <x v="34"/>
    <n v="8"/>
    <x v="0"/>
    <s v="D/L"/>
    <x v="9"/>
    <x v="0"/>
  </r>
  <r>
    <n v="336023"/>
    <x v="0"/>
    <s v="Jaipur"/>
    <d v="2008-05-17T00:00:00"/>
    <s v="League"/>
    <x v="29"/>
    <x v="5"/>
    <x v="5"/>
    <x v="3"/>
    <x v="0"/>
    <x v="0"/>
    <x v="4"/>
    <x v="0"/>
    <n v="65"/>
    <x v="35"/>
    <n v="20"/>
    <x v="0"/>
    <s v="NA"/>
    <x v="4"/>
    <x v="1"/>
  </r>
  <r>
    <n v="336024"/>
    <x v="0"/>
    <s v="Hyderabad"/>
    <d v="2008-05-18T00:00:00"/>
    <s v="League"/>
    <x v="30"/>
    <x v="6"/>
    <x v="6"/>
    <x v="7"/>
    <x v="4"/>
    <x v="0"/>
    <x v="7"/>
    <x v="0"/>
    <n v="25"/>
    <x v="14"/>
    <n v="20"/>
    <x v="0"/>
    <s v="NA"/>
    <x v="8"/>
    <x v="3"/>
  </r>
  <r>
    <n v="336025"/>
    <x v="0"/>
    <s v="Kolkata"/>
    <d v="2008-05-18T00:00:00"/>
    <s v="League"/>
    <x v="31"/>
    <x v="4"/>
    <x v="4"/>
    <x v="1"/>
    <x v="6"/>
    <x v="1"/>
    <x v="1"/>
    <x v="0"/>
    <n v="3"/>
    <x v="36"/>
    <n v="8"/>
    <x v="0"/>
    <s v="D/L"/>
    <x v="0"/>
    <x v="4"/>
  </r>
  <r>
    <n v="336026"/>
    <x v="0"/>
    <s v="Bangalore"/>
    <d v="2008-05-19T00:00:00"/>
    <s v="League"/>
    <x v="32"/>
    <x v="0"/>
    <x v="0"/>
    <x v="6"/>
    <x v="7"/>
    <x v="0"/>
    <x v="2"/>
    <x v="1"/>
    <n v="5"/>
    <x v="12"/>
    <n v="20"/>
    <x v="0"/>
    <s v="NA"/>
    <x v="3"/>
    <x v="2"/>
  </r>
  <r>
    <n v="336027"/>
    <x v="0"/>
    <s v="Kolkata"/>
    <d v="2008-05-20T00:00:00"/>
    <s v="League"/>
    <x v="8"/>
    <x v="4"/>
    <x v="4"/>
    <x v="2"/>
    <x v="2"/>
    <x v="0"/>
    <x v="4"/>
    <x v="1"/>
    <n v="6"/>
    <x v="11"/>
    <n v="20"/>
    <x v="0"/>
    <s v="NA"/>
    <x v="10"/>
    <x v="0"/>
  </r>
  <r>
    <n v="336028"/>
    <x v="0"/>
    <s v="Mumbai"/>
    <d v="2008-05-21T00:00:00"/>
    <s v="League"/>
    <x v="16"/>
    <x v="3"/>
    <x v="3"/>
    <x v="5"/>
    <x v="3"/>
    <x v="0"/>
    <x v="5"/>
    <x v="0"/>
    <n v="1"/>
    <x v="37"/>
    <n v="20"/>
    <x v="0"/>
    <s v="NA"/>
    <x v="4"/>
    <x v="2"/>
  </r>
  <r>
    <n v="336029"/>
    <x v="0"/>
    <s v="Chennai"/>
    <d v="2008-05-21T00:00:00"/>
    <s v="League"/>
    <x v="33"/>
    <x v="7"/>
    <x v="7"/>
    <x v="3"/>
    <x v="0"/>
    <x v="1"/>
    <x v="3"/>
    <x v="0"/>
    <n v="14"/>
    <x v="23"/>
    <n v="20"/>
    <x v="0"/>
    <s v="NA"/>
    <x v="6"/>
    <x v="10"/>
  </r>
  <r>
    <n v="336031"/>
    <x v="0"/>
    <s v="Chandigarh"/>
    <d v="2008-05-23T00:00:00"/>
    <s v="League"/>
    <x v="16"/>
    <x v="1"/>
    <x v="1"/>
    <x v="4"/>
    <x v="5"/>
    <x v="0"/>
    <x v="5"/>
    <x v="1"/>
    <n v="6"/>
    <x v="38"/>
    <n v="20"/>
    <x v="0"/>
    <s v="NA"/>
    <x v="0"/>
    <x v="13"/>
  </r>
  <r>
    <n v="336032"/>
    <x v="0"/>
    <s v="Delhi"/>
    <d v="2008-05-24T00:00:00"/>
    <s v="League"/>
    <x v="34"/>
    <x v="2"/>
    <x v="2"/>
    <x v="7"/>
    <x v="7"/>
    <x v="0"/>
    <x v="2"/>
    <x v="1"/>
    <n v="5"/>
    <x v="39"/>
    <n v="20"/>
    <x v="0"/>
    <s v="NA"/>
    <x v="4"/>
    <x v="4"/>
  </r>
  <r>
    <n v="336033"/>
    <x v="0"/>
    <s v="Chennai"/>
    <d v="2008-05-24T00:00:00"/>
    <s v="League"/>
    <x v="35"/>
    <x v="7"/>
    <x v="7"/>
    <x v="2"/>
    <x v="2"/>
    <x v="1"/>
    <x v="4"/>
    <x v="0"/>
    <n v="10"/>
    <x v="40"/>
    <n v="20"/>
    <x v="0"/>
    <s v="NA"/>
    <x v="6"/>
    <x v="1"/>
  </r>
  <r>
    <n v="336002"/>
    <x v="0"/>
    <s v="Hyderabad"/>
    <d v="2008-05-25T00:00:00"/>
    <s v="League"/>
    <x v="36"/>
    <x v="6"/>
    <x v="6"/>
    <x v="3"/>
    <x v="4"/>
    <x v="1"/>
    <x v="3"/>
    <x v="1"/>
    <n v="5"/>
    <x v="3"/>
    <n v="20"/>
    <x v="0"/>
    <s v="NA"/>
    <x v="0"/>
    <x v="0"/>
  </r>
  <r>
    <n v="336035"/>
    <x v="0"/>
    <s v="Kolkata"/>
    <d v="2008-05-25T00:00:00"/>
    <s v="League"/>
    <x v="37"/>
    <x v="4"/>
    <x v="4"/>
    <x v="5"/>
    <x v="5"/>
    <x v="1"/>
    <x v="0"/>
    <x v="1"/>
    <n v="3"/>
    <x v="41"/>
    <n v="20"/>
    <x v="0"/>
    <s v="NA"/>
    <x v="3"/>
    <x v="10"/>
  </r>
  <r>
    <n v="336036"/>
    <x v="0"/>
    <s v="Jaipur"/>
    <d v="2008-05-26T00:00:00"/>
    <s v="League"/>
    <x v="21"/>
    <x v="5"/>
    <x v="5"/>
    <x v="7"/>
    <x v="2"/>
    <x v="0"/>
    <x v="4"/>
    <x v="1"/>
    <n v="5"/>
    <x v="42"/>
    <n v="20"/>
    <x v="0"/>
    <s v="NA"/>
    <x v="4"/>
    <x v="4"/>
  </r>
  <r>
    <n v="336037"/>
    <x v="0"/>
    <s v="Hyderabad"/>
    <d v="2008-05-27T00:00:00"/>
    <s v="League"/>
    <x v="38"/>
    <x v="6"/>
    <x v="6"/>
    <x v="1"/>
    <x v="4"/>
    <x v="1"/>
    <x v="1"/>
    <x v="1"/>
    <n v="7"/>
    <x v="11"/>
    <n v="20"/>
    <x v="0"/>
    <s v="NA"/>
    <x v="10"/>
    <x v="6"/>
  </r>
  <r>
    <n v="336012"/>
    <x v="0"/>
    <s v="Bangalore"/>
    <d v="2008-05-28T00:00:00"/>
    <s v="League"/>
    <x v="39"/>
    <x v="0"/>
    <x v="0"/>
    <x v="7"/>
    <x v="3"/>
    <x v="0"/>
    <x v="7"/>
    <x v="1"/>
    <n v="9"/>
    <x v="43"/>
    <n v="18"/>
    <x v="0"/>
    <s v="NA"/>
    <x v="4"/>
    <x v="9"/>
  </r>
  <r>
    <n v="336019"/>
    <x v="0"/>
    <s v="Chandigarh"/>
    <d v="2008-05-28T00:00:00"/>
    <s v="League"/>
    <x v="16"/>
    <x v="1"/>
    <x v="1"/>
    <x v="2"/>
    <x v="2"/>
    <x v="0"/>
    <x v="5"/>
    <x v="0"/>
    <n v="41"/>
    <x v="44"/>
    <n v="20"/>
    <x v="0"/>
    <s v="NA"/>
    <x v="3"/>
    <x v="4"/>
  </r>
  <r>
    <n v="336038"/>
    <x v="0"/>
    <s v="Mumbai"/>
    <d v="2008-05-30T00:00:00"/>
    <s v="Semi Final"/>
    <x v="5"/>
    <x v="3"/>
    <x v="2"/>
    <x v="2"/>
    <x v="7"/>
    <x v="0"/>
    <x v="4"/>
    <x v="0"/>
    <n v="105"/>
    <x v="45"/>
    <n v="20"/>
    <x v="0"/>
    <s v="NA"/>
    <x v="4"/>
    <x v="0"/>
  </r>
  <r>
    <n v="336039"/>
    <x v="0"/>
    <s v="Mumbai"/>
    <d v="2008-05-31T00:00:00"/>
    <s v="Semi Final"/>
    <x v="31"/>
    <x v="3"/>
    <x v="7"/>
    <x v="5"/>
    <x v="5"/>
    <x v="1"/>
    <x v="1"/>
    <x v="1"/>
    <n v="9"/>
    <x v="46"/>
    <n v="20"/>
    <x v="0"/>
    <s v="NA"/>
    <x v="0"/>
    <x v="3"/>
  </r>
  <r>
    <n v="336040"/>
    <x v="0"/>
    <s v="Mumbai"/>
    <d v="2008-06-01T00:00:00"/>
    <s v="Final"/>
    <x v="8"/>
    <x v="8"/>
    <x v="7"/>
    <x v="2"/>
    <x v="2"/>
    <x v="0"/>
    <x v="4"/>
    <x v="1"/>
    <n v="3"/>
    <x v="47"/>
    <n v="20"/>
    <x v="0"/>
    <s v="NA"/>
    <x v="4"/>
    <x v="0"/>
  </r>
  <r>
    <n v="392181"/>
    <x v="1"/>
    <s v="Cape Town"/>
    <d v="2009-04-18T00:00:00"/>
    <s v="League"/>
    <x v="40"/>
    <x v="9"/>
    <x v="7"/>
    <x v="7"/>
    <x v="1"/>
    <x v="0"/>
    <x v="7"/>
    <x v="0"/>
    <n v="19"/>
    <x v="3"/>
    <n v="20"/>
    <x v="0"/>
    <s v="NA"/>
    <x v="8"/>
    <x v="4"/>
  </r>
  <r>
    <n v="392182"/>
    <x v="1"/>
    <s v="Cape Town"/>
    <d v="2009-04-18T00:00:00"/>
    <s v="League"/>
    <x v="41"/>
    <x v="9"/>
    <x v="0"/>
    <x v="2"/>
    <x v="0"/>
    <x v="1"/>
    <x v="3"/>
    <x v="0"/>
    <n v="75"/>
    <x v="31"/>
    <n v="20"/>
    <x v="0"/>
    <s v="NA"/>
    <x v="8"/>
    <x v="5"/>
  </r>
  <r>
    <n v="392183"/>
    <x v="1"/>
    <s v="Cape Town"/>
    <d v="2009-04-19T00:00:00"/>
    <s v="League"/>
    <x v="42"/>
    <x v="9"/>
    <x v="2"/>
    <x v="5"/>
    <x v="7"/>
    <x v="0"/>
    <x v="2"/>
    <x v="1"/>
    <n v="10"/>
    <x v="48"/>
    <n v="6"/>
    <x v="0"/>
    <s v="D/L"/>
    <x v="1"/>
    <x v="14"/>
  </r>
  <r>
    <n v="392184"/>
    <x v="1"/>
    <s v="Cape Town"/>
    <d v="2009-04-19T00:00:00"/>
    <s v="League"/>
    <x v="43"/>
    <x v="9"/>
    <x v="6"/>
    <x v="0"/>
    <x v="6"/>
    <x v="1"/>
    <x v="6"/>
    <x v="1"/>
    <n v="8"/>
    <x v="49"/>
    <n v="20"/>
    <x v="0"/>
    <s v="NA"/>
    <x v="1"/>
    <x v="11"/>
  </r>
  <r>
    <n v="392185"/>
    <x v="1"/>
    <s v="Port Elizabeth"/>
    <d v="2009-04-20T00:00:00"/>
    <s v="League"/>
    <x v="44"/>
    <x v="10"/>
    <x v="0"/>
    <x v="1"/>
    <x v="1"/>
    <x v="1"/>
    <x v="1"/>
    <x v="0"/>
    <n v="92"/>
    <x v="50"/>
    <n v="20"/>
    <x v="0"/>
    <s v="NA"/>
    <x v="10"/>
    <x v="15"/>
  </r>
  <r>
    <n v="392186"/>
    <x v="1"/>
    <s v="Durban"/>
    <d v="2009-04-21T00:00:00"/>
    <s v="League"/>
    <x v="45"/>
    <x v="11"/>
    <x v="1"/>
    <x v="0"/>
    <x v="6"/>
    <x v="0"/>
    <x v="0"/>
    <x v="0"/>
    <n v="11"/>
    <x v="51"/>
    <n v="9.1999999999999993"/>
    <x v="0"/>
    <s v="D/L"/>
    <x v="6"/>
    <x v="14"/>
  </r>
  <r>
    <n v="392188"/>
    <x v="1"/>
    <s v="Cape Town"/>
    <d v="2009-04-22T00:00:00"/>
    <s v="League"/>
    <x v="11"/>
    <x v="9"/>
    <x v="0"/>
    <x v="4"/>
    <x v="4"/>
    <x v="1"/>
    <x v="6"/>
    <x v="0"/>
    <n v="24"/>
    <x v="52"/>
    <n v="20"/>
    <x v="0"/>
    <s v="NA"/>
    <x v="11"/>
    <x v="6"/>
  </r>
  <r>
    <n v="392189"/>
    <x v="1"/>
    <s v="Durban"/>
    <d v="2009-04-23T00:00:00"/>
    <s v="League"/>
    <x v="46"/>
    <x v="11"/>
    <x v="7"/>
    <x v="6"/>
    <x v="7"/>
    <x v="1"/>
    <x v="2"/>
    <x v="0"/>
    <n v="9"/>
    <x v="37"/>
    <n v="20"/>
    <x v="0"/>
    <s v="NA"/>
    <x v="8"/>
    <x v="15"/>
  </r>
  <r>
    <n v="392190"/>
    <x v="1"/>
    <s v="Cape Town"/>
    <d v="2009-04-23T00:00:00"/>
    <s v="League"/>
    <x v="8"/>
    <x v="9"/>
    <x v="4"/>
    <x v="2"/>
    <x v="6"/>
    <x v="0"/>
    <x v="4"/>
    <x v="2"/>
    <s v="NA"/>
    <x v="53"/>
    <n v="20"/>
    <x v="1"/>
    <s v="NA"/>
    <x v="1"/>
    <x v="16"/>
  </r>
  <r>
    <n v="392191"/>
    <x v="1"/>
    <s v="Durban"/>
    <d v="2009-04-24T00:00:00"/>
    <s v="League"/>
    <x v="47"/>
    <x v="11"/>
    <x v="0"/>
    <x v="5"/>
    <x v="0"/>
    <x v="1"/>
    <x v="5"/>
    <x v="1"/>
    <n v="7"/>
    <x v="54"/>
    <n v="20"/>
    <x v="0"/>
    <s v="NA"/>
    <x v="8"/>
    <x v="17"/>
  </r>
  <r>
    <n v="392192"/>
    <x v="1"/>
    <s v="Durban"/>
    <d v="2009-04-25T00:00:00"/>
    <s v="League"/>
    <x v="48"/>
    <x v="11"/>
    <x v="6"/>
    <x v="7"/>
    <x v="4"/>
    <x v="1"/>
    <x v="6"/>
    <x v="0"/>
    <n v="12"/>
    <x v="54"/>
    <n v="20"/>
    <x v="0"/>
    <s v="NA"/>
    <x v="12"/>
    <x v="15"/>
  </r>
  <r>
    <n v="392194"/>
    <x v="1"/>
    <s v="Port Elizabeth"/>
    <d v="2009-04-26T00:00:00"/>
    <s v="League"/>
    <x v="49"/>
    <x v="10"/>
    <x v="0"/>
    <x v="6"/>
    <x v="0"/>
    <x v="1"/>
    <x v="2"/>
    <x v="1"/>
    <n v="6"/>
    <x v="55"/>
    <n v="20"/>
    <x v="0"/>
    <s v="NA"/>
    <x v="13"/>
    <x v="12"/>
  </r>
  <r>
    <n v="392195"/>
    <x v="1"/>
    <s v="Cape Town"/>
    <d v="2009-04-26T00:00:00"/>
    <s v="League"/>
    <x v="9"/>
    <x v="9"/>
    <x v="1"/>
    <x v="2"/>
    <x v="5"/>
    <x v="1"/>
    <x v="5"/>
    <x v="0"/>
    <n v="27"/>
    <x v="56"/>
    <n v="20"/>
    <x v="0"/>
    <s v="NA"/>
    <x v="11"/>
    <x v="4"/>
  </r>
  <r>
    <n v="392196"/>
    <x v="1"/>
    <s v="Durban"/>
    <d v="2009-04-27T00:00:00"/>
    <s v="League"/>
    <x v="50"/>
    <x v="11"/>
    <x v="7"/>
    <x v="4"/>
    <x v="4"/>
    <x v="0"/>
    <x v="6"/>
    <x v="1"/>
    <n v="6"/>
    <x v="3"/>
    <n v="20"/>
    <x v="0"/>
    <s v="NA"/>
    <x v="5"/>
    <x v="17"/>
  </r>
  <r>
    <n v="392197"/>
    <x v="1"/>
    <s v="Port Elizabeth"/>
    <d v="2009-04-27T00:00:00"/>
    <s v="League"/>
    <x v="40"/>
    <x v="10"/>
    <x v="4"/>
    <x v="7"/>
    <x v="3"/>
    <x v="1"/>
    <x v="7"/>
    <x v="0"/>
    <n v="92"/>
    <x v="26"/>
    <n v="20"/>
    <x v="0"/>
    <s v="NA"/>
    <x v="10"/>
    <x v="5"/>
  </r>
  <r>
    <n v="392198"/>
    <x v="1"/>
    <s v="Centurion"/>
    <d v="2009-04-28T00:00:00"/>
    <s v="League"/>
    <x v="8"/>
    <x v="12"/>
    <x v="2"/>
    <x v="2"/>
    <x v="7"/>
    <x v="1"/>
    <x v="4"/>
    <x v="1"/>
    <n v="5"/>
    <x v="30"/>
    <n v="20"/>
    <x v="0"/>
    <s v="NA"/>
    <x v="14"/>
    <x v="0"/>
  </r>
  <r>
    <n v="392199"/>
    <x v="1"/>
    <s v="Durban"/>
    <d v="2009-04-29T00:00:00"/>
    <s v="League"/>
    <x v="3"/>
    <x v="11"/>
    <x v="0"/>
    <x v="0"/>
    <x v="6"/>
    <x v="1"/>
    <x v="3"/>
    <x v="1"/>
    <n v="5"/>
    <x v="56"/>
    <n v="20"/>
    <x v="0"/>
    <s v="NA"/>
    <x v="1"/>
    <x v="17"/>
  </r>
  <r>
    <n v="392200"/>
    <x v="1"/>
    <s v="Durban"/>
    <d v="2009-04-29T00:00:00"/>
    <s v="League"/>
    <x v="9"/>
    <x v="11"/>
    <x v="1"/>
    <x v="7"/>
    <x v="5"/>
    <x v="1"/>
    <x v="5"/>
    <x v="0"/>
    <n v="3"/>
    <x v="57"/>
    <n v="20"/>
    <x v="0"/>
    <s v="NA"/>
    <x v="1"/>
    <x v="1"/>
  </r>
  <r>
    <n v="392201"/>
    <x v="1"/>
    <s v="Centurion"/>
    <d v="2009-04-30T00:00:00"/>
    <s v="League"/>
    <x v="51"/>
    <x v="12"/>
    <x v="6"/>
    <x v="6"/>
    <x v="7"/>
    <x v="0"/>
    <x v="2"/>
    <x v="1"/>
    <n v="6"/>
    <x v="58"/>
    <n v="20"/>
    <x v="0"/>
    <s v="NA"/>
    <x v="14"/>
    <x v="6"/>
  </r>
  <r>
    <n v="392202"/>
    <x v="1"/>
    <s v="Centurion"/>
    <d v="2009-04-30T00:00:00"/>
    <s v="League"/>
    <x v="38"/>
    <x v="12"/>
    <x v="7"/>
    <x v="2"/>
    <x v="2"/>
    <x v="0"/>
    <x v="1"/>
    <x v="0"/>
    <n v="38"/>
    <x v="17"/>
    <n v="20"/>
    <x v="0"/>
    <s v="NA"/>
    <x v="14"/>
    <x v="0"/>
  </r>
  <r>
    <n v="392203"/>
    <x v="1"/>
    <s v="East London"/>
    <d v="2009-05-01T00:00:00"/>
    <s v="League"/>
    <x v="52"/>
    <x v="13"/>
    <x v="4"/>
    <x v="7"/>
    <x v="3"/>
    <x v="1"/>
    <x v="7"/>
    <x v="0"/>
    <n v="9"/>
    <x v="58"/>
    <n v="20"/>
    <x v="0"/>
    <s v="NA"/>
    <x v="11"/>
    <x v="18"/>
  </r>
  <r>
    <n v="392204"/>
    <x v="1"/>
    <s v="Durban"/>
    <d v="2009-05-01T00:00:00"/>
    <s v="League"/>
    <x v="53"/>
    <x v="11"/>
    <x v="0"/>
    <x v="5"/>
    <x v="0"/>
    <x v="1"/>
    <x v="3"/>
    <x v="0"/>
    <n v="8"/>
    <x v="42"/>
    <n v="20"/>
    <x v="0"/>
    <s v="NA"/>
    <x v="12"/>
    <x v="19"/>
  </r>
  <r>
    <n v="392205"/>
    <x v="1"/>
    <s v="Port Elizabeth"/>
    <d v="2009-05-02T00:00:00"/>
    <s v="League"/>
    <x v="8"/>
    <x v="10"/>
    <x v="6"/>
    <x v="2"/>
    <x v="4"/>
    <x v="1"/>
    <x v="4"/>
    <x v="1"/>
    <n v="3"/>
    <x v="59"/>
    <n v="20"/>
    <x v="0"/>
    <s v="NA"/>
    <x v="13"/>
    <x v="12"/>
  </r>
  <r>
    <n v="392206"/>
    <x v="1"/>
    <s v="Johannesburg"/>
    <d v="2009-05-02T00:00:00"/>
    <s v="League"/>
    <x v="54"/>
    <x v="14"/>
    <x v="7"/>
    <x v="6"/>
    <x v="7"/>
    <x v="0"/>
    <x v="1"/>
    <x v="0"/>
    <n v="18"/>
    <x v="47"/>
    <n v="20"/>
    <x v="0"/>
    <s v="NA"/>
    <x v="6"/>
    <x v="0"/>
  </r>
  <r>
    <n v="392207"/>
    <x v="1"/>
    <s v="Port Elizabeth"/>
    <d v="2009-05-03T00:00:00"/>
    <s v="League"/>
    <x v="28"/>
    <x v="10"/>
    <x v="1"/>
    <x v="0"/>
    <x v="6"/>
    <x v="1"/>
    <x v="5"/>
    <x v="1"/>
    <n v="6"/>
    <x v="60"/>
    <n v="20"/>
    <x v="0"/>
    <s v="NA"/>
    <x v="13"/>
    <x v="7"/>
  </r>
  <r>
    <n v="392208"/>
    <x v="1"/>
    <s v="Johannesburg"/>
    <d v="2009-05-03T00:00:00"/>
    <s v="League"/>
    <x v="55"/>
    <x v="14"/>
    <x v="0"/>
    <x v="7"/>
    <x v="3"/>
    <x v="1"/>
    <x v="3"/>
    <x v="1"/>
    <n v="9"/>
    <x v="55"/>
    <n v="20"/>
    <x v="0"/>
    <s v="NA"/>
    <x v="7"/>
    <x v="17"/>
  </r>
  <r>
    <n v="392209"/>
    <x v="1"/>
    <s v="East London"/>
    <d v="2009-05-04T00:00:00"/>
    <s v="League"/>
    <x v="13"/>
    <x v="13"/>
    <x v="7"/>
    <x v="4"/>
    <x v="1"/>
    <x v="1"/>
    <x v="1"/>
    <x v="0"/>
    <n v="78"/>
    <x v="14"/>
    <n v="20"/>
    <x v="0"/>
    <s v="NA"/>
    <x v="8"/>
    <x v="16"/>
  </r>
  <r>
    <n v="392210"/>
    <x v="1"/>
    <s v="Durban"/>
    <d v="2009-05-05T00:00:00"/>
    <s v="League"/>
    <x v="29"/>
    <x v="11"/>
    <x v="1"/>
    <x v="2"/>
    <x v="5"/>
    <x v="0"/>
    <x v="4"/>
    <x v="0"/>
    <n v="78"/>
    <x v="40"/>
    <n v="20"/>
    <x v="0"/>
    <s v="NA"/>
    <x v="15"/>
    <x v="8"/>
  </r>
  <r>
    <n v="392211"/>
    <x v="1"/>
    <s v="Durban"/>
    <d v="2009-05-05T00:00:00"/>
    <s v="League"/>
    <x v="56"/>
    <x v="11"/>
    <x v="2"/>
    <x v="0"/>
    <x v="6"/>
    <x v="1"/>
    <x v="2"/>
    <x v="1"/>
    <n v="9"/>
    <x v="12"/>
    <n v="20"/>
    <x v="0"/>
    <s v="NA"/>
    <x v="14"/>
    <x v="8"/>
  </r>
  <r>
    <n v="392212"/>
    <x v="1"/>
    <s v="Centurion"/>
    <d v="2009-05-06T00:00:00"/>
    <s v="League"/>
    <x v="57"/>
    <x v="12"/>
    <x v="6"/>
    <x v="7"/>
    <x v="4"/>
    <x v="1"/>
    <x v="6"/>
    <x v="0"/>
    <n v="19"/>
    <x v="42"/>
    <n v="20"/>
    <x v="0"/>
    <s v="NA"/>
    <x v="1"/>
    <x v="20"/>
  </r>
  <r>
    <n v="392213"/>
    <x v="1"/>
    <s v="Centurion"/>
    <d v="2009-05-07T00:00:00"/>
    <s v="League"/>
    <x v="58"/>
    <x v="12"/>
    <x v="0"/>
    <x v="2"/>
    <x v="2"/>
    <x v="0"/>
    <x v="4"/>
    <x v="1"/>
    <n v="7"/>
    <x v="61"/>
    <n v="20"/>
    <x v="0"/>
    <s v="NA"/>
    <x v="16"/>
    <x v="3"/>
  </r>
  <r>
    <n v="392214"/>
    <x v="1"/>
    <s v="Centurion"/>
    <d v="2009-05-07T00:00:00"/>
    <s v="League"/>
    <x v="7"/>
    <x v="12"/>
    <x v="7"/>
    <x v="5"/>
    <x v="1"/>
    <x v="1"/>
    <x v="1"/>
    <x v="0"/>
    <n v="12"/>
    <x v="62"/>
    <n v="18"/>
    <x v="0"/>
    <s v="D/L"/>
    <x v="6"/>
    <x v="17"/>
  </r>
  <r>
    <n v="392215"/>
    <x v="1"/>
    <s v="East London"/>
    <d v="2009-05-08T00:00:00"/>
    <s v="League"/>
    <x v="23"/>
    <x v="13"/>
    <x v="2"/>
    <x v="7"/>
    <x v="3"/>
    <x v="1"/>
    <x v="2"/>
    <x v="1"/>
    <n v="7"/>
    <x v="63"/>
    <n v="20"/>
    <x v="0"/>
    <s v="NA"/>
    <x v="11"/>
    <x v="18"/>
  </r>
  <r>
    <n v="392216"/>
    <x v="1"/>
    <s v="Kimberley"/>
    <d v="2009-05-09T00:00:00"/>
    <s v="League"/>
    <x v="28"/>
    <x v="15"/>
    <x v="6"/>
    <x v="5"/>
    <x v="5"/>
    <x v="0"/>
    <x v="5"/>
    <x v="1"/>
    <n v="3"/>
    <x v="54"/>
    <n v="20"/>
    <x v="0"/>
    <s v="NA"/>
    <x v="14"/>
    <x v="6"/>
  </r>
  <r>
    <n v="392217"/>
    <x v="1"/>
    <s v="Kimberley"/>
    <d v="2009-05-09T00:00:00"/>
    <s v="League"/>
    <x v="59"/>
    <x v="15"/>
    <x v="7"/>
    <x v="2"/>
    <x v="2"/>
    <x v="1"/>
    <x v="1"/>
    <x v="1"/>
    <n v="7"/>
    <x v="27"/>
    <n v="20"/>
    <x v="0"/>
    <s v="NA"/>
    <x v="14"/>
    <x v="20"/>
  </r>
  <r>
    <n v="392218"/>
    <x v="1"/>
    <s v="Port Elizabeth"/>
    <d v="2009-05-10T00:00:00"/>
    <s v="League"/>
    <x v="52"/>
    <x v="10"/>
    <x v="0"/>
    <x v="7"/>
    <x v="3"/>
    <x v="1"/>
    <x v="7"/>
    <x v="0"/>
    <n v="16"/>
    <x v="64"/>
    <n v="20"/>
    <x v="0"/>
    <s v="NA"/>
    <x v="8"/>
    <x v="12"/>
  </r>
  <r>
    <n v="392219"/>
    <x v="1"/>
    <s v="Johannesburg"/>
    <d v="2009-05-10T00:00:00"/>
    <s v="League"/>
    <x v="27"/>
    <x v="14"/>
    <x v="2"/>
    <x v="0"/>
    <x v="7"/>
    <x v="0"/>
    <x v="2"/>
    <x v="1"/>
    <n v="7"/>
    <x v="65"/>
    <n v="20"/>
    <x v="0"/>
    <s v="NA"/>
    <x v="17"/>
    <x v="5"/>
  </r>
  <r>
    <n v="392220"/>
    <x v="1"/>
    <s v="Kimberley"/>
    <d v="2009-05-11T00:00:00"/>
    <s v="League"/>
    <x v="60"/>
    <x v="15"/>
    <x v="6"/>
    <x v="2"/>
    <x v="4"/>
    <x v="1"/>
    <x v="6"/>
    <x v="0"/>
    <n v="53"/>
    <x v="5"/>
    <n v="20"/>
    <x v="0"/>
    <s v="NA"/>
    <x v="14"/>
    <x v="20"/>
  </r>
  <r>
    <n v="392221"/>
    <x v="1"/>
    <s v="Centurion"/>
    <d v="2009-05-12T00:00:00"/>
    <s v="League"/>
    <x v="61"/>
    <x v="12"/>
    <x v="0"/>
    <x v="0"/>
    <x v="0"/>
    <x v="0"/>
    <x v="3"/>
    <x v="1"/>
    <n v="6"/>
    <x v="66"/>
    <n v="20"/>
    <x v="0"/>
    <s v="NA"/>
    <x v="11"/>
    <x v="21"/>
  </r>
  <r>
    <n v="392222"/>
    <x v="1"/>
    <s v="Centurion"/>
    <d v="2009-05-12T00:00:00"/>
    <s v="League"/>
    <x v="62"/>
    <x v="12"/>
    <x v="1"/>
    <x v="7"/>
    <x v="5"/>
    <x v="1"/>
    <x v="7"/>
    <x v="1"/>
    <n v="8"/>
    <x v="57"/>
    <n v="20"/>
    <x v="0"/>
    <s v="NA"/>
    <x v="15"/>
    <x v="0"/>
  </r>
  <r>
    <n v="392223"/>
    <x v="1"/>
    <s v="Durban"/>
    <d v="2009-05-13T00:00:00"/>
    <s v="League"/>
    <x v="63"/>
    <x v="11"/>
    <x v="6"/>
    <x v="6"/>
    <x v="4"/>
    <x v="0"/>
    <x v="2"/>
    <x v="0"/>
    <n v="12"/>
    <x v="66"/>
    <n v="20"/>
    <x v="0"/>
    <s v="NA"/>
    <x v="6"/>
    <x v="1"/>
  </r>
  <r>
    <n v="392224"/>
    <x v="1"/>
    <s v="Durban"/>
    <d v="2009-05-14T00:00:00"/>
    <s v="League"/>
    <x v="61"/>
    <x v="11"/>
    <x v="0"/>
    <x v="1"/>
    <x v="1"/>
    <x v="1"/>
    <x v="3"/>
    <x v="1"/>
    <n v="2"/>
    <x v="2"/>
    <n v="20"/>
    <x v="0"/>
    <s v="NA"/>
    <x v="8"/>
    <x v="3"/>
  </r>
  <r>
    <n v="392225"/>
    <x v="1"/>
    <s v="Durban"/>
    <d v="2009-05-14T00:00:00"/>
    <s v="League"/>
    <x v="64"/>
    <x v="11"/>
    <x v="3"/>
    <x v="2"/>
    <x v="2"/>
    <x v="1"/>
    <x v="4"/>
    <x v="0"/>
    <n v="2"/>
    <x v="42"/>
    <n v="20"/>
    <x v="0"/>
    <s v="NA"/>
    <x v="8"/>
    <x v="3"/>
  </r>
  <r>
    <n v="392226"/>
    <x v="1"/>
    <s v="Bloemfontein"/>
    <d v="2009-05-15T00:00:00"/>
    <s v="League"/>
    <x v="65"/>
    <x v="16"/>
    <x v="2"/>
    <x v="5"/>
    <x v="5"/>
    <x v="0"/>
    <x v="5"/>
    <x v="1"/>
    <n v="6"/>
    <x v="67"/>
    <n v="20"/>
    <x v="0"/>
    <s v="NA"/>
    <x v="12"/>
    <x v="8"/>
  </r>
  <r>
    <n v="392227"/>
    <x v="1"/>
    <s v="Port Elizabeth"/>
    <d v="2009-05-16T00:00:00"/>
    <s v="League"/>
    <x v="7"/>
    <x v="10"/>
    <x v="7"/>
    <x v="7"/>
    <x v="3"/>
    <x v="1"/>
    <x v="1"/>
    <x v="1"/>
    <n v="7"/>
    <x v="11"/>
    <n v="20"/>
    <x v="0"/>
    <s v="NA"/>
    <x v="18"/>
    <x v="15"/>
  </r>
  <r>
    <n v="392228"/>
    <x v="1"/>
    <s v="Johannesburg"/>
    <d v="2009-05-16T00:00:00"/>
    <s v="League"/>
    <x v="57"/>
    <x v="14"/>
    <x v="6"/>
    <x v="0"/>
    <x v="4"/>
    <x v="0"/>
    <x v="6"/>
    <x v="1"/>
    <n v="6"/>
    <x v="68"/>
    <n v="20"/>
    <x v="0"/>
    <s v="NA"/>
    <x v="7"/>
    <x v="19"/>
  </r>
  <r>
    <n v="392229"/>
    <x v="1"/>
    <s v="Johannesburg"/>
    <d v="2009-05-17T00:00:00"/>
    <s v="League"/>
    <x v="53"/>
    <x v="14"/>
    <x v="6"/>
    <x v="5"/>
    <x v="4"/>
    <x v="0"/>
    <x v="5"/>
    <x v="0"/>
    <n v="1"/>
    <x v="69"/>
    <n v="20"/>
    <x v="0"/>
    <s v="NA"/>
    <x v="19"/>
    <x v="5"/>
  </r>
  <r>
    <n v="392230"/>
    <x v="1"/>
    <s v="Bloemfontein"/>
    <d v="2009-05-17T00:00:00"/>
    <s v="League"/>
    <x v="46"/>
    <x v="16"/>
    <x v="2"/>
    <x v="2"/>
    <x v="7"/>
    <x v="1"/>
    <x v="2"/>
    <x v="0"/>
    <n v="14"/>
    <x v="53"/>
    <n v="20"/>
    <x v="0"/>
    <s v="NA"/>
    <x v="15"/>
    <x v="8"/>
  </r>
  <r>
    <n v="392231"/>
    <x v="1"/>
    <s v="Centurion"/>
    <d v="2009-05-18T00:00:00"/>
    <s v="League"/>
    <x v="66"/>
    <x v="12"/>
    <x v="7"/>
    <x v="0"/>
    <x v="1"/>
    <x v="1"/>
    <x v="0"/>
    <x v="1"/>
    <n v="7"/>
    <x v="70"/>
    <n v="20"/>
    <x v="0"/>
    <s v="NA"/>
    <x v="20"/>
    <x v="5"/>
  </r>
  <r>
    <n v="392232"/>
    <x v="1"/>
    <s v="Johannesburg"/>
    <d v="2009-05-19T00:00:00"/>
    <s v="League"/>
    <x v="55"/>
    <x v="14"/>
    <x v="0"/>
    <x v="6"/>
    <x v="7"/>
    <x v="1"/>
    <x v="3"/>
    <x v="1"/>
    <n v="7"/>
    <x v="69"/>
    <n v="20"/>
    <x v="0"/>
    <s v="NA"/>
    <x v="5"/>
    <x v="5"/>
  </r>
  <r>
    <n v="392233"/>
    <x v="1"/>
    <s v="Durban"/>
    <d v="2009-05-20T00:00:00"/>
    <s v="League"/>
    <x v="67"/>
    <x v="11"/>
    <x v="4"/>
    <x v="2"/>
    <x v="6"/>
    <x v="0"/>
    <x v="0"/>
    <x v="1"/>
    <n v="4"/>
    <x v="49"/>
    <n v="20"/>
    <x v="0"/>
    <s v="NA"/>
    <x v="10"/>
    <x v="15"/>
  </r>
  <r>
    <n v="392234"/>
    <x v="1"/>
    <s v="Durban"/>
    <d v="2009-05-20T00:00:00"/>
    <s v="League"/>
    <x v="44"/>
    <x v="11"/>
    <x v="7"/>
    <x v="5"/>
    <x v="1"/>
    <x v="1"/>
    <x v="1"/>
    <x v="0"/>
    <n v="24"/>
    <x v="63"/>
    <n v="20"/>
    <x v="0"/>
    <s v="NA"/>
    <x v="10"/>
    <x v="15"/>
  </r>
  <r>
    <n v="392235"/>
    <x v="1"/>
    <s v="Centurion"/>
    <d v="2009-05-21T00:00:00"/>
    <s v="League"/>
    <x v="6"/>
    <x v="12"/>
    <x v="2"/>
    <x v="7"/>
    <x v="7"/>
    <x v="0"/>
    <x v="2"/>
    <x v="1"/>
    <n v="4"/>
    <x v="3"/>
    <n v="20"/>
    <x v="0"/>
    <s v="NA"/>
    <x v="5"/>
    <x v="19"/>
  </r>
  <r>
    <n v="392236"/>
    <x v="1"/>
    <s v="Centurion"/>
    <d v="2009-05-21T00:00:00"/>
    <s v="League"/>
    <x v="68"/>
    <x v="12"/>
    <x v="0"/>
    <x v="4"/>
    <x v="0"/>
    <x v="1"/>
    <x v="3"/>
    <x v="0"/>
    <n v="12"/>
    <x v="71"/>
    <n v="20"/>
    <x v="0"/>
    <s v="NA"/>
    <x v="5"/>
    <x v="19"/>
  </r>
  <r>
    <n v="392237"/>
    <x v="1"/>
    <s v="Centurion"/>
    <d v="2009-05-22T00:00:00"/>
    <s v="Semi Final"/>
    <x v="11"/>
    <x v="12"/>
    <x v="2"/>
    <x v="4"/>
    <x v="4"/>
    <x v="0"/>
    <x v="6"/>
    <x v="1"/>
    <n v="6"/>
    <x v="60"/>
    <n v="20"/>
    <x v="0"/>
    <s v="NA"/>
    <x v="8"/>
    <x v="3"/>
  </r>
  <r>
    <n v="392238"/>
    <x v="1"/>
    <s v="Johannesburg"/>
    <d v="2009-05-23T00:00:00"/>
    <s v="Semi Final"/>
    <x v="68"/>
    <x v="14"/>
    <x v="0"/>
    <x v="1"/>
    <x v="0"/>
    <x v="0"/>
    <x v="3"/>
    <x v="1"/>
    <n v="6"/>
    <x v="72"/>
    <n v="20"/>
    <x v="0"/>
    <s v="NA"/>
    <x v="7"/>
    <x v="15"/>
  </r>
  <r>
    <n v="392239"/>
    <x v="1"/>
    <s v="Johannesburg"/>
    <d v="2009-05-24T00:00:00"/>
    <s v="Final"/>
    <x v="33"/>
    <x v="14"/>
    <x v="0"/>
    <x v="4"/>
    <x v="0"/>
    <x v="0"/>
    <x v="6"/>
    <x v="0"/>
    <n v="6"/>
    <x v="30"/>
    <n v="20"/>
    <x v="0"/>
    <s v="NA"/>
    <x v="7"/>
    <x v="15"/>
  </r>
  <r>
    <n v="419106"/>
    <x v="2"/>
    <s v="Mumbai"/>
    <d v="2010-03-12T00:00:00"/>
    <s v="League"/>
    <x v="69"/>
    <x v="8"/>
    <x v="6"/>
    <x v="0"/>
    <x v="4"/>
    <x v="0"/>
    <x v="0"/>
    <x v="0"/>
    <n v="11"/>
    <x v="73"/>
    <n v="20"/>
    <x v="0"/>
    <s v="NA"/>
    <x v="7"/>
    <x v="5"/>
  </r>
  <r>
    <n v="419107"/>
    <x v="2"/>
    <s v="Mumbai"/>
    <d v="2010-03-13T00:00:00"/>
    <s v="League"/>
    <x v="8"/>
    <x v="17"/>
    <x v="3"/>
    <x v="2"/>
    <x v="3"/>
    <x v="1"/>
    <x v="7"/>
    <x v="0"/>
    <n v="4"/>
    <x v="74"/>
    <n v="20"/>
    <x v="0"/>
    <s v="NA"/>
    <x v="7"/>
    <x v="5"/>
  </r>
  <r>
    <n v="419108"/>
    <x v="2"/>
    <s v="Chandigarh"/>
    <d v="2010-03-13T00:00:00"/>
    <s v="League"/>
    <x v="56"/>
    <x v="1"/>
    <x v="1"/>
    <x v="6"/>
    <x v="7"/>
    <x v="0"/>
    <x v="2"/>
    <x v="1"/>
    <n v="5"/>
    <x v="6"/>
    <n v="20"/>
    <x v="0"/>
    <s v="NA"/>
    <x v="8"/>
    <x v="19"/>
  </r>
  <r>
    <n v="419109"/>
    <x v="2"/>
    <s v="Kolkata"/>
    <d v="2010-03-14T00:00:00"/>
    <s v="League"/>
    <x v="70"/>
    <x v="4"/>
    <x v="4"/>
    <x v="3"/>
    <x v="6"/>
    <x v="0"/>
    <x v="0"/>
    <x v="1"/>
    <n v="7"/>
    <x v="10"/>
    <n v="20"/>
    <x v="0"/>
    <s v="NA"/>
    <x v="12"/>
    <x v="6"/>
  </r>
  <r>
    <n v="419110"/>
    <x v="2"/>
    <s v="Chennai"/>
    <d v="2010-03-14T00:00:00"/>
    <s v="League"/>
    <x v="71"/>
    <x v="7"/>
    <x v="7"/>
    <x v="4"/>
    <x v="4"/>
    <x v="1"/>
    <x v="6"/>
    <x v="0"/>
    <n v="31"/>
    <x v="75"/>
    <n v="20"/>
    <x v="0"/>
    <s v="NA"/>
    <x v="16"/>
    <x v="3"/>
  </r>
  <r>
    <n v="419111"/>
    <x v="2"/>
    <s v="Ahmedabad"/>
    <d v="2010-03-15T00:00:00"/>
    <s v="League"/>
    <x v="6"/>
    <x v="18"/>
    <x v="5"/>
    <x v="6"/>
    <x v="7"/>
    <x v="0"/>
    <x v="2"/>
    <x v="1"/>
    <n v="6"/>
    <x v="59"/>
    <n v="20"/>
    <x v="0"/>
    <s v="NA"/>
    <x v="10"/>
    <x v="0"/>
  </r>
  <r>
    <n v="419112"/>
    <x v="2"/>
    <s v="Bangalore"/>
    <d v="2010-03-16T00:00:00"/>
    <s v="League"/>
    <x v="55"/>
    <x v="0"/>
    <x v="0"/>
    <x v="5"/>
    <x v="5"/>
    <x v="1"/>
    <x v="3"/>
    <x v="1"/>
    <n v="8"/>
    <x v="76"/>
    <n v="20"/>
    <x v="0"/>
    <s v="NA"/>
    <x v="21"/>
    <x v="3"/>
  </r>
  <r>
    <n v="419113"/>
    <x v="2"/>
    <s v="Kolkata"/>
    <d v="2010-03-16T00:00:00"/>
    <s v="League"/>
    <x v="13"/>
    <x v="4"/>
    <x v="4"/>
    <x v="1"/>
    <x v="1"/>
    <x v="1"/>
    <x v="1"/>
    <x v="0"/>
    <n v="55"/>
    <x v="17"/>
    <n v="20"/>
    <x v="0"/>
    <s v="NA"/>
    <x v="12"/>
    <x v="6"/>
  </r>
  <r>
    <n v="419114"/>
    <x v="2"/>
    <s v="Delhi"/>
    <d v="2010-03-17T00:00:00"/>
    <s v="League"/>
    <x v="40"/>
    <x v="2"/>
    <x v="2"/>
    <x v="7"/>
    <x v="7"/>
    <x v="0"/>
    <x v="7"/>
    <x v="0"/>
    <n v="98"/>
    <x v="77"/>
    <n v="20"/>
    <x v="0"/>
    <s v="NA"/>
    <x v="8"/>
    <x v="18"/>
  </r>
  <r>
    <n v="419115"/>
    <x v="2"/>
    <s v="Bangalore"/>
    <d v="2010-03-18T00:00:00"/>
    <s v="League"/>
    <x v="55"/>
    <x v="0"/>
    <x v="0"/>
    <x v="2"/>
    <x v="0"/>
    <x v="0"/>
    <x v="3"/>
    <x v="1"/>
    <n v="10"/>
    <x v="78"/>
    <n v="20"/>
    <x v="0"/>
    <s v="NA"/>
    <x v="16"/>
    <x v="3"/>
  </r>
  <r>
    <n v="419116"/>
    <x v="2"/>
    <s v="Delhi"/>
    <d v="2010-03-19T00:00:00"/>
    <s v="League"/>
    <x v="7"/>
    <x v="2"/>
    <x v="2"/>
    <x v="1"/>
    <x v="7"/>
    <x v="1"/>
    <x v="1"/>
    <x v="1"/>
    <n v="5"/>
    <x v="79"/>
    <n v="20"/>
    <x v="0"/>
    <s v="NA"/>
    <x v="8"/>
    <x v="18"/>
  </r>
  <r>
    <n v="419117"/>
    <x v="2"/>
    <s v="Cuttack"/>
    <d v="2010-03-19T00:00:00"/>
    <s v="League"/>
    <x v="72"/>
    <x v="19"/>
    <x v="6"/>
    <x v="5"/>
    <x v="5"/>
    <x v="0"/>
    <x v="6"/>
    <x v="0"/>
    <n v="6"/>
    <x v="71"/>
    <n v="20"/>
    <x v="0"/>
    <s v="NA"/>
    <x v="4"/>
    <x v="16"/>
  </r>
  <r>
    <n v="419118"/>
    <x v="2"/>
    <s v="Ahmedabad"/>
    <d v="2010-03-20T00:00:00"/>
    <s v="League"/>
    <x v="73"/>
    <x v="18"/>
    <x v="5"/>
    <x v="0"/>
    <x v="2"/>
    <x v="1"/>
    <x v="4"/>
    <x v="0"/>
    <n v="34"/>
    <x v="54"/>
    <n v="20"/>
    <x v="0"/>
    <s v="NA"/>
    <x v="7"/>
    <x v="5"/>
  </r>
  <r>
    <n v="419119"/>
    <x v="2"/>
    <s v="Mumbai"/>
    <d v="2010-03-20T00:00:00"/>
    <s v="League"/>
    <x v="55"/>
    <x v="17"/>
    <x v="3"/>
    <x v="3"/>
    <x v="3"/>
    <x v="1"/>
    <x v="3"/>
    <x v="1"/>
    <n v="7"/>
    <x v="80"/>
    <n v="20"/>
    <x v="0"/>
    <s v="NA"/>
    <x v="12"/>
    <x v="21"/>
  </r>
  <r>
    <n v="419120"/>
    <x v="2"/>
    <s v="Cuttack"/>
    <d v="2010-03-21T00:00:00"/>
    <s v="League"/>
    <x v="72"/>
    <x v="19"/>
    <x v="6"/>
    <x v="6"/>
    <x v="4"/>
    <x v="1"/>
    <x v="6"/>
    <x v="0"/>
    <n v="10"/>
    <x v="81"/>
    <n v="20"/>
    <x v="0"/>
    <s v="NA"/>
    <x v="4"/>
    <x v="16"/>
  </r>
  <r>
    <n v="419121"/>
    <x v="2"/>
    <s v="Chennai"/>
    <d v="2010-03-21T00:00:00"/>
    <s v="League"/>
    <x v="74"/>
    <x v="7"/>
    <x v="7"/>
    <x v="5"/>
    <x v="1"/>
    <x v="0"/>
    <x v="5"/>
    <x v="2"/>
    <s v="NA"/>
    <x v="82"/>
    <n v="20"/>
    <x v="1"/>
    <s v="NA"/>
    <x v="16"/>
    <x v="3"/>
  </r>
  <r>
    <n v="419122"/>
    <x v="2"/>
    <s v="Mumbai"/>
    <d v="2010-03-22T00:00:00"/>
    <s v="League"/>
    <x v="40"/>
    <x v="17"/>
    <x v="3"/>
    <x v="0"/>
    <x v="6"/>
    <x v="1"/>
    <x v="7"/>
    <x v="1"/>
    <n v="7"/>
    <x v="83"/>
    <n v="20"/>
    <x v="0"/>
    <s v="NA"/>
    <x v="15"/>
    <x v="15"/>
  </r>
  <r>
    <n v="419123"/>
    <x v="2"/>
    <s v="Bangalore"/>
    <d v="2010-03-23T00:00:00"/>
    <s v="League"/>
    <x v="75"/>
    <x v="0"/>
    <x v="0"/>
    <x v="1"/>
    <x v="1"/>
    <x v="0"/>
    <x v="3"/>
    <x v="0"/>
    <n v="36"/>
    <x v="81"/>
    <n v="20"/>
    <x v="0"/>
    <s v="NA"/>
    <x v="7"/>
    <x v="5"/>
  </r>
  <r>
    <n v="419124"/>
    <x v="2"/>
    <s v="Chandigarh"/>
    <d v="2010-03-24T00:00:00"/>
    <s v="League"/>
    <x v="76"/>
    <x v="1"/>
    <x v="1"/>
    <x v="2"/>
    <x v="5"/>
    <x v="0"/>
    <x v="4"/>
    <x v="0"/>
    <n v="31"/>
    <x v="84"/>
    <n v="20"/>
    <x v="0"/>
    <s v="NA"/>
    <x v="8"/>
    <x v="18"/>
  </r>
  <r>
    <n v="419125"/>
    <x v="2"/>
    <s v="Mumbai"/>
    <d v="2010-03-25T00:00:00"/>
    <s v="League"/>
    <x v="40"/>
    <x v="20"/>
    <x v="7"/>
    <x v="7"/>
    <x v="3"/>
    <x v="0"/>
    <x v="7"/>
    <x v="1"/>
    <n v="5"/>
    <x v="85"/>
    <n v="20"/>
    <x v="0"/>
    <s v="NA"/>
    <x v="22"/>
    <x v="22"/>
  </r>
  <r>
    <n v="419128"/>
    <x v="2"/>
    <s v="Bangalore"/>
    <d v="2010-03-25T00:00:00"/>
    <s v="League"/>
    <x v="77"/>
    <x v="0"/>
    <x v="0"/>
    <x v="6"/>
    <x v="0"/>
    <x v="0"/>
    <x v="2"/>
    <x v="0"/>
    <n v="17"/>
    <x v="84"/>
    <n v="20"/>
    <x v="0"/>
    <s v="NA"/>
    <x v="10"/>
    <x v="0"/>
  </r>
  <r>
    <n v="419126"/>
    <x v="2"/>
    <s v="Ahmedabad"/>
    <d v="2010-03-26T00:00:00"/>
    <s v="League"/>
    <x v="8"/>
    <x v="18"/>
    <x v="5"/>
    <x v="4"/>
    <x v="4"/>
    <x v="1"/>
    <x v="4"/>
    <x v="1"/>
    <n v="8"/>
    <x v="58"/>
    <n v="20"/>
    <x v="0"/>
    <s v="NA"/>
    <x v="12"/>
    <x v="15"/>
  </r>
  <r>
    <n v="419127"/>
    <x v="2"/>
    <s v="Chandigarh"/>
    <d v="2010-03-27T00:00:00"/>
    <s v="League"/>
    <x v="70"/>
    <x v="1"/>
    <x v="1"/>
    <x v="0"/>
    <x v="6"/>
    <x v="1"/>
    <x v="0"/>
    <x v="0"/>
    <n v="39"/>
    <x v="84"/>
    <n v="20"/>
    <x v="0"/>
    <s v="NA"/>
    <x v="8"/>
    <x v="19"/>
  </r>
  <r>
    <n v="419129"/>
    <x v="2"/>
    <s v="Ahmedabad"/>
    <d v="2010-03-28T00:00:00"/>
    <s v="League"/>
    <x v="78"/>
    <x v="18"/>
    <x v="5"/>
    <x v="1"/>
    <x v="2"/>
    <x v="1"/>
    <x v="4"/>
    <x v="0"/>
    <n v="17"/>
    <x v="86"/>
    <n v="20"/>
    <x v="0"/>
    <s v="NA"/>
    <x v="15"/>
    <x v="15"/>
  </r>
  <r>
    <n v="419130"/>
    <x v="2"/>
    <s v="Mumbai"/>
    <d v="2010-03-28T00:00:00"/>
    <s v="League"/>
    <x v="62"/>
    <x v="8"/>
    <x v="6"/>
    <x v="7"/>
    <x v="4"/>
    <x v="0"/>
    <x v="7"/>
    <x v="0"/>
    <n v="41"/>
    <x v="87"/>
    <n v="20"/>
    <x v="0"/>
    <s v="NA"/>
    <x v="21"/>
    <x v="4"/>
  </r>
  <r>
    <n v="419131"/>
    <x v="2"/>
    <s v="Delhi"/>
    <d v="2010-03-29T00:00:00"/>
    <s v="League"/>
    <x v="79"/>
    <x v="2"/>
    <x v="2"/>
    <x v="0"/>
    <x v="7"/>
    <x v="1"/>
    <x v="2"/>
    <x v="0"/>
    <n v="40"/>
    <x v="86"/>
    <n v="20"/>
    <x v="0"/>
    <s v="NA"/>
    <x v="15"/>
    <x v="15"/>
  </r>
  <r>
    <n v="419132"/>
    <x v="2"/>
    <s v="Mumbai"/>
    <d v="2010-03-30T00:00:00"/>
    <s v="League"/>
    <x v="80"/>
    <x v="17"/>
    <x v="3"/>
    <x v="5"/>
    <x v="3"/>
    <x v="0"/>
    <x v="7"/>
    <x v="1"/>
    <n v="4"/>
    <x v="47"/>
    <n v="20"/>
    <x v="0"/>
    <s v="NA"/>
    <x v="8"/>
    <x v="18"/>
  </r>
  <r>
    <n v="419133"/>
    <x v="2"/>
    <s v="Chennai"/>
    <d v="2010-03-31T00:00:00"/>
    <s v="League"/>
    <x v="81"/>
    <x v="7"/>
    <x v="7"/>
    <x v="3"/>
    <x v="0"/>
    <x v="1"/>
    <x v="1"/>
    <x v="1"/>
    <n v="5"/>
    <x v="73"/>
    <n v="20"/>
    <x v="0"/>
    <s v="NA"/>
    <x v="10"/>
    <x v="0"/>
  </r>
  <r>
    <n v="419134"/>
    <x v="2"/>
    <s v="Delhi"/>
    <d v="2010-03-31T00:00:00"/>
    <s v="League"/>
    <x v="34"/>
    <x v="2"/>
    <x v="2"/>
    <x v="2"/>
    <x v="7"/>
    <x v="1"/>
    <x v="2"/>
    <x v="0"/>
    <n v="67"/>
    <x v="70"/>
    <n v="20"/>
    <x v="0"/>
    <s v="NA"/>
    <x v="12"/>
    <x v="15"/>
  </r>
  <r>
    <n v="419135"/>
    <x v="2"/>
    <s v="Kolkata"/>
    <d v="2010-04-01T00:00:00"/>
    <s v="League"/>
    <x v="24"/>
    <x v="4"/>
    <x v="4"/>
    <x v="4"/>
    <x v="6"/>
    <x v="1"/>
    <x v="0"/>
    <x v="0"/>
    <n v="24"/>
    <x v="28"/>
    <n v="20"/>
    <x v="0"/>
    <s v="NA"/>
    <x v="16"/>
    <x v="3"/>
  </r>
  <r>
    <n v="419136"/>
    <x v="2"/>
    <s v="Chandigarh"/>
    <d v="2010-04-02T00:00:00"/>
    <s v="League"/>
    <x v="82"/>
    <x v="1"/>
    <x v="1"/>
    <x v="3"/>
    <x v="5"/>
    <x v="1"/>
    <x v="3"/>
    <x v="1"/>
    <n v="6"/>
    <x v="28"/>
    <n v="20"/>
    <x v="0"/>
    <s v="NA"/>
    <x v="4"/>
    <x v="16"/>
  </r>
  <r>
    <n v="419137"/>
    <x v="2"/>
    <s v="Chennai"/>
    <d v="2010-04-03T00:00:00"/>
    <s v="League"/>
    <x v="81"/>
    <x v="7"/>
    <x v="7"/>
    <x v="2"/>
    <x v="1"/>
    <x v="1"/>
    <x v="1"/>
    <x v="0"/>
    <n v="23"/>
    <x v="88"/>
    <n v="20"/>
    <x v="0"/>
    <s v="NA"/>
    <x v="7"/>
    <x v="5"/>
  </r>
  <r>
    <n v="419138"/>
    <x v="2"/>
    <s v="Mumbai"/>
    <d v="2010-04-03T00:00:00"/>
    <s v="League"/>
    <x v="83"/>
    <x v="17"/>
    <x v="3"/>
    <x v="4"/>
    <x v="3"/>
    <x v="1"/>
    <x v="7"/>
    <x v="0"/>
    <n v="63"/>
    <x v="14"/>
    <n v="20"/>
    <x v="0"/>
    <s v="NA"/>
    <x v="8"/>
    <x v="19"/>
  </r>
  <r>
    <n v="419139"/>
    <x v="2"/>
    <s v="Kolkata"/>
    <d v="2010-04-04T00:00:00"/>
    <s v="League"/>
    <x v="28"/>
    <x v="4"/>
    <x v="4"/>
    <x v="5"/>
    <x v="6"/>
    <x v="1"/>
    <x v="5"/>
    <x v="1"/>
    <n v="8"/>
    <x v="89"/>
    <n v="20"/>
    <x v="0"/>
    <s v="NA"/>
    <x v="13"/>
    <x v="3"/>
  </r>
  <r>
    <n v="419140"/>
    <x v="2"/>
    <s v="Delhi"/>
    <d v="2010-04-04T00:00:00"/>
    <s v="League"/>
    <x v="84"/>
    <x v="2"/>
    <x v="2"/>
    <x v="3"/>
    <x v="7"/>
    <x v="1"/>
    <x v="2"/>
    <x v="0"/>
    <n v="37"/>
    <x v="52"/>
    <n v="20"/>
    <x v="0"/>
    <s v="NA"/>
    <x v="4"/>
    <x v="16"/>
  </r>
  <r>
    <n v="419141"/>
    <x v="2"/>
    <s v="Nagpur"/>
    <d v="2010-04-05T00:00:00"/>
    <s v="League"/>
    <x v="64"/>
    <x v="21"/>
    <x v="6"/>
    <x v="2"/>
    <x v="2"/>
    <x v="1"/>
    <x v="4"/>
    <x v="0"/>
    <n v="2"/>
    <x v="90"/>
    <n v="20"/>
    <x v="0"/>
    <s v="NA"/>
    <x v="12"/>
    <x v="15"/>
  </r>
  <r>
    <n v="419142"/>
    <x v="2"/>
    <s v="Chennai"/>
    <d v="2010-04-06T00:00:00"/>
    <s v="League"/>
    <x v="38"/>
    <x v="7"/>
    <x v="7"/>
    <x v="7"/>
    <x v="1"/>
    <x v="1"/>
    <x v="1"/>
    <x v="0"/>
    <n v="24"/>
    <x v="3"/>
    <n v="20"/>
    <x v="0"/>
    <s v="NA"/>
    <x v="13"/>
    <x v="3"/>
  </r>
  <r>
    <n v="419143"/>
    <x v="2"/>
    <s v="Jaipur"/>
    <d v="2010-04-07T00:00:00"/>
    <s v="League"/>
    <x v="85"/>
    <x v="5"/>
    <x v="5"/>
    <x v="5"/>
    <x v="5"/>
    <x v="1"/>
    <x v="4"/>
    <x v="1"/>
    <n v="9"/>
    <x v="60"/>
    <n v="20"/>
    <x v="0"/>
    <s v="NA"/>
    <x v="19"/>
    <x v="18"/>
  </r>
  <r>
    <n v="419144"/>
    <x v="2"/>
    <s v="Kolkata"/>
    <d v="2010-04-07T00:00:00"/>
    <s v="League"/>
    <x v="24"/>
    <x v="4"/>
    <x v="4"/>
    <x v="6"/>
    <x v="6"/>
    <x v="1"/>
    <x v="0"/>
    <x v="0"/>
    <n v="14"/>
    <x v="28"/>
    <n v="20"/>
    <x v="0"/>
    <s v="NA"/>
    <x v="10"/>
    <x v="0"/>
  </r>
  <r>
    <n v="419145"/>
    <x v="2"/>
    <s v="Bangalore"/>
    <d v="2010-04-08T00:00:00"/>
    <s v="League"/>
    <x v="86"/>
    <x v="0"/>
    <x v="0"/>
    <x v="4"/>
    <x v="4"/>
    <x v="0"/>
    <x v="6"/>
    <x v="1"/>
    <n v="7"/>
    <x v="52"/>
    <n v="20"/>
    <x v="0"/>
    <s v="NA"/>
    <x v="13"/>
    <x v="3"/>
  </r>
  <r>
    <n v="419146"/>
    <x v="2"/>
    <s v="Chandigarh"/>
    <d v="2010-04-09T00:00:00"/>
    <s v="League"/>
    <x v="9"/>
    <x v="1"/>
    <x v="1"/>
    <x v="7"/>
    <x v="3"/>
    <x v="1"/>
    <x v="5"/>
    <x v="1"/>
    <n v="6"/>
    <x v="12"/>
    <n v="20"/>
    <x v="0"/>
    <s v="NA"/>
    <x v="11"/>
    <x v="6"/>
  </r>
  <r>
    <n v="419147"/>
    <x v="2"/>
    <s v="Nagpur"/>
    <d v="2010-04-10T00:00:00"/>
    <s v="League"/>
    <x v="87"/>
    <x v="21"/>
    <x v="6"/>
    <x v="1"/>
    <x v="1"/>
    <x v="1"/>
    <x v="6"/>
    <x v="1"/>
    <n v="6"/>
    <x v="91"/>
    <n v="20"/>
    <x v="0"/>
    <s v="NA"/>
    <x v="12"/>
    <x v="15"/>
  </r>
  <r>
    <n v="419148"/>
    <x v="2"/>
    <s v="Bangalore"/>
    <d v="2010-04-10T00:00:00"/>
    <s v="League"/>
    <x v="36"/>
    <x v="0"/>
    <x v="0"/>
    <x v="0"/>
    <x v="0"/>
    <x v="0"/>
    <x v="3"/>
    <x v="1"/>
    <n v="7"/>
    <x v="68"/>
    <n v="20"/>
    <x v="0"/>
    <s v="NA"/>
    <x v="16"/>
    <x v="3"/>
  </r>
  <r>
    <n v="419149"/>
    <x v="2"/>
    <s v="Delhi"/>
    <d v="2010-04-11T00:00:00"/>
    <s v="League"/>
    <x v="88"/>
    <x v="2"/>
    <x v="2"/>
    <x v="5"/>
    <x v="7"/>
    <x v="1"/>
    <x v="5"/>
    <x v="1"/>
    <n v="7"/>
    <x v="92"/>
    <n v="20"/>
    <x v="0"/>
    <s v="NA"/>
    <x v="4"/>
    <x v="6"/>
  </r>
  <r>
    <n v="419150"/>
    <x v="2"/>
    <s v="Jaipur"/>
    <d v="2010-04-11T00:00:00"/>
    <s v="League"/>
    <x v="40"/>
    <x v="5"/>
    <x v="5"/>
    <x v="7"/>
    <x v="2"/>
    <x v="0"/>
    <x v="7"/>
    <x v="0"/>
    <n v="37"/>
    <x v="41"/>
    <n v="20"/>
    <x v="0"/>
    <s v="NA"/>
    <x v="8"/>
    <x v="18"/>
  </r>
  <r>
    <n v="419151"/>
    <x v="2"/>
    <s v="Nagpur"/>
    <d v="2010-04-12T00:00:00"/>
    <s v="League"/>
    <x v="89"/>
    <x v="21"/>
    <x v="6"/>
    <x v="3"/>
    <x v="0"/>
    <x v="0"/>
    <x v="6"/>
    <x v="0"/>
    <n v="13"/>
    <x v="80"/>
    <n v="20"/>
    <x v="0"/>
    <s v="NA"/>
    <x v="7"/>
    <x v="5"/>
  </r>
  <r>
    <n v="419152"/>
    <x v="2"/>
    <s v="Mumbai"/>
    <d v="2010-04-13T00:00:00"/>
    <s v="League"/>
    <x v="90"/>
    <x v="17"/>
    <x v="3"/>
    <x v="6"/>
    <x v="3"/>
    <x v="1"/>
    <x v="7"/>
    <x v="0"/>
    <n v="39"/>
    <x v="84"/>
    <n v="20"/>
    <x v="0"/>
    <s v="NA"/>
    <x v="13"/>
    <x v="3"/>
  </r>
  <r>
    <n v="419153"/>
    <x v="2"/>
    <s v="Chennai"/>
    <d v="2010-04-13T00:00:00"/>
    <s v="League"/>
    <x v="91"/>
    <x v="7"/>
    <x v="7"/>
    <x v="0"/>
    <x v="6"/>
    <x v="1"/>
    <x v="1"/>
    <x v="1"/>
    <n v="9"/>
    <x v="56"/>
    <n v="20"/>
    <x v="0"/>
    <s v="NA"/>
    <x v="15"/>
    <x v="15"/>
  </r>
  <r>
    <n v="419154"/>
    <x v="2"/>
    <s v="Jaipur"/>
    <d v="2010-04-14T00:00:00"/>
    <s v="League"/>
    <x v="82"/>
    <x v="5"/>
    <x v="5"/>
    <x v="3"/>
    <x v="2"/>
    <x v="1"/>
    <x v="3"/>
    <x v="1"/>
    <n v="5"/>
    <x v="93"/>
    <n v="20"/>
    <x v="0"/>
    <s v="NA"/>
    <x v="8"/>
    <x v="19"/>
  </r>
  <r>
    <n v="419155"/>
    <x v="2"/>
    <s v="Chennai"/>
    <d v="2010-04-15T00:00:00"/>
    <s v="League"/>
    <x v="56"/>
    <x v="7"/>
    <x v="7"/>
    <x v="6"/>
    <x v="1"/>
    <x v="1"/>
    <x v="2"/>
    <x v="1"/>
    <n v="6"/>
    <x v="46"/>
    <n v="20"/>
    <x v="0"/>
    <s v="NA"/>
    <x v="12"/>
    <x v="21"/>
  </r>
  <r>
    <n v="419156"/>
    <x v="2"/>
    <s v="Dharamsala"/>
    <d v="2010-04-16T00:00:00"/>
    <s v="League"/>
    <x v="57"/>
    <x v="22"/>
    <x v="1"/>
    <x v="4"/>
    <x v="4"/>
    <x v="0"/>
    <x v="6"/>
    <x v="1"/>
    <n v="5"/>
    <x v="41"/>
    <n v="20"/>
    <x v="0"/>
    <s v="NA"/>
    <x v="11"/>
    <x v="6"/>
  </r>
  <r>
    <n v="419157"/>
    <x v="2"/>
    <s v="Bangalore"/>
    <d v="2010-04-17T00:00:00"/>
    <s v="League"/>
    <x v="92"/>
    <x v="0"/>
    <x v="0"/>
    <x v="7"/>
    <x v="0"/>
    <x v="0"/>
    <x v="7"/>
    <x v="0"/>
    <n v="57"/>
    <x v="16"/>
    <n v="20"/>
    <x v="0"/>
    <s v="NA"/>
    <x v="12"/>
    <x v="15"/>
  </r>
  <r>
    <n v="419158"/>
    <x v="2"/>
    <s v="Kolkata"/>
    <d v="2010-04-17T00:00:00"/>
    <s v="League"/>
    <x v="93"/>
    <x v="4"/>
    <x v="4"/>
    <x v="2"/>
    <x v="2"/>
    <x v="1"/>
    <x v="0"/>
    <x v="1"/>
    <n v="8"/>
    <x v="94"/>
    <n v="20"/>
    <x v="0"/>
    <s v="NA"/>
    <x v="10"/>
    <x v="5"/>
  </r>
  <r>
    <n v="419159"/>
    <x v="2"/>
    <s v="Dharamsala"/>
    <d v="2010-04-18T00:00:00"/>
    <s v="League"/>
    <x v="13"/>
    <x v="22"/>
    <x v="1"/>
    <x v="1"/>
    <x v="1"/>
    <x v="0"/>
    <x v="1"/>
    <x v="1"/>
    <n v="6"/>
    <x v="45"/>
    <n v="20"/>
    <x v="0"/>
    <s v="NA"/>
    <x v="4"/>
    <x v="6"/>
  </r>
  <r>
    <n v="419160"/>
    <x v="2"/>
    <s v="Delhi"/>
    <d v="2010-04-18T00:00:00"/>
    <s v="League"/>
    <x v="72"/>
    <x v="2"/>
    <x v="2"/>
    <x v="4"/>
    <x v="4"/>
    <x v="1"/>
    <x v="6"/>
    <x v="0"/>
    <n v="11"/>
    <x v="42"/>
    <n v="20"/>
    <x v="0"/>
    <s v="NA"/>
    <x v="8"/>
    <x v="18"/>
  </r>
  <r>
    <n v="419161"/>
    <x v="2"/>
    <s v="Kolkata"/>
    <d v="2010-04-19T00:00:00"/>
    <s v="League"/>
    <x v="94"/>
    <x v="4"/>
    <x v="4"/>
    <x v="7"/>
    <x v="3"/>
    <x v="1"/>
    <x v="0"/>
    <x v="1"/>
    <n v="9"/>
    <x v="31"/>
    <n v="20"/>
    <x v="0"/>
    <s v="NA"/>
    <x v="10"/>
    <x v="0"/>
  </r>
  <r>
    <n v="419162"/>
    <x v="2"/>
    <s v="Mumbai"/>
    <d v="2010-04-21T00:00:00"/>
    <s v="Semi Final"/>
    <x v="90"/>
    <x v="8"/>
    <x v="0"/>
    <x v="7"/>
    <x v="3"/>
    <x v="1"/>
    <x v="7"/>
    <x v="0"/>
    <n v="35"/>
    <x v="52"/>
    <n v="20"/>
    <x v="0"/>
    <s v="NA"/>
    <x v="8"/>
    <x v="5"/>
  </r>
  <r>
    <n v="419163"/>
    <x v="2"/>
    <s v="Mumbai"/>
    <d v="2010-04-22T00:00:00"/>
    <s v="Semi Final"/>
    <x v="95"/>
    <x v="8"/>
    <x v="7"/>
    <x v="4"/>
    <x v="1"/>
    <x v="1"/>
    <x v="1"/>
    <x v="0"/>
    <n v="38"/>
    <x v="6"/>
    <n v="20"/>
    <x v="0"/>
    <s v="NA"/>
    <x v="8"/>
    <x v="5"/>
  </r>
  <r>
    <n v="419164"/>
    <x v="2"/>
    <s v="Mumbai"/>
    <d v="2010-04-24T00:00:00"/>
    <s v="3rd Place Play-Off"/>
    <x v="33"/>
    <x v="8"/>
    <x v="0"/>
    <x v="4"/>
    <x v="4"/>
    <x v="1"/>
    <x v="3"/>
    <x v="1"/>
    <n v="9"/>
    <x v="95"/>
    <n v="20"/>
    <x v="0"/>
    <s v="NA"/>
    <x v="7"/>
    <x v="15"/>
  </r>
  <r>
    <n v="419165"/>
    <x v="2"/>
    <s v="Mumbai"/>
    <d v="2010-04-25T00:00:00"/>
    <s v="Final"/>
    <x v="38"/>
    <x v="8"/>
    <x v="7"/>
    <x v="7"/>
    <x v="1"/>
    <x v="1"/>
    <x v="1"/>
    <x v="0"/>
    <n v="22"/>
    <x v="54"/>
    <n v="20"/>
    <x v="0"/>
    <s v="NA"/>
    <x v="7"/>
    <x v="15"/>
  </r>
  <r>
    <n v="501198"/>
    <x v="3"/>
    <s v="Chennai"/>
    <d v="2011-04-08T00:00:00"/>
    <s v="League"/>
    <x v="96"/>
    <x v="7"/>
    <x v="7"/>
    <x v="0"/>
    <x v="1"/>
    <x v="1"/>
    <x v="1"/>
    <x v="0"/>
    <n v="2"/>
    <x v="60"/>
    <n v="20"/>
    <x v="0"/>
    <s v="NA"/>
    <x v="8"/>
    <x v="23"/>
  </r>
  <r>
    <n v="501199"/>
    <x v="3"/>
    <s v="Hyderabad"/>
    <d v="2011-04-09T00:00:00"/>
    <s v="League"/>
    <x v="97"/>
    <x v="6"/>
    <x v="6"/>
    <x v="2"/>
    <x v="2"/>
    <x v="0"/>
    <x v="4"/>
    <x v="1"/>
    <n v="8"/>
    <x v="15"/>
    <n v="20"/>
    <x v="0"/>
    <s v="NA"/>
    <x v="7"/>
    <x v="18"/>
  </r>
  <r>
    <n v="501200"/>
    <x v="3"/>
    <s v="Kochi"/>
    <d v="2011-04-09T00:00:00"/>
    <s v="League"/>
    <x v="46"/>
    <x v="23"/>
    <x v="8"/>
    <x v="3"/>
    <x v="8"/>
    <x v="1"/>
    <x v="3"/>
    <x v="1"/>
    <n v="6"/>
    <x v="73"/>
    <n v="20"/>
    <x v="0"/>
    <s v="NA"/>
    <x v="12"/>
    <x v="4"/>
  </r>
  <r>
    <n v="501201"/>
    <x v="3"/>
    <s v="Delhi"/>
    <d v="2011-04-10T00:00:00"/>
    <s v="League"/>
    <x v="80"/>
    <x v="2"/>
    <x v="2"/>
    <x v="7"/>
    <x v="7"/>
    <x v="1"/>
    <x v="7"/>
    <x v="1"/>
    <n v="8"/>
    <x v="96"/>
    <n v="20"/>
    <x v="0"/>
    <s v="NA"/>
    <x v="22"/>
    <x v="5"/>
  </r>
  <r>
    <n v="501202"/>
    <x v="3"/>
    <s v="Mumbai"/>
    <d v="2011-04-10T00:00:00"/>
    <s v="League"/>
    <x v="98"/>
    <x v="8"/>
    <x v="9"/>
    <x v="5"/>
    <x v="5"/>
    <x v="1"/>
    <x v="8"/>
    <x v="1"/>
    <n v="7"/>
    <x v="46"/>
    <n v="20"/>
    <x v="0"/>
    <s v="NA"/>
    <x v="8"/>
    <x v="23"/>
  </r>
  <r>
    <n v="501203"/>
    <x v="3"/>
    <s v="Kolkata"/>
    <d v="2011-04-11T00:00:00"/>
    <s v="League"/>
    <x v="55"/>
    <x v="4"/>
    <x v="4"/>
    <x v="4"/>
    <x v="6"/>
    <x v="1"/>
    <x v="0"/>
    <x v="0"/>
    <n v="9"/>
    <x v="47"/>
    <n v="20"/>
    <x v="0"/>
    <s v="NA"/>
    <x v="7"/>
    <x v="18"/>
  </r>
  <r>
    <n v="501204"/>
    <x v="3"/>
    <s v="Jaipur"/>
    <d v="2011-04-12T00:00:00"/>
    <s v="League"/>
    <x v="64"/>
    <x v="5"/>
    <x v="5"/>
    <x v="6"/>
    <x v="7"/>
    <x v="1"/>
    <x v="4"/>
    <x v="1"/>
    <n v="6"/>
    <x v="80"/>
    <n v="20"/>
    <x v="0"/>
    <s v="NA"/>
    <x v="2"/>
    <x v="5"/>
  </r>
  <r>
    <n v="501205"/>
    <x v="3"/>
    <s v="Bangalore"/>
    <d v="2011-04-12T00:00:00"/>
    <s v="League"/>
    <x v="40"/>
    <x v="0"/>
    <x v="0"/>
    <x v="7"/>
    <x v="3"/>
    <x v="0"/>
    <x v="7"/>
    <x v="1"/>
    <n v="9"/>
    <x v="27"/>
    <n v="20"/>
    <x v="0"/>
    <s v="NA"/>
    <x v="12"/>
    <x v="24"/>
  </r>
  <r>
    <n v="501206"/>
    <x v="3"/>
    <s v="Chandigarh"/>
    <d v="2011-04-13T00:00:00"/>
    <s v="League"/>
    <x v="99"/>
    <x v="1"/>
    <x v="1"/>
    <x v="1"/>
    <x v="5"/>
    <x v="0"/>
    <x v="5"/>
    <x v="1"/>
    <n v="6"/>
    <x v="70"/>
    <n v="20"/>
    <x v="0"/>
    <s v="NA"/>
    <x v="0"/>
    <x v="1"/>
  </r>
  <r>
    <n v="501207"/>
    <x v="3"/>
    <s v="Mumbai"/>
    <d v="2011-04-13T00:00:00"/>
    <s v="League"/>
    <x v="100"/>
    <x v="8"/>
    <x v="9"/>
    <x v="8"/>
    <x v="8"/>
    <x v="1"/>
    <x v="8"/>
    <x v="1"/>
    <n v="4"/>
    <x v="58"/>
    <n v="20"/>
    <x v="0"/>
    <s v="NA"/>
    <x v="13"/>
    <x v="23"/>
  </r>
  <r>
    <n v="501208"/>
    <x v="3"/>
    <s v="Hyderabad"/>
    <d v="2011-04-14T00:00:00"/>
    <s v="League"/>
    <x v="101"/>
    <x v="6"/>
    <x v="6"/>
    <x v="3"/>
    <x v="0"/>
    <x v="0"/>
    <x v="6"/>
    <x v="0"/>
    <n v="33"/>
    <x v="38"/>
    <n v="20"/>
    <x v="0"/>
    <s v="NA"/>
    <x v="7"/>
    <x v="19"/>
  </r>
  <r>
    <n v="501209"/>
    <x v="3"/>
    <s v="Jaipur"/>
    <d v="2011-04-15T00:00:00"/>
    <s v="League"/>
    <x v="56"/>
    <x v="5"/>
    <x v="5"/>
    <x v="0"/>
    <x v="6"/>
    <x v="0"/>
    <x v="0"/>
    <x v="1"/>
    <n v="9"/>
    <x v="90"/>
    <n v="20"/>
    <x v="0"/>
    <s v="NA"/>
    <x v="2"/>
    <x v="21"/>
  </r>
  <r>
    <n v="501210"/>
    <x v="3"/>
    <s v="Mumbai"/>
    <d v="2011-04-15T00:00:00"/>
    <s v="League"/>
    <x v="0"/>
    <x v="3"/>
    <x v="3"/>
    <x v="8"/>
    <x v="8"/>
    <x v="0"/>
    <x v="9"/>
    <x v="1"/>
    <n v="8"/>
    <x v="9"/>
    <n v="20"/>
    <x v="0"/>
    <s v="NA"/>
    <x v="8"/>
    <x v="23"/>
  </r>
  <r>
    <n v="501211"/>
    <x v="3"/>
    <s v="Chennai"/>
    <d v="2011-04-16T00:00:00"/>
    <s v="League"/>
    <x v="1"/>
    <x v="7"/>
    <x v="7"/>
    <x v="3"/>
    <x v="1"/>
    <x v="1"/>
    <x v="1"/>
    <x v="0"/>
    <n v="21"/>
    <x v="84"/>
    <n v="20"/>
    <x v="0"/>
    <s v="NA"/>
    <x v="12"/>
    <x v="24"/>
  </r>
  <r>
    <n v="501212"/>
    <x v="3"/>
    <s v="Hyderabad"/>
    <d v="2011-04-16T00:00:00"/>
    <s v="League"/>
    <x v="99"/>
    <x v="6"/>
    <x v="6"/>
    <x v="5"/>
    <x v="5"/>
    <x v="0"/>
    <x v="5"/>
    <x v="1"/>
    <n v="8"/>
    <x v="3"/>
    <n v="20"/>
    <x v="0"/>
    <s v="NA"/>
    <x v="7"/>
    <x v="19"/>
  </r>
  <r>
    <n v="501213"/>
    <x v="3"/>
    <s v="Mumbai"/>
    <d v="2011-04-17T00:00:00"/>
    <s v="League"/>
    <x v="53"/>
    <x v="8"/>
    <x v="9"/>
    <x v="6"/>
    <x v="7"/>
    <x v="0"/>
    <x v="2"/>
    <x v="1"/>
    <n v="3"/>
    <x v="26"/>
    <n v="20"/>
    <x v="0"/>
    <s v="NA"/>
    <x v="0"/>
    <x v="6"/>
  </r>
  <r>
    <n v="501214"/>
    <x v="3"/>
    <s v="Kolkata"/>
    <d v="2011-04-17T00:00:00"/>
    <s v="League"/>
    <x v="25"/>
    <x v="4"/>
    <x v="4"/>
    <x v="2"/>
    <x v="6"/>
    <x v="0"/>
    <x v="0"/>
    <x v="1"/>
    <n v="8"/>
    <x v="97"/>
    <n v="20"/>
    <x v="0"/>
    <s v="NA"/>
    <x v="2"/>
    <x v="5"/>
  </r>
  <r>
    <n v="501215"/>
    <x v="3"/>
    <s v="Kochi"/>
    <d v="2011-04-18T00:00:00"/>
    <s v="League"/>
    <x v="0"/>
    <x v="23"/>
    <x v="8"/>
    <x v="1"/>
    <x v="8"/>
    <x v="0"/>
    <x v="9"/>
    <x v="1"/>
    <n v="7"/>
    <x v="69"/>
    <n v="17"/>
    <x v="0"/>
    <s v="D/L"/>
    <x v="16"/>
    <x v="24"/>
  </r>
  <r>
    <n v="501216"/>
    <x v="3"/>
    <s v="Delhi"/>
    <d v="2011-04-19T00:00:00"/>
    <s v="League"/>
    <x v="102"/>
    <x v="2"/>
    <x v="2"/>
    <x v="4"/>
    <x v="4"/>
    <x v="1"/>
    <x v="6"/>
    <x v="0"/>
    <n v="16"/>
    <x v="54"/>
    <n v="20"/>
    <x v="0"/>
    <s v="NA"/>
    <x v="23"/>
    <x v="25"/>
  </r>
  <r>
    <n v="501218"/>
    <x v="3"/>
    <s v="Mumbai"/>
    <d v="2011-04-20T00:00:00"/>
    <s v="League"/>
    <x v="103"/>
    <x v="3"/>
    <x v="3"/>
    <x v="9"/>
    <x v="9"/>
    <x v="1"/>
    <x v="7"/>
    <x v="1"/>
    <n v="7"/>
    <x v="98"/>
    <n v="20"/>
    <x v="0"/>
    <s v="NA"/>
    <x v="0"/>
    <x v="6"/>
  </r>
  <r>
    <n v="501219"/>
    <x v="3"/>
    <s v="Kolkata"/>
    <d v="2011-04-20T00:00:00"/>
    <s v="League"/>
    <x v="28"/>
    <x v="4"/>
    <x v="4"/>
    <x v="8"/>
    <x v="6"/>
    <x v="0"/>
    <x v="9"/>
    <x v="0"/>
    <n v="6"/>
    <x v="94"/>
    <n v="20"/>
    <x v="0"/>
    <s v="NA"/>
    <x v="2"/>
    <x v="5"/>
  </r>
  <r>
    <n v="501220"/>
    <x v="3"/>
    <s v="Chandigarh"/>
    <d v="2011-04-21T00:00:00"/>
    <s v="League"/>
    <x v="16"/>
    <x v="1"/>
    <x v="1"/>
    <x v="2"/>
    <x v="2"/>
    <x v="0"/>
    <x v="5"/>
    <x v="0"/>
    <n v="48"/>
    <x v="99"/>
    <n v="20"/>
    <x v="0"/>
    <s v="NA"/>
    <x v="13"/>
    <x v="23"/>
  </r>
  <r>
    <n v="501221"/>
    <x v="3"/>
    <s v="Mumbai"/>
    <d v="2011-04-22T00:00:00"/>
    <s v="League"/>
    <x v="62"/>
    <x v="3"/>
    <x v="3"/>
    <x v="1"/>
    <x v="1"/>
    <x v="0"/>
    <x v="7"/>
    <x v="0"/>
    <n v="8"/>
    <x v="17"/>
    <n v="20"/>
    <x v="0"/>
    <s v="NA"/>
    <x v="0"/>
    <x v="6"/>
  </r>
  <r>
    <n v="501222"/>
    <x v="3"/>
    <s v="Kolkata"/>
    <d v="2011-04-22T00:00:00"/>
    <s v="League"/>
    <x v="45"/>
    <x v="4"/>
    <x v="4"/>
    <x v="3"/>
    <x v="0"/>
    <x v="0"/>
    <x v="3"/>
    <x v="1"/>
    <n v="9"/>
    <x v="81"/>
    <n v="20"/>
    <x v="0"/>
    <s v="NA"/>
    <x v="15"/>
    <x v="5"/>
  </r>
  <r>
    <n v="501223"/>
    <x v="3"/>
    <s v="Delhi"/>
    <d v="2011-04-23T00:00:00"/>
    <s v="League"/>
    <x v="79"/>
    <x v="2"/>
    <x v="2"/>
    <x v="5"/>
    <x v="5"/>
    <x v="0"/>
    <x v="2"/>
    <x v="0"/>
    <n v="29"/>
    <x v="100"/>
    <n v="20"/>
    <x v="0"/>
    <s v="NA"/>
    <x v="13"/>
    <x v="0"/>
  </r>
  <r>
    <n v="501224"/>
    <x v="3"/>
    <s v="Hyderabad"/>
    <d v="2011-04-24T00:00:00"/>
    <s v="League"/>
    <x v="80"/>
    <x v="6"/>
    <x v="6"/>
    <x v="7"/>
    <x v="4"/>
    <x v="0"/>
    <x v="7"/>
    <x v="0"/>
    <n v="37"/>
    <x v="87"/>
    <n v="20"/>
    <x v="0"/>
    <s v="NA"/>
    <x v="12"/>
    <x v="24"/>
  </r>
  <r>
    <n v="501225"/>
    <x v="3"/>
    <s v="Jaipur"/>
    <d v="2011-04-24T00:00:00"/>
    <s v="League"/>
    <x v="64"/>
    <x v="5"/>
    <x v="5"/>
    <x v="8"/>
    <x v="2"/>
    <x v="0"/>
    <x v="4"/>
    <x v="1"/>
    <n v="8"/>
    <x v="22"/>
    <n v="20"/>
    <x v="0"/>
    <s v="NA"/>
    <x v="8"/>
    <x v="18"/>
  </r>
  <r>
    <n v="501226"/>
    <x v="3"/>
    <s v="Chennai"/>
    <d v="2011-04-25T00:00:00"/>
    <s v="League"/>
    <x v="1"/>
    <x v="7"/>
    <x v="7"/>
    <x v="9"/>
    <x v="9"/>
    <x v="0"/>
    <x v="1"/>
    <x v="0"/>
    <n v="25"/>
    <x v="6"/>
    <n v="20"/>
    <x v="0"/>
    <s v="NA"/>
    <x v="2"/>
    <x v="5"/>
  </r>
  <r>
    <n v="501227"/>
    <x v="3"/>
    <s v="Delhi"/>
    <d v="2011-04-26T00:00:00"/>
    <s v="League"/>
    <x v="104"/>
    <x v="2"/>
    <x v="2"/>
    <x v="3"/>
    <x v="0"/>
    <x v="0"/>
    <x v="3"/>
    <x v="1"/>
    <n v="3"/>
    <x v="68"/>
    <n v="20"/>
    <x v="0"/>
    <s v="NA"/>
    <x v="13"/>
    <x v="25"/>
  </r>
  <r>
    <n v="501228"/>
    <x v="3"/>
    <s v="Mumbai"/>
    <d v="2011-04-27T00:00:00"/>
    <s v="League"/>
    <x v="95"/>
    <x v="8"/>
    <x v="9"/>
    <x v="1"/>
    <x v="9"/>
    <x v="1"/>
    <x v="1"/>
    <x v="1"/>
    <n v="8"/>
    <x v="59"/>
    <n v="20"/>
    <x v="0"/>
    <s v="NA"/>
    <x v="0"/>
    <x v="1"/>
  </r>
  <r>
    <n v="501229"/>
    <x v="3"/>
    <s v="Kochi"/>
    <d v="2011-04-27T00:00:00"/>
    <s v="League"/>
    <x v="105"/>
    <x v="23"/>
    <x v="8"/>
    <x v="4"/>
    <x v="8"/>
    <x v="0"/>
    <x v="6"/>
    <x v="0"/>
    <n v="55"/>
    <x v="2"/>
    <n v="20"/>
    <x v="0"/>
    <s v="NA"/>
    <x v="12"/>
    <x v="24"/>
  </r>
  <r>
    <n v="501230"/>
    <x v="3"/>
    <s v="Delhi"/>
    <d v="2011-04-28T00:00:00"/>
    <s v="League"/>
    <x v="70"/>
    <x v="2"/>
    <x v="2"/>
    <x v="0"/>
    <x v="7"/>
    <x v="0"/>
    <x v="0"/>
    <x v="0"/>
    <n v="17"/>
    <x v="58"/>
    <n v="20"/>
    <x v="0"/>
    <s v="NA"/>
    <x v="23"/>
    <x v="25"/>
  </r>
  <r>
    <n v="501231"/>
    <x v="3"/>
    <s v="Jaipur"/>
    <d v="2011-04-29T00:00:00"/>
    <s v="League"/>
    <x v="106"/>
    <x v="5"/>
    <x v="5"/>
    <x v="7"/>
    <x v="2"/>
    <x v="0"/>
    <x v="4"/>
    <x v="1"/>
    <n v="7"/>
    <x v="101"/>
    <n v="20"/>
    <x v="0"/>
    <s v="NA"/>
    <x v="0"/>
    <x v="18"/>
  </r>
  <r>
    <n v="501232"/>
    <x v="3"/>
    <s v="Bangalore"/>
    <d v="2011-04-29T00:00:00"/>
    <s v="League"/>
    <x v="104"/>
    <x v="0"/>
    <x v="0"/>
    <x v="9"/>
    <x v="9"/>
    <x v="0"/>
    <x v="3"/>
    <x v="0"/>
    <n v="26"/>
    <x v="28"/>
    <n v="20"/>
    <x v="0"/>
    <s v="NA"/>
    <x v="2"/>
    <x v="21"/>
  </r>
  <r>
    <n v="501233"/>
    <x v="3"/>
    <s v="Kochi"/>
    <d v="2011-04-30T00:00:00"/>
    <s v="League"/>
    <x v="6"/>
    <x v="23"/>
    <x v="8"/>
    <x v="6"/>
    <x v="7"/>
    <x v="1"/>
    <x v="2"/>
    <x v="0"/>
    <n v="38"/>
    <x v="64"/>
    <n v="20"/>
    <x v="0"/>
    <s v="NA"/>
    <x v="12"/>
    <x v="24"/>
  </r>
  <r>
    <n v="501234"/>
    <x v="3"/>
    <s v="Kolkata"/>
    <d v="2011-04-30T00:00:00"/>
    <s v="League"/>
    <x v="107"/>
    <x v="4"/>
    <x v="4"/>
    <x v="5"/>
    <x v="6"/>
    <x v="0"/>
    <x v="0"/>
    <x v="1"/>
    <n v="8"/>
    <x v="57"/>
    <n v="20"/>
    <x v="0"/>
    <s v="NA"/>
    <x v="22"/>
    <x v="1"/>
  </r>
  <r>
    <n v="501235"/>
    <x v="3"/>
    <s v="Jaipur"/>
    <d v="2011-05-01T00:00:00"/>
    <s v="League"/>
    <x v="61"/>
    <x v="5"/>
    <x v="5"/>
    <x v="9"/>
    <x v="2"/>
    <x v="0"/>
    <x v="4"/>
    <x v="1"/>
    <n v="6"/>
    <x v="30"/>
    <n v="20"/>
    <x v="0"/>
    <s v="NA"/>
    <x v="18"/>
    <x v="15"/>
  </r>
  <r>
    <n v="501236"/>
    <x v="3"/>
    <s v="Chennai"/>
    <d v="2011-05-01T00:00:00"/>
    <s v="League"/>
    <x v="35"/>
    <x v="7"/>
    <x v="7"/>
    <x v="4"/>
    <x v="1"/>
    <x v="1"/>
    <x v="1"/>
    <x v="0"/>
    <n v="19"/>
    <x v="3"/>
    <n v="20"/>
    <x v="0"/>
    <s v="NA"/>
    <x v="2"/>
    <x v="5"/>
  </r>
  <r>
    <n v="501237"/>
    <x v="3"/>
    <s v="Mumbai"/>
    <d v="2011-05-02T00:00:00"/>
    <s v="League"/>
    <x v="90"/>
    <x v="3"/>
    <x v="3"/>
    <x v="5"/>
    <x v="5"/>
    <x v="0"/>
    <x v="7"/>
    <x v="0"/>
    <n v="23"/>
    <x v="90"/>
    <n v="20"/>
    <x v="0"/>
    <s v="NA"/>
    <x v="12"/>
    <x v="23"/>
  </r>
  <r>
    <n v="501238"/>
    <x v="3"/>
    <s v="Delhi"/>
    <d v="2011-05-02T00:00:00"/>
    <s v="League"/>
    <x v="108"/>
    <x v="2"/>
    <x v="2"/>
    <x v="8"/>
    <x v="8"/>
    <x v="0"/>
    <x v="9"/>
    <x v="1"/>
    <n v="7"/>
    <x v="27"/>
    <n v="20"/>
    <x v="0"/>
    <s v="NA"/>
    <x v="0"/>
    <x v="1"/>
  </r>
  <r>
    <n v="501239"/>
    <x v="3"/>
    <s v="Hyderabad"/>
    <d v="2011-05-03T00:00:00"/>
    <s v="League"/>
    <x v="8"/>
    <x v="6"/>
    <x v="6"/>
    <x v="0"/>
    <x v="4"/>
    <x v="0"/>
    <x v="0"/>
    <x v="0"/>
    <n v="20"/>
    <x v="19"/>
    <n v="20"/>
    <x v="0"/>
    <s v="NA"/>
    <x v="13"/>
    <x v="25"/>
  </r>
  <r>
    <n v="501240"/>
    <x v="3"/>
    <s v="Chennai"/>
    <d v="2011-05-04T00:00:00"/>
    <s v="League"/>
    <x v="1"/>
    <x v="7"/>
    <x v="7"/>
    <x v="2"/>
    <x v="2"/>
    <x v="1"/>
    <x v="1"/>
    <x v="1"/>
    <n v="8"/>
    <x v="11"/>
    <n v="20"/>
    <x v="0"/>
    <s v="NA"/>
    <x v="15"/>
    <x v="5"/>
  </r>
  <r>
    <n v="501241"/>
    <x v="3"/>
    <s v="Mumbai"/>
    <d v="2011-05-04T00:00:00"/>
    <s v="League"/>
    <x v="109"/>
    <x v="8"/>
    <x v="9"/>
    <x v="7"/>
    <x v="9"/>
    <x v="0"/>
    <x v="7"/>
    <x v="0"/>
    <n v="21"/>
    <x v="68"/>
    <n v="20"/>
    <x v="0"/>
    <s v="NA"/>
    <x v="12"/>
    <x v="15"/>
  </r>
  <r>
    <n v="501242"/>
    <x v="3"/>
    <s v="Kochi"/>
    <d v="2011-05-05T00:00:00"/>
    <s v="League"/>
    <x v="66"/>
    <x v="23"/>
    <x v="8"/>
    <x v="0"/>
    <x v="6"/>
    <x v="0"/>
    <x v="9"/>
    <x v="0"/>
    <n v="17"/>
    <x v="20"/>
    <n v="20"/>
    <x v="0"/>
    <s v="NA"/>
    <x v="19"/>
    <x v="25"/>
  </r>
  <r>
    <n v="501243"/>
    <x v="3"/>
    <s v="Hyderabad"/>
    <d v="2011-05-05T00:00:00"/>
    <s v="League"/>
    <x v="6"/>
    <x v="6"/>
    <x v="6"/>
    <x v="6"/>
    <x v="7"/>
    <x v="0"/>
    <x v="2"/>
    <x v="1"/>
    <n v="4"/>
    <x v="38"/>
    <n v="20"/>
    <x v="0"/>
    <s v="NA"/>
    <x v="0"/>
    <x v="6"/>
  </r>
  <r>
    <n v="501244"/>
    <x v="3"/>
    <s v="Bangalore"/>
    <d v="2011-05-06T00:00:00"/>
    <s v="League"/>
    <x v="45"/>
    <x v="0"/>
    <x v="0"/>
    <x v="5"/>
    <x v="5"/>
    <x v="0"/>
    <x v="3"/>
    <x v="0"/>
    <n v="85"/>
    <x v="102"/>
    <n v="20"/>
    <x v="0"/>
    <s v="NA"/>
    <x v="2"/>
    <x v="5"/>
  </r>
  <r>
    <n v="501245"/>
    <x v="3"/>
    <s v="Kolkata"/>
    <d v="2011-05-07T00:00:00"/>
    <s v="League"/>
    <x v="107"/>
    <x v="4"/>
    <x v="4"/>
    <x v="1"/>
    <x v="1"/>
    <x v="1"/>
    <x v="0"/>
    <x v="0"/>
    <n v="10"/>
    <x v="103"/>
    <n v="10"/>
    <x v="0"/>
    <s v="D/L"/>
    <x v="0"/>
    <x v="23"/>
  </r>
  <r>
    <n v="501246"/>
    <x v="3"/>
    <s v="Mumbai"/>
    <d v="2011-05-07T00:00:00"/>
    <s v="League"/>
    <x v="83"/>
    <x v="3"/>
    <x v="3"/>
    <x v="6"/>
    <x v="7"/>
    <x v="0"/>
    <x v="7"/>
    <x v="0"/>
    <n v="32"/>
    <x v="14"/>
    <n v="20"/>
    <x v="0"/>
    <s v="NA"/>
    <x v="16"/>
    <x v="15"/>
  </r>
  <r>
    <n v="501247"/>
    <x v="3"/>
    <s v="Bangalore"/>
    <d v="2011-05-08T00:00:00"/>
    <s v="League"/>
    <x v="45"/>
    <x v="0"/>
    <x v="0"/>
    <x v="8"/>
    <x v="8"/>
    <x v="1"/>
    <x v="3"/>
    <x v="1"/>
    <n v="9"/>
    <x v="104"/>
    <n v="20"/>
    <x v="0"/>
    <s v="NA"/>
    <x v="2"/>
    <x v="21"/>
  </r>
  <r>
    <n v="501248"/>
    <x v="3"/>
    <s v="Chandigarh"/>
    <d v="2011-05-08T00:00:00"/>
    <s v="League"/>
    <x v="109"/>
    <x v="1"/>
    <x v="1"/>
    <x v="9"/>
    <x v="5"/>
    <x v="1"/>
    <x v="8"/>
    <x v="1"/>
    <n v="5"/>
    <x v="57"/>
    <n v="20"/>
    <x v="0"/>
    <s v="NA"/>
    <x v="18"/>
    <x v="25"/>
  </r>
  <r>
    <n v="501249"/>
    <x v="3"/>
    <s v="Jaipur"/>
    <d v="2011-05-09T00:00:00"/>
    <s v="League"/>
    <x v="81"/>
    <x v="5"/>
    <x v="5"/>
    <x v="1"/>
    <x v="2"/>
    <x v="0"/>
    <x v="1"/>
    <x v="0"/>
    <n v="63"/>
    <x v="18"/>
    <n v="20"/>
    <x v="0"/>
    <s v="NA"/>
    <x v="16"/>
    <x v="15"/>
  </r>
  <r>
    <n v="501250"/>
    <x v="3"/>
    <s v="Hyderabad"/>
    <d v="2011-05-10T00:00:00"/>
    <s v="League"/>
    <x v="110"/>
    <x v="6"/>
    <x v="6"/>
    <x v="9"/>
    <x v="4"/>
    <x v="1"/>
    <x v="8"/>
    <x v="1"/>
    <n v="6"/>
    <x v="82"/>
    <n v="20"/>
    <x v="0"/>
    <s v="NA"/>
    <x v="0"/>
    <x v="6"/>
  </r>
  <r>
    <n v="501251"/>
    <x v="3"/>
    <s v="Chandigarh"/>
    <d v="2011-05-10T00:00:00"/>
    <s v="League"/>
    <x v="111"/>
    <x v="1"/>
    <x v="1"/>
    <x v="7"/>
    <x v="3"/>
    <x v="0"/>
    <x v="5"/>
    <x v="0"/>
    <n v="76"/>
    <x v="47"/>
    <n v="20"/>
    <x v="0"/>
    <s v="NA"/>
    <x v="18"/>
    <x v="25"/>
  </r>
  <r>
    <n v="501252"/>
    <x v="3"/>
    <s v="Jaipur"/>
    <d v="2011-05-11T00:00:00"/>
    <s v="League"/>
    <x v="112"/>
    <x v="5"/>
    <x v="5"/>
    <x v="3"/>
    <x v="0"/>
    <x v="0"/>
    <x v="3"/>
    <x v="1"/>
    <n v="9"/>
    <x v="72"/>
    <n v="20"/>
    <x v="0"/>
    <s v="NA"/>
    <x v="12"/>
    <x v="4"/>
  </r>
  <r>
    <n v="501253"/>
    <x v="3"/>
    <s v="Chennai"/>
    <d v="2011-05-12T00:00:00"/>
    <s v="League"/>
    <x v="13"/>
    <x v="7"/>
    <x v="7"/>
    <x v="6"/>
    <x v="1"/>
    <x v="1"/>
    <x v="1"/>
    <x v="0"/>
    <n v="18"/>
    <x v="39"/>
    <n v="20"/>
    <x v="0"/>
    <s v="NA"/>
    <x v="22"/>
    <x v="1"/>
  </r>
  <r>
    <n v="501254"/>
    <x v="3"/>
    <s v="Indore"/>
    <d v="2011-05-13T00:00:00"/>
    <s v="League"/>
    <x v="34"/>
    <x v="24"/>
    <x v="8"/>
    <x v="5"/>
    <x v="5"/>
    <x v="0"/>
    <x v="5"/>
    <x v="1"/>
    <n v="6"/>
    <x v="14"/>
    <n v="20"/>
    <x v="0"/>
    <s v="NA"/>
    <x v="13"/>
    <x v="25"/>
  </r>
  <r>
    <n v="501255"/>
    <x v="3"/>
    <s v="Bangalore"/>
    <d v="2011-05-14T00:00:00"/>
    <s v="League"/>
    <x v="45"/>
    <x v="0"/>
    <x v="0"/>
    <x v="0"/>
    <x v="0"/>
    <x v="0"/>
    <x v="3"/>
    <x v="1"/>
    <n v="4"/>
    <x v="49"/>
    <n v="13"/>
    <x v="0"/>
    <s v="D/L"/>
    <x v="7"/>
    <x v="5"/>
  </r>
  <r>
    <n v="501256"/>
    <x v="3"/>
    <s v="Mumbai"/>
    <d v="2011-05-14T00:00:00"/>
    <s v="League"/>
    <x v="27"/>
    <x v="3"/>
    <x v="3"/>
    <x v="4"/>
    <x v="4"/>
    <x v="1"/>
    <x v="6"/>
    <x v="0"/>
    <n v="10"/>
    <x v="10"/>
    <n v="20"/>
    <x v="0"/>
    <s v="NA"/>
    <x v="19"/>
    <x v="18"/>
  </r>
  <r>
    <n v="501257"/>
    <x v="3"/>
    <s v="Dharamsala"/>
    <d v="2011-05-15T00:00:00"/>
    <s v="League"/>
    <x v="88"/>
    <x v="22"/>
    <x v="1"/>
    <x v="6"/>
    <x v="7"/>
    <x v="0"/>
    <x v="5"/>
    <x v="0"/>
    <n v="29"/>
    <x v="71"/>
    <n v="20"/>
    <x v="0"/>
    <s v="NA"/>
    <x v="0"/>
    <x v="1"/>
  </r>
  <r>
    <n v="501258"/>
    <x v="3"/>
    <s v="Indore"/>
    <d v="2011-05-15T00:00:00"/>
    <s v="League"/>
    <x v="66"/>
    <x v="24"/>
    <x v="8"/>
    <x v="2"/>
    <x v="8"/>
    <x v="0"/>
    <x v="9"/>
    <x v="1"/>
    <n v="8"/>
    <x v="105"/>
    <n v="20"/>
    <x v="0"/>
    <s v="NA"/>
    <x v="23"/>
    <x v="25"/>
  </r>
  <r>
    <n v="501259"/>
    <x v="3"/>
    <s v="Mumbai"/>
    <d v="2011-05-16T00:00:00"/>
    <s v="League"/>
    <x v="27"/>
    <x v="8"/>
    <x v="9"/>
    <x v="4"/>
    <x v="4"/>
    <x v="0"/>
    <x v="6"/>
    <x v="1"/>
    <n v="6"/>
    <x v="82"/>
    <n v="20"/>
    <x v="0"/>
    <s v="NA"/>
    <x v="19"/>
    <x v="18"/>
  </r>
  <r>
    <n v="501260"/>
    <x v="3"/>
    <s v="Dharamsala"/>
    <d v="2011-05-17T00:00:00"/>
    <s v="League"/>
    <x v="11"/>
    <x v="22"/>
    <x v="1"/>
    <x v="3"/>
    <x v="5"/>
    <x v="1"/>
    <x v="5"/>
    <x v="0"/>
    <n v="111"/>
    <x v="106"/>
    <n v="20"/>
    <x v="0"/>
    <s v="NA"/>
    <x v="0"/>
    <x v="6"/>
  </r>
  <r>
    <n v="501261"/>
    <x v="3"/>
    <s v="Chennai"/>
    <d v="2011-05-18T00:00:00"/>
    <s v="League"/>
    <x v="113"/>
    <x v="7"/>
    <x v="7"/>
    <x v="8"/>
    <x v="1"/>
    <x v="1"/>
    <x v="1"/>
    <x v="0"/>
    <n v="11"/>
    <x v="107"/>
    <n v="20"/>
    <x v="0"/>
    <s v="NA"/>
    <x v="12"/>
    <x v="0"/>
  </r>
  <r>
    <n v="501262"/>
    <x v="3"/>
    <s v="Mumbai"/>
    <d v="2011-05-19T00:00:00"/>
    <s v="League"/>
    <x v="8"/>
    <x v="8"/>
    <x v="9"/>
    <x v="0"/>
    <x v="6"/>
    <x v="0"/>
    <x v="0"/>
    <x v="1"/>
    <n v="7"/>
    <x v="98"/>
    <n v="20"/>
    <x v="0"/>
    <s v="NA"/>
    <x v="19"/>
    <x v="15"/>
  </r>
  <r>
    <n v="501263"/>
    <x v="3"/>
    <s v="Mumbai"/>
    <d v="2011-05-20T00:00:00"/>
    <s v="League"/>
    <x v="5"/>
    <x v="3"/>
    <x v="3"/>
    <x v="2"/>
    <x v="3"/>
    <x v="1"/>
    <x v="4"/>
    <x v="1"/>
    <n v="10"/>
    <x v="31"/>
    <n v="20"/>
    <x v="0"/>
    <s v="NA"/>
    <x v="7"/>
    <x v="23"/>
  </r>
  <r>
    <n v="501264"/>
    <x v="3"/>
    <s v="Dharamsala"/>
    <d v="2011-05-21T00:00:00"/>
    <s v="League"/>
    <x v="114"/>
    <x v="22"/>
    <x v="1"/>
    <x v="4"/>
    <x v="5"/>
    <x v="0"/>
    <x v="6"/>
    <x v="0"/>
    <n v="82"/>
    <x v="108"/>
    <n v="20"/>
    <x v="0"/>
    <s v="NA"/>
    <x v="0"/>
    <x v="6"/>
  </r>
  <r>
    <n v="501265"/>
    <x v="3"/>
    <s v="Delhi"/>
    <d v="2011-05-21T00:00:00"/>
    <s v="League"/>
    <x v="115"/>
    <x v="2"/>
    <x v="2"/>
    <x v="9"/>
    <x v="7"/>
    <x v="1"/>
    <x v="10"/>
    <x v="3"/>
    <s v="NA"/>
    <x v="109"/>
    <s v="NA"/>
    <x v="0"/>
    <s v="NA"/>
    <x v="15"/>
    <x v="25"/>
  </r>
  <r>
    <n v="501266"/>
    <x v="3"/>
    <s v="Bangalore"/>
    <d v="2011-05-22T00:00:00"/>
    <s v="League"/>
    <x v="45"/>
    <x v="0"/>
    <x v="0"/>
    <x v="1"/>
    <x v="0"/>
    <x v="0"/>
    <x v="3"/>
    <x v="1"/>
    <n v="8"/>
    <x v="110"/>
    <n v="20"/>
    <x v="0"/>
    <s v="NA"/>
    <x v="16"/>
    <x v="0"/>
  </r>
  <r>
    <n v="501267"/>
    <x v="3"/>
    <s v="Kolkata"/>
    <d v="2011-05-22T00:00:00"/>
    <s v="League"/>
    <x v="116"/>
    <x v="4"/>
    <x v="4"/>
    <x v="7"/>
    <x v="3"/>
    <x v="0"/>
    <x v="7"/>
    <x v="1"/>
    <n v="5"/>
    <x v="38"/>
    <n v="20"/>
    <x v="0"/>
    <s v="NA"/>
    <x v="18"/>
    <x v="15"/>
  </r>
  <r>
    <n v="501268"/>
    <x v="3"/>
    <s v="Mumbai"/>
    <d v="2011-05-24T00:00:00"/>
    <s v="Qualifier 1"/>
    <x v="38"/>
    <x v="3"/>
    <x v="0"/>
    <x v="1"/>
    <x v="1"/>
    <x v="0"/>
    <x v="1"/>
    <x v="1"/>
    <n v="6"/>
    <x v="38"/>
    <n v="20"/>
    <x v="0"/>
    <s v="NA"/>
    <x v="0"/>
    <x v="15"/>
  </r>
  <r>
    <n v="501269"/>
    <x v="3"/>
    <s v="Mumbai"/>
    <d v="2011-05-25T00:00:00"/>
    <s v="Elimination Final"/>
    <x v="103"/>
    <x v="3"/>
    <x v="3"/>
    <x v="0"/>
    <x v="3"/>
    <x v="0"/>
    <x v="7"/>
    <x v="1"/>
    <n v="4"/>
    <x v="11"/>
    <n v="20"/>
    <x v="0"/>
    <s v="NA"/>
    <x v="0"/>
    <x v="15"/>
  </r>
  <r>
    <n v="501270"/>
    <x v="3"/>
    <s v="Chennai"/>
    <d v="2011-05-27T00:00:00"/>
    <s v="Qualifier 2"/>
    <x v="45"/>
    <x v="7"/>
    <x v="0"/>
    <x v="7"/>
    <x v="3"/>
    <x v="0"/>
    <x v="3"/>
    <x v="0"/>
    <n v="43"/>
    <x v="79"/>
    <n v="20"/>
    <x v="0"/>
    <s v="NA"/>
    <x v="0"/>
    <x v="15"/>
  </r>
  <r>
    <n v="501271"/>
    <x v="3"/>
    <s v="Chennai"/>
    <d v="2011-05-28T00:00:00"/>
    <s v="Final"/>
    <x v="81"/>
    <x v="7"/>
    <x v="7"/>
    <x v="3"/>
    <x v="1"/>
    <x v="1"/>
    <x v="1"/>
    <x v="0"/>
    <n v="58"/>
    <x v="102"/>
    <n v="20"/>
    <x v="0"/>
    <s v="NA"/>
    <x v="0"/>
    <x v="15"/>
  </r>
  <r>
    <n v="548306"/>
    <x v="4"/>
    <s v="Chennai"/>
    <d v="2012-04-04T00:00:00"/>
    <s v="League"/>
    <x v="117"/>
    <x v="7"/>
    <x v="7"/>
    <x v="7"/>
    <x v="3"/>
    <x v="0"/>
    <x v="7"/>
    <x v="1"/>
    <n v="8"/>
    <x v="46"/>
    <n v="20"/>
    <x v="0"/>
    <s v="NA"/>
    <x v="24"/>
    <x v="15"/>
  </r>
  <r>
    <n v="548307"/>
    <x v="4"/>
    <s v="Kolkata"/>
    <d v="2012-04-05T00:00:00"/>
    <s v="League"/>
    <x v="18"/>
    <x v="4"/>
    <x v="4"/>
    <x v="6"/>
    <x v="7"/>
    <x v="0"/>
    <x v="2"/>
    <x v="1"/>
    <n v="8"/>
    <x v="105"/>
    <n v="12"/>
    <x v="0"/>
    <s v="NA"/>
    <x v="13"/>
    <x v="20"/>
  </r>
  <r>
    <n v="548308"/>
    <x v="4"/>
    <s v="Mumbai"/>
    <d v="2012-04-06T00:00:00"/>
    <s v="League"/>
    <x v="118"/>
    <x v="3"/>
    <x v="3"/>
    <x v="9"/>
    <x v="3"/>
    <x v="0"/>
    <x v="8"/>
    <x v="0"/>
    <n v="28"/>
    <x v="2"/>
    <n v="20"/>
    <x v="0"/>
    <s v="NA"/>
    <x v="25"/>
    <x v="15"/>
  </r>
  <r>
    <n v="548309"/>
    <x v="4"/>
    <s v="Jaipur"/>
    <d v="2012-04-06T00:00:00"/>
    <s v="League"/>
    <x v="119"/>
    <x v="5"/>
    <x v="5"/>
    <x v="5"/>
    <x v="5"/>
    <x v="0"/>
    <x v="4"/>
    <x v="0"/>
    <n v="31"/>
    <x v="16"/>
    <n v="20"/>
    <x v="0"/>
    <s v="NA"/>
    <x v="4"/>
    <x v="18"/>
  </r>
  <r>
    <n v="548310"/>
    <x v="4"/>
    <s v="Bangalore"/>
    <d v="2012-04-07T00:00:00"/>
    <s v="League"/>
    <x v="46"/>
    <x v="0"/>
    <x v="0"/>
    <x v="6"/>
    <x v="7"/>
    <x v="0"/>
    <x v="3"/>
    <x v="0"/>
    <n v="20"/>
    <x v="64"/>
    <n v="20"/>
    <x v="0"/>
    <s v="NA"/>
    <x v="13"/>
    <x v="19"/>
  </r>
  <r>
    <n v="548311"/>
    <x v="4"/>
    <s v="Visakhapatnam"/>
    <d v="2012-04-07T00:00:00"/>
    <s v="League"/>
    <x v="120"/>
    <x v="25"/>
    <x v="6"/>
    <x v="1"/>
    <x v="4"/>
    <x v="0"/>
    <x v="1"/>
    <x v="0"/>
    <n v="74"/>
    <x v="111"/>
    <n v="20"/>
    <x v="0"/>
    <s v="NA"/>
    <x v="24"/>
    <x v="20"/>
  </r>
  <r>
    <n v="548312"/>
    <x v="4"/>
    <s v="Jaipur"/>
    <d v="2012-04-08T00:00:00"/>
    <s v="League"/>
    <x v="66"/>
    <x v="5"/>
    <x v="5"/>
    <x v="0"/>
    <x v="6"/>
    <x v="0"/>
    <x v="4"/>
    <x v="0"/>
    <n v="22"/>
    <x v="17"/>
    <n v="20"/>
    <x v="0"/>
    <s v="NA"/>
    <x v="4"/>
    <x v="26"/>
  </r>
  <r>
    <n v="548313"/>
    <x v="4"/>
    <s v="Pune"/>
    <d v="2012-04-08T00:00:00"/>
    <s v="League"/>
    <x v="121"/>
    <x v="26"/>
    <x v="9"/>
    <x v="5"/>
    <x v="9"/>
    <x v="1"/>
    <x v="8"/>
    <x v="0"/>
    <n v="22"/>
    <x v="5"/>
    <n v="20"/>
    <x v="0"/>
    <s v="NA"/>
    <x v="21"/>
    <x v="15"/>
  </r>
  <r>
    <n v="548314"/>
    <x v="4"/>
    <s v="Visakhapatnam"/>
    <d v="2012-04-09T00:00:00"/>
    <s v="League"/>
    <x v="57"/>
    <x v="25"/>
    <x v="6"/>
    <x v="7"/>
    <x v="4"/>
    <x v="1"/>
    <x v="7"/>
    <x v="1"/>
    <n v="5"/>
    <x v="91"/>
    <n v="20"/>
    <x v="0"/>
    <s v="NA"/>
    <x v="25"/>
    <x v="27"/>
  </r>
  <r>
    <n v="548315"/>
    <x v="4"/>
    <s v="Bangalore"/>
    <d v="2012-04-10T00:00:00"/>
    <s v="League"/>
    <x v="25"/>
    <x v="0"/>
    <x v="0"/>
    <x v="0"/>
    <x v="0"/>
    <x v="0"/>
    <x v="0"/>
    <x v="0"/>
    <n v="42"/>
    <x v="3"/>
    <n v="20"/>
    <x v="0"/>
    <s v="NA"/>
    <x v="19"/>
    <x v="25"/>
  </r>
  <r>
    <n v="548316"/>
    <x v="4"/>
    <s v="Delhi"/>
    <d v="2012-04-10T00:00:00"/>
    <s v="League"/>
    <x v="122"/>
    <x v="2"/>
    <x v="2"/>
    <x v="1"/>
    <x v="7"/>
    <x v="0"/>
    <x v="2"/>
    <x v="1"/>
    <n v="8"/>
    <x v="4"/>
    <n v="20"/>
    <x v="0"/>
    <s v="NA"/>
    <x v="0"/>
    <x v="18"/>
  </r>
  <r>
    <n v="548317"/>
    <x v="4"/>
    <s v="Mumbai"/>
    <d v="2012-04-11T00:00:00"/>
    <s v="League"/>
    <x v="90"/>
    <x v="3"/>
    <x v="3"/>
    <x v="2"/>
    <x v="2"/>
    <x v="0"/>
    <x v="7"/>
    <x v="0"/>
    <n v="27"/>
    <x v="35"/>
    <n v="20"/>
    <x v="0"/>
    <s v="NA"/>
    <x v="2"/>
    <x v="28"/>
  </r>
  <r>
    <n v="548318"/>
    <x v="4"/>
    <s v="Chennai"/>
    <d v="2012-04-12T00:00:00"/>
    <s v="League"/>
    <x v="123"/>
    <x v="7"/>
    <x v="7"/>
    <x v="3"/>
    <x v="0"/>
    <x v="1"/>
    <x v="1"/>
    <x v="1"/>
    <n v="5"/>
    <x v="102"/>
    <n v="20"/>
    <x v="0"/>
    <s v="NA"/>
    <x v="12"/>
    <x v="25"/>
  </r>
  <r>
    <n v="548319"/>
    <x v="4"/>
    <s v="Chandigarh"/>
    <d v="2012-04-12T00:00:00"/>
    <s v="League"/>
    <x v="124"/>
    <x v="1"/>
    <x v="1"/>
    <x v="9"/>
    <x v="5"/>
    <x v="0"/>
    <x v="5"/>
    <x v="1"/>
    <n v="7"/>
    <x v="112"/>
    <n v="20"/>
    <x v="0"/>
    <s v="NA"/>
    <x v="26"/>
    <x v="18"/>
  </r>
  <r>
    <n v="548320"/>
    <x v="4"/>
    <s v="Kolkata"/>
    <d v="2012-04-13T00:00:00"/>
    <s v="League"/>
    <x v="125"/>
    <x v="4"/>
    <x v="4"/>
    <x v="2"/>
    <x v="2"/>
    <x v="1"/>
    <x v="0"/>
    <x v="1"/>
    <n v="5"/>
    <x v="113"/>
    <n v="20"/>
    <x v="0"/>
    <s v="NA"/>
    <x v="0"/>
    <x v="29"/>
  </r>
  <r>
    <n v="548322"/>
    <x v="4"/>
    <s v="Pune"/>
    <d v="2012-04-14T00:00:00"/>
    <s v="League"/>
    <x v="126"/>
    <x v="26"/>
    <x v="9"/>
    <x v="1"/>
    <x v="1"/>
    <x v="1"/>
    <x v="8"/>
    <x v="1"/>
    <n v="7"/>
    <x v="83"/>
    <n v="20"/>
    <x v="0"/>
    <s v="NA"/>
    <x v="2"/>
    <x v="28"/>
  </r>
  <r>
    <n v="548323"/>
    <x v="4"/>
    <s v="Kolkata"/>
    <d v="2012-04-15T00:00:00"/>
    <s v="League"/>
    <x v="127"/>
    <x v="4"/>
    <x v="4"/>
    <x v="5"/>
    <x v="6"/>
    <x v="0"/>
    <x v="5"/>
    <x v="0"/>
    <n v="2"/>
    <x v="69"/>
    <n v="20"/>
    <x v="0"/>
    <s v="NA"/>
    <x v="0"/>
    <x v="29"/>
  </r>
  <r>
    <n v="548324"/>
    <x v="4"/>
    <s v="Bangalore"/>
    <d v="2012-04-15T00:00:00"/>
    <s v="League"/>
    <x v="119"/>
    <x v="0"/>
    <x v="0"/>
    <x v="2"/>
    <x v="2"/>
    <x v="1"/>
    <x v="4"/>
    <x v="0"/>
    <n v="59"/>
    <x v="99"/>
    <n v="20"/>
    <x v="0"/>
    <s v="NA"/>
    <x v="24"/>
    <x v="25"/>
  </r>
  <r>
    <n v="548325"/>
    <x v="4"/>
    <s v="Mumbai"/>
    <d v="2012-04-16T00:00:00"/>
    <s v="League"/>
    <x v="128"/>
    <x v="3"/>
    <x v="3"/>
    <x v="6"/>
    <x v="7"/>
    <x v="0"/>
    <x v="2"/>
    <x v="1"/>
    <n v="7"/>
    <x v="78"/>
    <n v="20"/>
    <x v="0"/>
    <s v="NA"/>
    <x v="4"/>
    <x v="18"/>
  </r>
  <r>
    <n v="548326"/>
    <x v="4"/>
    <s v="Jaipur"/>
    <d v="2012-04-17T00:00:00"/>
    <s v="League"/>
    <x v="66"/>
    <x v="5"/>
    <x v="5"/>
    <x v="4"/>
    <x v="4"/>
    <x v="1"/>
    <x v="4"/>
    <x v="1"/>
    <n v="5"/>
    <x v="18"/>
    <n v="20"/>
    <x v="0"/>
    <s v="NA"/>
    <x v="2"/>
    <x v="28"/>
  </r>
  <r>
    <n v="548327"/>
    <x v="4"/>
    <s v="Bangalore"/>
    <d v="2012-04-17T00:00:00"/>
    <s v="League"/>
    <x v="45"/>
    <x v="0"/>
    <x v="0"/>
    <x v="9"/>
    <x v="9"/>
    <x v="1"/>
    <x v="3"/>
    <x v="1"/>
    <n v="6"/>
    <x v="9"/>
    <n v="20"/>
    <x v="0"/>
    <s v="NA"/>
    <x v="13"/>
    <x v="30"/>
  </r>
  <r>
    <n v="548328"/>
    <x v="4"/>
    <s v="Chandigarh"/>
    <d v="2012-04-18T00:00:00"/>
    <s v="League"/>
    <x v="56"/>
    <x v="1"/>
    <x v="1"/>
    <x v="0"/>
    <x v="5"/>
    <x v="1"/>
    <x v="0"/>
    <x v="1"/>
    <n v="8"/>
    <x v="114"/>
    <n v="20"/>
    <x v="0"/>
    <s v="NA"/>
    <x v="24"/>
    <x v="25"/>
  </r>
  <r>
    <n v="548321"/>
    <x v="4"/>
    <s v="Delhi"/>
    <d v="2012-04-19T00:00:00"/>
    <s v="League"/>
    <x v="82"/>
    <x v="2"/>
    <x v="2"/>
    <x v="4"/>
    <x v="4"/>
    <x v="1"/>
    <x v="2"/>
    <x v="1"/>
    <n v="5"/>
    <x v="64"/>
    <n v="20"/>
    <x v="0"/>
    <s v="NA"/>
    <x v="4"/>
    <x v="18"/>
  </r>
  <r>
    <n v="548330"/>
    <x v="4"/>
    <s v="Chennai"/>
    <d v="2012-04-19T00:00:00"/>
    <s v="League"/>
    <x v="129"/>
    <x v="7"/>
    <x v="7"/>
    <x v="9"/>
    <x v="9"/>
    <x v="0"/>
    <x v="1"/>
    <x v="0"/>
    <n v="13"/>
    <x v="17"/>
    <n v="20"/>
    <x v="0"/>
    <s v="NA"/>
    <x v="0"/>
    <x v="30"/>
  </r>
  <r>
    <n v="548331"/>
    <x v="4"/>
    <s v="Chandigarh"/>
    <d v="2012-04-20T00:00:00"/>
    <s v="League"/>
    <x v="45"/>
    <x v="1"/>
    <x v="1"/>
    <x v="3"/>
    <x v="0"/>
    <x v="0"/>
    <x v="3"/>
    <x v="1"/>
    <n v="5"/>
    <x v="47"/>
    <n v="20"/>
    <x v="0"/>
    <s v="NA"/>
    <x v="19"/>
    <x v="25"/>
  </r>
  <r>
    <n v="548332"/>
    <x v="4"/>
    <s v="Chennai"/>
    <d v="2012-04-21T00:00:00"/>
    <s v="League"/>
    <x v="123"/>
    <x v="7"/>
    <x v="7"/>
    <x v="2"/>
    <x v="2"/>
    <x v="1"/>
    <x v="1"/>
    <x v="1"/>
    <n v="7"/>
    <x v="72"/>
    <n v="20"/>
    <x v="0"/>
    <s v="NA"/>
    <x v="2"/>
    <x v="28"/>
  </r>
  <r>
    <n v="548333"/>
    <x v="4"/>
    <s v="Delhi"/>
    <d v="2012-04-21T00:00:00"/>
    <s v="League"/>
    <x v="24"/>
    <x v="2"/>
    <x v="2"/>
    <x v="9"/>
    <x v="7"/>
    <x v="0"/>
    <x v="8"/>
    <x v="0"/>
    <n v="20"/>
    <x v="45"/>
    <n v="20"/>
    <x v="0"/>
    <s v="NA"/>
    <x v="0"/>
    <x v="30"/>
  </r>
  <r>
    <n v="548334"/>
    <x v="4"/>
    <s v="Mumbai"/>
    <d v="2012-04-22T00:00:00"/>
    <s v="League"/>
    <x v="16"/>
    <x v="3"/>
    <x v="3"/>
    <x v="5"/>
    <x v="3"/>
    <x v="1"/>
    <x v="5"/>
    <x v="1"/>
    <n v="6"/>
    <x v="47"/>
    <n v="20"/>
    <x v="0"/>
    <s v="NA"/>
    <x v="19"/>
    <x v="25"/>
  </r>
  <r>
    <n v="548335"/>
    <x v="4"/>
    <s v="Cuttack"/>
    <d v="2012-04-22T00:00:00"/>
    <s v="League"/>
    <x v="65"/>
    <x v="19"/>
    <x v="6"/>
    <x v="0"/>
    <x v="6"/>
    <x v="0"/>
    <x v="0"/>
    <x v="1"/>
    <n v="5"/>
    <x v="23"/>
    <n v="20"/>
    <x v="0"/>
    <s v="NA"/>
    <x v="4"/>
    <x v="18"/>
  </r>
  <r>
    <n v="548336"/>
    <x v="4"/>
    <s v="Jaipur"/>
    <d v="2012-04-23T00:00:00"/>
    <s v="League"/>
    <x v="46"/>
    <x v="5"/>
    <x v="5"/>
    <x v="3"/>
    <x v="2"/>
    <x v="0"/>
    <x v="3"/>
    <x v="0"/>
    <n v="46"/>
    <x v="37"/>
    <n v="20"/>
    <x v="0"/>
    <s v="NA"/>
    <x v="0"/>
    <x v="29"/>
  </r>
  <r>
    <n v="548337"/>
    <x v="4"/>
    <s v="Pune"/>
    <d v="2012-04-24T00:00:00"/>
    <s v="League"/>
    <x v="6"/>
    <x v="26"/>
    <x v="9"/>
    <x v="6"/>
    <x v="9"/>
    <x v="1"/>
    <x v="2"/>
    <x v="1"/>
    <n v="8"/>
    <x v="72"/>
    <n v="20"/>
    <x v="0"/>
    <s v="NA"/>
    <x v="19"/>
    <x v="25"/>
  </r>
  <r>
    <n v="548339"/>
    <x v="4"/>
    <s v="Chandigarh"/>
    <d v="2012-04-25T00:00:00"/>
    <s v="League"/>
    <x v="83"/>
    <x v="1"/>
    <x v="1"/>
    <x v="7"/>
    <x v="5"/>
    <x v="1"/>
    <x v="7"/>
    <x v="1"/>
    <n v="4"/>
    <x v="54"/>
    <n v="20"/>
    <x v="0"/>
    <s v="NA"/>
    <x v="2"/>
    <x v="28"/>
  </r>
  <r>
    <n v="548341"/>
    <x v="4"/>
    <s v="Pune"/>
    <d v="2012-04-26T00:00:00"/>
    <s v="League"/>
    <x v="130"/>
    <x v="26"/>
    <x v="9"/>
    <x v="4"/>
    <x v="4"/>
    <x v="1"/>
    <x v="6"/>
    <x v="0"/>
    <n v="18"/>
    <x v="86"/>
    <n v="20"/>
    <x v="0"/>
    <s v="NA"/>
    <x v="19"/>
    <x v="25"/>
  </r>
  <r>
    <n v="548342"/>
    <x v="4"/>
    <s v="Delhi"/>
    <d v="2012-04-27T00:00:00"/>
    <s v="League"/>
    <x v="6"/>
    <x v="2"/>
    <x v="2"/>
    <x v="7"/>
    <x v="3"/>
    <x v="0"/>
    <x v="2"/>
    <x v="0"/>
    <n v="37"/>
    <x v="115"/>
    <n v="20"/>
    <x v="0"/>
    <s v="NA"/>
    <x v="2"/>
    <x v="28"/>
  </r>
  <r>
    <n v="548343"/>
    <x v="4"/>
    <s v="Chennai"/>
    <d v="2012-04-28T00:00:00"/>
    <s v="League"/>
    <x v="131"/>
    <x v="7"/>
    <x v="7"/>
    <x v="5"/>
    <x v="5"/>
    <x v="1"/>
    <x v="5"/>
    <x v="0"/>
    <n v="7"/>
    <x v="20"/>
    <n v="20"/>
    <x v="0"/>
    <s v="NA"/>
    <x v="4"/>
    <x v="18"/>
  </r>
  <r>
    <n v="548344"/>
    <x v="4"/>
    <s v="Kolkata"/>
    <d v="2012-04-28T00:00:00"/>
    <s v="League"/>
    <x v="56"/>
    <x v="4"/>
    <x v="4"/>
    <x v="3"/>
    <x v="6"/>
    <x v="1"/>
    <x v="0"/>
    <x v="0"/>
    <n v="47"/>
    <x v="75"/>
    <n v="20"/>
    <x v="0"/>
    <s v="NA"/>
    <x v="0"/>
    <x v="11"/>
  </r>
  <r>
    <n v="548345"/>
    <x v="4"/>
    <s v="Delhi"/>
    <d v="2012-04-29T00:00:00"/>
    <s v="League"/>
    <x v="6"/>
    <x v="2"/>
    <x v="2"/>
    <x v="2"/>
    <x v="7"/>
    <x v="1"/>
    <x v="2"/>
    <x v="0"/>
    <n v="1"/>
    <x v="107"/>
    <n v="20"/>
    <x v="0"/>
    <s v="NA"/>
    <x v="19"/>
    <x v="25"/>
  </r>
  <r>
    <n v="548346"/>
    <x v="4"/>
    <s v="Mumbai"/>
    <d v="2012-04-29T00:00:00"/>
    <s v="League"/>
    <x v="101"/>
    <x v="3"/>
    <x v="3"/>
    <x v="4"/>
    <x v="3"/>
    <x v="0"/>
    <x v="7"/>
    <x v="1"/>
    <n v="5"/>
    <x v="116"/>
    <n v="20"/>
    <x v="0"/>
    <s v="NA"/>
    <x v="25"/>
    <x v="28"/>
  </r>
  <r>
    <n v="548347"/>
    <x v="4"/>
    <s v="Chennai"/>
    <d v="2012-04-30T00:00:00"/>
    <s v="League"/>
    <x v="56"/>
    <x v="7"/>
    <x v="7"/>
    <x v="0"/>
    <x v="1"/>
    <x v="1"/>
    <x v="0"/>
    <x v="1"/>
    <n v="5"/>
    <x v="56"/>
    <n v="20"/>
    <x v="0"/>
    <s v="NA"/>
    <x v="4"/>
    <x v="31"/>
  </r>
  <r>
    <n v="548348"/>
    <x v="4"/>
    <s v="Cuttack"/>
    <d v="2012-05-01T00:00:00"/>
    <s v="League"/>
    <x v="9"/>
    <x v="19"/>
    <x v="6"/>
    <x v="9"/>
    <x v="4"/>
    <x v="1"/>
    <x v="6"/>
    <x v="0"/>
    <n v="13"/>
    <x v="62"/>
    <n v="20"/>
    <x v="0"/>
    <s v="NA"/>
    <x v="2"/>
    <x v="32"/>
  </r>
  <r>
    <n v="548349"/>
    <x v="4"/>
    <s v="Jaipur"/>
    <d v="2012-05-01T00:00:00"/>
    <s v="League"/>
    <x v="132"/>
    <x v="5"/>
    <x v="5"/>
    <x v="6"/>
    <x v="2"/>
    <x v="1"/>
    <x v="2"/>
    <x v="1"/>
    <n v="6"/>
    <x v="59"/>
    <n v="20"/>
    <x v="0"/>
    <s v="NA"/>
    <x v="24"/>
    <x v="15"/>
  </r>
  <r>
    <n v="548350"/>
    <x v="4"/>
    <s v="Bangalore"/>
    <d v="2012-05-02T00:00:00"/>
    <s v="League"/>
    <x v="133"/>
    <x v="0"/>
    <x v="0"/>
    <x v="5"/>
    <x v="5"/>
    <x v="0"/>
    <x v="5"/>
    <x v="1"/>
    <n v="4"/>
    <x v="13"/>
    <n v="20"/>
    <x v="0"/>
    <s v="NA"/>
    <x v="4"/>
    <x v="31"/>
  </r>
  <r>
    <n v="548351"/>
    <x v="4"/>
    <s v="Pune"/>
    <d v="2012-05-03T00:00:00"/>
    <s v="League"/>
    <x v="80"/>
    <x v="26"/>
    <x v="9"/>
    <x v="7"/>
    <x v="3"/>
    <x v="1"/>
    <x v="7"/>
    <x v="0"/>
    <n v="1"/>
    <x v="67"/>
    <n v="20"/>
    <x v="0"/>
    <s v="NA"/>
    <x v="0"/>
    <x v="29"/>
  </r>
  <r>
    <n v="548352"/>
    <x v="4"/>
    <s v="Chennai"/>
    <d v="2012-05-04T00:00:00"/>
    <s v="League"/>
    <x v="38"/>
    <x v="7"/>
    <x v="7"/>
    <x v="4"/>
    <x v="1"/>
    <x v="1"/>
    <x v="1"/>
    <x v="0"/>
    <n v="10"/>
    <x v="68"/>
    <n v="20"/>
    <x v="0"/>
    <s v="NA"/>
    <x v="12"/>
    <x v="28"/>
  </r>
  <r>
    <n v="548353"/>
    <x v="4"/>
    <s v="Kolkata"/>
    <d v="2012-05-05T00:00:00"/>
    <s v="League"/>
    <x v="127"/>
    <x v="4"/>
    <x v="4"/>
    <x v="9"/>
    <x v="6"/>
    <x v="1"/>
    <x v="0"/>
    <x v="0"/>
    <n v="7"/>
    <x v="53"/>
    <n v="20"/>
    <x v="0"/>
    <s v="NA"/>
    <x v="4"/>
    <x v="18"/>
  </r>
  <r>
    <n v="548354"/>
    <x v="4"/>
    <s v="Chandigarh"/>
    <d v="2012-05-05T00:00:00"/>
    <s v="League"/>
    <x v="5"/>
    <x v="1"/>
    <x v="1"/>
    <x v="2"/>
    <x v="2"/>
    <x v="1"/>
    <x v="4"/>
    <x v="0"/>
    <n v="43"/>
    <x v="86"/>
    <n v="20"/>
    <x v="0"/>
    <s v="NA"/>
    <x v="24"/>
    <x v="15"/>
  </r>
  <r>
    <n v="548355"/>
    <x v="4"/>
    <s v="Mumbai"/>
    <d v="2012-05-06T00:00:00"/>
    <s v="League"/>
    <x v="60"/>
    <x v="3"/>
    <x v="3"/>
    <x v="1"/>
    <x v="3"/>
    <x v="0"/>
    <x v="7"/>
    <x v="1"/>
    <n v="2"/>
    <x v="66"/>
    <n v="20"/>
    <x v="0"/>
    <s v="NA"/>
    <x v="0"/>
    <x v="29"/>
  </r>
  <r>
    <n v="548356"/>
    <x v="4"/>
    <s v="Bangalore"/>
    <d v="2012-05-06T00:00:00"/>
    <s v="League"/>
    <x v="46"/>
    <x v="0"/>
    <x v="0"/>
    <x v="4"/>
    <x v="0"/>
    <x v="0"/>
    <x v="3"/>
    <x v="1"/>
    <n v="5"/>
    <x v="28"/>
    <n v="20"/>
    <x v="0"/>
    <s v="NA"/>
    <x v="12"/>
    <x v="28"/>
  </r>
  <r>
    <n v="548357"/>
    <x v="4"/>
    <s v="Delhi"/>
    <d v="2012-05-07T00:00:00"/>
    <s v="League"/>
    <x v="55"/>
    <x v="2"/>
    <x v="2"/>
    <x v="0"/>
    <x v="7"/>
    <x v="1"/>
    <x v="0"/>
    <x v="1"/>
    <n v="6"/>
    <x v="60"/>
    <n v="20"/>
    <x v="0"/>
    <s v="NA"/>
    <x v="24"/>
    <x v="19"/>
  </r>
  <r>
    <n v="548358"/>
    <x v="4"/>
    <s v="Pune"/>
    <d v="2012-05-08T00:00:00"/>
    <s v="League"/>
    <x v="5"/>
    <x v="26"/>
    <x v="9"/>
    <x v="2"/>
    <x v="9"/>
    <x v="1"/>
    <x v="4"/>
    <x v="1"/>
    <n v="7"/>
    <x v="104"/>
    <n v="20"/>
    <x v="0"/>
    <s v="NA"/>
    <x v="0"/>
    <x v="11"/>
  </r>
  <r>
    <n v="548359"/>
    <x v="4"/>
    <s v="Hyderabad"/>
    <d v="2012-05-08T00:00:00"/>
    <s v="League"/>
    <x v="131"/>
    <x v="6"/>
    <x v="6"/>
    <x v="5"/>
    <x v="4"/>
    <x v="0"/>
    <x v="5"/>
    <x v="0"/>
    <n v="25"/>
    <x v="71"/>
    <n v="20"/>
    <x v="0"/>
    <s v="NA"/>
    <x v="12"/>
    <x v="28"/>
  </r>
  <r>
    <n v="548360"/>
    <x v="4"/>
    <s v="Mumbai"/>
    <d v="2012-05-09T00:00:00"/>
    <s v="League"/>
    <x v="45"/>
    <x v="3"/>
    <x v="3"/>
    <x v="3"/>
    <x v="0"/>
    <x v="0"/>
    <x v="3"/>
    <x v="1"/>
    <n v="9"/>
    <x v="59"/>
    <n v="20"/>
    <x v="0"/>
    <s v="NA"/>
    <x v="4"/>
    <x v="26"/>
  </r>
  <r>
    <n v="548329"/>
    <x v="4"/>
    <s v="Hyderabad"/>
    <d v="2012-05-10T00:00:00"/>
    <s v="League"/>
    <x v="79"/>
    <x v="6"/>
    <x v="6"/>
    <x v="6"/>
    <x v="4"/>
    <x v="1"/>
    <x v="2"/>
    <x v="1"/>
    <n v="9"/>
    <x v="26"/>
    <n v="20"/>
    <x v="0"/>
    <s v="NA"/>
    <x v="24"/>
    <x v="15"/>
  </r>
  <r>
    <n v="548361"/>
    <x v="4"/>
    <s v="Jaipur"/>
    <d v="2012-05-10T00:00:00"/>
    <s v="League"/>
    <x v="134"/>
    <x v="5"/>
    <x v="5"/>
    <x v="1"/>
    <x v="1"/>
    <x v="0"/>
    <x v="1"/>
    <x v="1"/>
    <n v="4"/>
    <x v="23"/>
    <n v="20"/>
    <x v="0"/>
    <s v="NA"/>
    <x v="27"/>
    <x v="31"/>
  </r>
  <r>
    <n v="548362"/>
    <x v="4"/>
    <s v="Pune"/>
    <d v="2012-05-11T00:00:00"/>
    <s v="League"/>
    <x v="45"/>
    <x v="26"/>
    <x v="9"/>
    <x v="3"/>
    <x v="9"/>
    <x v="0"/>
    <x v="3"/>
    <x v="0"/>
    <n v="35"/>
    <x v="66"/>
    <n v="20"/>
    <x v="0"/>
    <s v="NA"/>
    <x v="4"/>
    <x v="18"/>
  </r>
  <r>
    <n v="548363"/>
    <x v="4"/>
    <s v="Kolkata"/>
    <d v="2012-05-12T00:00:00"/>
    <s v="League"/>
    <x v="57"/>
    <x v="4"/>
    <x v="4"/>
    <x v="7"/>
    <x v="3"/>
    <x v="1"/>
    <x v="7"/>
    <x v="0"/>
    <n v="27"/>
    <x v="9"/>
    <n v="20"/>
    <x v="0"/>
    <s v="NA"/>
    <x v="19"/>
    <x v="15"/>
  </r>
  <r>
    <n v="548364"/>
    <x v="4"/>
    <s v="Chennai"/>
    <d v="2012-05-12T00:00:00"/>
    <s v="League"/>
    <x v="134"/>
    <x v="7"/>
    <x v="7"/>
    <x v="6"/>
    <x v="1"/>
    <x v="0"/>
    <x v="1"/>
    <x v="1"/>
    <n v="9"/>
    <x v="117"/>
    <n v="20"/>
    <x v="0"/>
    <s v="NA"/>
    <x v="21"/>
    <x v="11"/>
  </r>
  <r>
    <n v="548365"/>
    <x v="4"/>
    <s v="Jaipur"/>
    <d v="2012-05-13T00:00:00"/>
    <s v="League"/>
    <x v="135"/>
    <x v="5"/>
    <x v="5"/>
    <x v="9"/>
    <x v="2"/>
    <x v="1"/>
    <x v="4"/>
    <x v="0"/>
    <n v="45"/>
    <x v="71"/>
    <n v="20"/>
    <x v="0"/>
    <s v="NA"/>
    <x v="4"/>
    <x v="18"/>
  </r>
  <r>
    <n v="548366"/>
    <x v="4"/>
    <s v="Chandigarh"/>
    <d v="2012-05-13T00:00:00"/>
    <s v="League"/>
    <x v="4"/>
    <x v="1"/>
    <x v="1"/>
    <x v="4"/>
    <x v="4"/>
    <x v="1"/>
    <x v="5"/>
    <x v="1"/>
    <n v="4"/>
    <x v="75"/>
    <n v="20"/>
    <x v="0"/>
    <s v="NA"/>
    <x v="12"/>
    <x v="28"/>
  </r>
  <r>
    <n v="548367"/>
    <x v="4"/>
    <s v="Bangalore"/>
    <d v="2012-05-14T00:00:00"/>
    <s v="League"/>
    <x v="83"/>
    <x v="0"/>
    <x v="0"/>
    <x v="7"/>
    <x v="3"/>
    <x v="0"/>
    <x v="7"/>
    <x v="1"/>
    <n v="5"/>
    <x v="81"/>
    <n v="20"/>
    <x v="0"/>
    <s v="NA"/>
    <x v="21"/>
    <x v="11"/>
  </r>
  <r>
    <n v="548368"/>
    <x v="4"/>
    <s v="Kolkata"/>
    <d v="2012-05-14T00:00:00"/>
    <s v="League"/>
    <x v="1"/>
    <x v="4"/>
    <x v="4"/>
    <x v="1"/>
    <x v="1"/>
    <x v="0"/>
    <x v="1"/>
    <x v="1"/>
    <n v="5"/>
    <x v="13"/>
    <n v="20"/>
    <x v="0"/>
    <s v="NA"/>
    <x v="24"/>
    <x v="15"/>
  </r>
  <r>
    <n v="548369"/>
    <x v="4"/>
    <s v="Delhi"/>
    <d v="2012-05-15T00:00:00"/>
    <s v="League"/>
    <x v="136"/>
    <x v="2"/>
    <x v="2"/>
    <x v="5"/>
    <x v="5"/>
    <x v="1"/>
    <x v="2"/>
    <x v="1"/>
    <n v="5"/>
    <x v="82"/>
    <n v="20"/>
    <x v="0"/>
    <s v="NA"/>
    <x v="12"/>
    <x v="28"/>
  </r>
  <r>
    <n v="548370"/>
    <x v="4"/>
    <s v="Mumbai"/>
    <d v="2012-05-16T00:00:00"/>
    <s v="League"/>
    <x v="127"/>
    <x v="3"/>
    <x v="3"/>
    <x v="0"/>
    <x v="3"/>
    <x v="0"/>
    <x v="0"/>
    <x v="0"/>
    <n v="32"/>
    <x v="27"/>
    <n v="20"/>
    <x v="0"/>
    <s v="NA"/>
    <x v="21"/>
    <x v="11"/>
  </r>
  <r>
    <n v="548371"/>
    <x v="4"/>
    <s v="Dharamsala"/>
    <d v="2012-05-17T00:00:00"/>
    <s v="League"/>
    <x v="11"/>
    <x v="22"/>
    <x v="1"/>
    <x v="1"/>
    <x v="5"/>
    <x v="0"/>
    <x v="5"/>
    <x v="1"/>
    <n v="6"/>
    <x v="67"/>
    <n v="20"/>
    <x v="0"/>
    <s v="NA"/>
    <x v="26"/>
    <x v="18"/>
  </r>
  <r>
    <n v="548372"/>
    <x v="4"/>
    <s v="Delhi"/>
    <d v="2012-05-17T00:00:00"/>
    <s v="League"/>
    <x v="45"/>
    <x v="2"/>
    <x v="2"/>
    <x v="3"/>
    <x v="7"/>
    <x v="0"/>
    <x v="3"/>
    <x v="0"/>
    <n v="21"/>
    <x v="118"/>
    <n v="20"/>
    <x v="0"/>
    <s v="NA"/>
    <x v="12"/>
    <x v="31"/>
  </r>
  <r>
    <n v="548373"/>
    <x v="4"/>
    <s v="Hyderabad"/>
    <d v="2012-05-18T00:00:00"/>
    <s v="League"/>
    <x v="101"/>
    <x v="6"/>
    <x v="6"/>
    <x v="2"/>
    <x v="2"/>
    <x v="1"/>
    <x v="6"/>
    <x v="1"/>
    <n v="5"/>
    <x v="23"/>
    <n v="20"/>
    <x v="0"/>
    <s v="NA"/>
    <x v="19"/>
    <x v="15"/>
  </r>
  <r>
    <n v="548374"/>
    <x v="4"/>
    <s v="Dharamsala"/>
    <d v="2012-05-19T00:00:00"/>
    <s v="League"/>
    <x v="136"/>
    <x v="22"/>
    <x v="1"/>
    <x v="6"/>
    <x v="7"/>
    <x v="0"/>
    <x v="2"/>
    <x v="1"/>
    <n v="6"/>
    <x v="59"/>
    <n v="20"/>
    <x v="0"/>
    <s v="NA"/>
    <x v="4"/>
    <x v="26"/>
  </r>
  <r>
    <n v="548375"/>
    <x v="4"/>
    <s v="Pune"/>
    <d v="2012-05-19T00:00:00"/>
    <s v="League"/>
    <x v="125"/>
    <x v="26"/>
    <x v="9"/>
    <x v="0"/>
    <x v="6"/>
    <x v="1"/>
    <x v="0"/>
    <x v="0"/>
    <n v="34"/>
    <x v="82"/>
    <n v="20"/>
    <x v="0"/>
    <s v="NA"/>
    <x v="13"/>
    <x v="11"/>
  </r>
  <r>
    <n v="548376"/>
    <x v="4"/>
    <s v="Hyderabad"/>
    <d v="2012-05-20T00:00:00"/>
    <s v="League"/>
    <x v="101"/>
    <x v="6"/>
    <x v="6"/>
    <x v="3"/>
    <x v="0"/>
    <x v="0"/>
    <x v="6"/>
    <x v="0"/>
    <n v="9"/>
    <x v="94"/>
    <n v="20"/>
    <x v="0"/>
    <s v="NA"/>
    <x v="19"/>
    <x v="15"/>
  </r>
  <r>
    <n v="548377"/>
    <x v="4"/>
    <s v="Jaipur"/>
    <d v="2012-05-20T00:00:00"/>
    <s v="League"/>
    <x v="60"/>
    <x v="5"/>
    <x v="5"/>
    <x v="7"/>
    <x v="2"/>
    <x v="1"/>
    <x v="7"/>
    <x v="1"/>
    <n v="10"/>
    <x v="21"/>
    <n v="20"/>
    <x v="0"/>
    <s v="NA"/>
    <x v="12"/>
    <x v="31"/>
  </r>
  <r>
    <n v="548378"/>
    <x v="4"/>
    <s v="Pune"/>
    <d v="2012-05-22T00:00:00"/>
    <s v="Qualifier 1"/>
    <x v="8"/>
    <x v="26"/>
    <x v="2"/>
    <x v="0"/>
    <x v="6"/>
    <x v="1"/>
    <x v="0"/>
    <x v="0"/>
    <n v="18"/>
    <x v="21"/>
    <n v="20"/>
    <x v="0"/>
    <s v="NA"/>
    <x v="8"/>
    <x v="15"/>
  </r>
  <r>
    <n v="548379"/>
    <x v="4"/>
    <s v="Bangalore"/>
    <d v="2012-05-23T00:00:00"/>
    <s v="Elimination Final"/>
    <x v="13"/>
    <x v="0"/>
    <x v="7"/>
    <x v="7"/>
    <x v="3"/>
    <x v="0"/>
    <x v="1"/>
    <x v="0"/>
    <n v="38"/>
    <x v="26"/>
    <n v="20"/>
    <x v="0"/>
    <s v="NA"/>
    <x v="4"/>
    <x v="20"/>
  </r>
  <r>
    <n v="548380"/>
    <x v="4"/>
    <s v="Chennai"/>
    <d v="2012-05-25T00:00:00"/>
    <s v="Qualifier 2"/>
    <x v="81"/>
    <x v="7"/>
    <x v="2"/>
    <x v="1"/>
    <x v="7"/>
    <x v="0"/>
    <x v="1"/>
    <x v="0"/>
    <n v="86"/>
    <x v="0"/>
    <n v="20"/>
    <x v="0"/>
    <s v="NA"/>
    <x v="8"/>
    <x v="15"/>
  </r>
  <r>
    <n v="548381"/>
    <x v="4"/>
    <s v="Chennai"/>
    <d v="2012-05-27T00:00:00"/>
    <s v="Final"/>
    <x v="137"/>
    <x v="7"/>
    <x v="4"/>
    <x v="1"/>
    <x v="1"/>
    <x v="1"/>
    <x v="0"/>
    <x v="1"/>
    <n v="5"/>
    <x v="75"/>
    <n v="20"/>
    <x v="0"/>
    <s v="NA"/>
    <x v="4"/>
    <x v="15"/>
  </r>
  <r>
    <n v="597998"/>
    <x v="5"/>
    <s v="Kolkata"/>
    <d v="2013-04-03T00:00:00"/>
    <s v="League"/>
    <x v="127"/>
    <x v="4"/>
    <x v="4"/>
    <x v="6"/>
    <x v="6"/>
    <x v="0"/>
    <x v="0"/>
    <x v="1"/>
    <n v="6"/>
    <x v="110"/>
    <n v="20"/>
    <x v="0"/>
    <s v="NA"/>
    <x v="19"/>
    <x v="15"/>
  </r>
  <r>
    <n v="597999"/>
    <x v="5"/>
    <s v="Bangalore"/>
    <d v="2013-04-04T00:00:00"/>
    <s v="League"/>
    <x v="45"/>
    <x v="0"/>
    <x v="0"/>
    <x v="7"/>
    <x v="3"/>
    <x v="0"/>
    <x v="3"/>
    <x v="0"/>
    <n v="2"/>
    <x v="20"/>
    <n v="20"/>
    <x v="0"/>
    <s v="NA"/>
    <x v="26"/>
    <x v="31"/>
  </r>
  <r>
    <n v="598000"/>
    <x v="5"/>
    <s v="Hyderabad"/>
    <d v="2013-04-05T00:00:00"/>
    <s v="League"/>
    <x v="27"/>
    <x v="6"/>
    <x v="10"/>
    <x v="9"/>
    <x v="9"/>
    <x v="0"/>
    <x v="11"/>
    <x v="0"/>
    <n v="22"/>
    <x v="23"/>
    <n v="20"/>
    <x v="0"/>
    <s v="NA"/>
    <x v="19"/>
    <x v="15"/>
  </r>
  <r>
    <n v="598001"/>
    <x v="5"/>
    <s v="Delhi"/>
    <d v="2013-04-06T00:00:00"/>
    <s v="League"/>
    <x v="41"/>
    <x v="2"/>
    <x v="2"/>
    <x v="2"/>
    <x v="2"/>
    <x v="1"/>
    <x v="4"/>
    <x v="0"/>
    <n v="5"/>
    <x v="3"/>
    <n v="20"/>
    <x v="0"/>
    <s v="NA"/>
    <x v="21"/>
    <x v="31"/>
  </r>
  <r>
    <n v="598002"/>
    <x v="5"/>
    <s v="Chennai"/>
    <d v="2013-04-06T00:00:00"/>
    <s v="League"/>
    <x v="90"/>
    <x v="7"/>
    <x v="7"/>
    <x v="7"/>
    <x v="3"/>
    <x v="1"/>
    <x v="7"/>
    <x v="0"/>
    <n v="9"/>
    <x v="58"/>
    <n v="20"/>
    <x v="0"/>
    <s v="NA"/>
    <x v="11"/>
    <x v="26"/>
  </r>
  <r>
    <n v="598003"/>
    <x v="5"/>
    <s v="Pune"/>
    <d v="2013-04-07T00:00:00"/>
    <s v="League"/>
    <x v="138"/>
    <x v="26"/>
    <x v="9"/>
    <x v="5"/>
    <x v="9"/>
    <x v="1"/>
    <x v="5"/>
    <x v="1"/>
    <n v="8"/>
    <x v="119"/>
    <n v="20"/>
    <x v="0"/>
    <s v="NA"/>
    <x v="13"/>
    <x v="15"/>
  </r>
  <r>
    <n v="598004"/>
    <x v="5"/>
    <s v="Hyderabad"/>
    <d v="2013-04-07T00:00:00"/>
    <s v="League"/>
    <x v="139"/>
    <x v="6"/>
    <x v="10"/>
    <x v="3"/>
    <x v="0"/>
    <x v="1"/>
    <x v="11"/>
    <x v="2"/>
    <s v="NA"/>
    <x v="93"/>
    <n v="20"/>
    <x v="1"/>
    <s v="NA"/>
    <x v="25"/>
    <x v="19"/>
  </r>
  <r>
    <n v="598005"/>
    <x v="5"/>
    <s v="Jaipur"/>
    <d v="2013-04-08T00:00:00"/>
    <s v="League"/>
    <x v="97"/>
    <x v="5"/>
    <x v="5"/>
    <x v="0"/>
    <x v="6"/>
    <x v="0"/>
    <x v="4"/>
    <x v="0"/>
    <n v="19"/>
    <x v="24"/>
    <n v="20"/>
    <x v="0"/>
    <s v="NA"/>
    <x v="2"/>
    <x v="30"/>
  </r>
  <r>
    <n v="598006"/>
    <x v="5"/>
    <s v="Mumbai"/>
    <d v="2013-04-09T00:00:00"/>
    <s v="League"/>
    <x v="34"/>
    <x v="3"/>
    <x v="3"/>
    <x v="6"/>
    <x v="3"/>
    <x v="1"/>
    <x v="7"/>
    <x v="0"/>
    <n v="44"/>
    <x v="120"/>
    <n v="20"/>
    <x v="0"/>
    <s v="NA"/>
    <x v="11"/>
    <x v="26"/>
  </r>
  <r>
    <n v="598048"/>
    <x v="5"/>
    <s v="Bangalore"/>
    <d v="2013-04-09T00:00:00"/>
    <s v="League"/>
    <x v="104"/>
    <x v="0"/>
    <x v="0"/>
    <x v="10"/>
    <x v="10"/>
    <x v="1"/>
    <x v="3"/>
    <x v="1"/>
    <n v="7"/>
    <x v="73"/>
    <n v="20"/>
    <x v="0"/>
    <s v="NA"/>
    <x v="19"/>
    <x v="15"/>
  </r>
  <r>
    <n v="598007"/>
    <x v="5"/>
    <s v="Chandigarh"/>
    <d v="2013-04-10T00:00:00"/>
    <s v="League"/>
    <x v="1"/>
    <x v="1"/>
    <x v="1"/>
    <x v="1"/>
    <x v="1"/>
    <x v="0"/>
    <x v="1"/>
    <x v="1"/>
    <n v="10"/>
    <x v="91"/>
    <n v="20"/>
    <x v="0"/>
    <s v="NA"/>
    <x v="2"/>
    <x v="31"/>
  </r>
  <r>
    <n v="598008"/>
    <x v="5"/>
    <s v="Bangalore"/>
    <d v="2013-04-11T00:00:00"/>
    <s v="League"/>
    <x v="45"/>
    <x v="0"/>
    <x v="0"/>
    <x v="0"/>
    <x v="0"/>
    <x v="0"/>
    <x v="3"/>
    <x v="1"/>
    <n v="8"/>
    <x v="12"/>
    <n v="20"/>
    <x v="0"/>
    <s v="NA"/>
    <x v="0"/>
    <x v="32"/>
  </r>
  <r>
    <n v="598009"/>
    <x v="5"/>
    <s v="Pune"/>
    <d v="2013-04-11T00:00:00"/>
    <s v="League"/>
    <x v="140"/>
    <x v="26"/>
    <x v="9"/>
    <x v="2"/>
    <x v="2"/>
    <x v="1"/>
    <x v="8"/>
    <x v="1"/>
    <n v="7"/>
    <x v="42"/>
    <n v="20"/>
    <x v="0"/>
    <s v="NA"/>
    <x v="11"/>
    <x v="33"/>
  </r>
  <r>
    <n v="598010"/>
    <x v="5"/>
    <s v="Delhi"/>
    <d v="2013-04-12T00:00:00"/>
    <s v="League"/>
    <x v="27"/>
    <x v="2"/>
    <x v="2"/>
    <x v="10"/>
    <x v="7"/>
    <x v="1"/>
    <x v="11"/>
    <x v="1"/>
    <n v="3"/>
    <x v="117"/>
    <n v="20"/>
    <x v="0"/>
    <s v="NA"/>
    <x v="2"/>
    <x v="34"/>
  </r>
  <r>
    <n v="598011"/>
    <x v="5"/>
    <s v="Mumbai"/>
    <d v="2013-04-13T00:00:00"/>
    <s v="League"/>
    <x v="57"/>
    <x v="3"/>
    <x v="3"/>
    <x v="9"/>
    <x v="3"/>
    <x v="1"/>
    <x v="7"/>
    <x v="0"/>
    <n v="41"/>
    <x v="84"/>
    <n v="20"/>
    <x v="0"/>
    <s v="NA"/>
    <x v="19"/>
    <x v="15"/>
  </r>
  <r>
    <n v="598012"/>
    <x v="5"/>
    <s v="Chennai"/>
    <d v="2013-04-13T00:00:00"/>
    <s v="League"/>
    <x v="120"/>
    <x v="7"/>
    <x v="7"/>
    <x v="3"/>
    <x v="1"/>
    <x v="0"/>
    <x v="1"/>
    <x v="1"/>
    <n v="4"/>
    <x v="3"/>
    <n v="20"/>
    <x v="0"/>
    <s v="NA"/>
    <x v="0"/>
    <x v="32"/>
  </r>
  <r>
    <n v="598013"/>
    <x v="5"/>
    <s v="Kolkata"/>
    <d v="2013-04-14T00:00:00"/>
    <s v="League"/>
    <x v="56"/>
    <x v="4"/>
    <x v="4"/>
    <x v="10"/>
    <x v="6"/>
    <x v="1"/>
    <x v="0"/>
    <x v="0"/>
    <n v="48"/>
    <x v="85"/>
    <n v="20"/>
    <x v="0"/>
    <s v="NA"/>
    <x v="11"/>
    <x v="26"/>
  </r>
  <r>
    <n v="598014"/>
    <x v="5"/>
    <s v="Jaipur"/>
    <d v="2013-04-14T00:00:00"/>
    <s v="League"/>
    <x v="141"/>
    <x v="5"/>
    <x v="5"/>
    <x v="5"/>
    <x v="2"/>
    <x v="0"/>
    <x v="4"/>
    <x v="1"/>
    <n v="6"/>
    <x v="114"/>
    <n v="20"/>
    <x v="0"/>
    <s v="NA"/>
    <x v="2"/>
    <x v="31"/>
  </r>
  <r>
    <n v="598015"/>
    <x v="5"/>
    <s v="Chennai"/>
    <d v="2013-04-15T00:00:00"/>
    <s v="League"/>
    <x v="118"/>
    <x v="7"/>
    <x v="7"/>
    <x v="9"/>
    <x v="9"/>
    <x v="1"/>
    <x v="8"/>
    <x v="0"/>
    <n v="24"/>
    <x v="90"/>
    <n v="20"/>
    <x v="0"/>
    <s v="NA"/>
    <x v="0"/>
    <x v="32"/>
  </r>
  <r>
    <n v="598016"/>
    <x v="5"/>
    <s v="Chandigarh"/>
    <d v="2013-04-16T00:00:00"/>
    <s v="League"/>
    <x v="142"/>
    <x v="1"/>
    <x v="1"/>
    <x v="0"/>
    <x v="6"/>
    <x v="0"/>
    <x v="5"/>
    <x v="0"/>
    <n v="4"/>
    <x v="64"/>
    <n v="20"/>
    <x v="0"/>
    <s v="NA"/>
    <x v="28"/>
    <x v="15"/>
  </r>
  <r>
    <n v="598017"/>
    <x v="5"/>
    <s v="Bangalore"/>
    <d v="2013-04-16T00:00:00"/>
    <s v="League"/>
    <x v="104"/>
    <x v="0"/>
    <x v="0"/>
    <x v="6"/>
    <x v="0"/>
    <x v="0"/>
    <x v="3"/>
    <x v="2"/>
    <s v="NA"/>
    <x v="107"/>
    <n v="20"/>
    <x v="1"/>
    <s v="NA"/>
    <x v="11"/>
    <x v="26"/>
  </r>
  <r>
    <n v="598018"/>
    <x v="5"/>
    <s v="Pune"/>
    <d v="2013-04-17T00:00:00"/>
    <s v="League"/>
    <x v="27"/>
    <x v="27"/>
    <x v="9"/>
    <x v="10"/>
    <x v="9"/>
    <x v="0"/>
    <x v="11"/>
    <x v="0"/>
    <n v="11"/>
    <x v="57"/>
    <n v="20"/>
    <x v="0"/>
    <s v="NA"/>
    <x v="0"/>
    <x v="32"/>
  </r>
  <r>
    <n v="598019"/>
    <x v="5"/>
    <s v="Jaipur"/>
    <d v="2013-04-17T00:00:00"/>
    <s v="League"/>
    <x v="119"/>
    <x v="5"/>
    <x v="5"/>
    <x v="7"/>
    <x v="2"/>
    <x v="1"/>
    <x v="4"/>
    <x v="0"/>
    <n v="87"/>
    <x v="50"/>
    <n v="20"/>
    <x v="0"/>
    <s v="NA"/>
    <x v="2"/>
    <x v="31"/>
  </r>
  <r>
    <n v="598020"/>
    <x v="5"/>
    <s v="Delhi"/>
    <d v="2013-04-18T00:00:00"/>
    <s v="League"/>
    <x v="1"/>
    <x v="2"/>
    <x v="2"/>
    <x v="1"/>
    <x v="1"/>
    <x v="1"/>
    <x v="1"/>
    <x v="0"/>
    <n v="86"/>
    <x v="19"/>
    <n v="20"/>
    <x v="0"/>
    <s v="NA"/>
    <x v="11"/>
    <x v="26"/>
  </r>
  <r>
    <n v="598021"/>
    <x v="5"/>
    <s v="Hyderabad"/>
    <d v="2013-04-19T00:00:00"/>
    <s v="League"/>
    <x v="139"/>
    <x v="6"/>
    <x v="10"/>
    <x v="5"/>
    <x v="5"/>
    <x v="1"/>
    <x v="11"/>
    <x v="1"/>
    <n v="5"/>
    <x v="65"/>
    <n v="20"/>
    <x v="0"/>
    <s v="NA"/>
    <x v="12"/>
    <x v="35"/>
  </r>
  <r>
    <n v="598022"/>
    <x v="5"/>
    <s v="Kolkata"/>
    <d v="2013-04-20T00:00:00"/>
    <s v="League"/>
    <x v="120"/>
    <x v="4"/>
    <x v="4"/>
    <x v="1"/>
    <x v="6"/>
    <x v="1"/>
    <x v="1"/>
    <x v="1"/>
    <n v="4"/>
    <x v="57"/>
    <n v="20"/>
    <x v="0"/>
    <s v="NA"/>
    <x v="0"/>
    <x v="32"/>
  </r>
  <r>
    <n v="598023"/>
    <x v="5"/>
    <s v="Bangalore"/>
    <d v="2013-04-20T00:00:00"/>
    <s v="League"/>
    <x v="36"/>
    <x v="0"/>
    <x v="0"/>
    <x v="2"/>
    <x v="0"/>
    <x v="0"/>
    <x v="3"/>
    <x v="1"/>
    <n v="7"/>
    <x v="121"/>
    <n v="20"/>
    <x v="0"/>
    <s v="NA"/>
    <x v="2"/>
    <x v="31"/>
  </r>
  <r>
    <n v="598024"/>
    <x v="5"/>
    <s v="Delhi"/>
    <d v="2013-04-21T00:00:00"/>
    <s v="League"/>
    <x v="6"/>
    <x v="2"/>
    <x v="2"/>
    <x v="7"/>
    <x v="3"/>
    <x v="1"/>
    <x v="2"/>
    <x v="1"/>
    <n v="9"/>
    <x v="73"/>
    <n v="20"/>
    <x v="0"/>
    <s v="NA"/>
    <x v="12"/>
    <x v="19"/>
  </r>
  <r>
    <n v="598025"/>
    <x v="5"/>
    <s v="Chandigarh"/>
    <d v="2013-04-21T00:00:00"/>
    <s v="League"/>
    <x v="143"/>
    <x v="1"/>
    <x v="1"/>
    <x v="9"/>
    <x v="5"/>
    <x v="0"/>
    <x v="5"/>
    <x v="1"/>
    <n v="7"/>
    <x v="79"/>
    <n v="20"/>
    <x v="0"/>
    <s v="NA"/>
    <x v="11"/>
    <x v="33"/>
  </r>
  <r>
    <n v="598026"/>
    <x v="5"/>
    <s v="Chennai"/>
    <d v="2013-04-22T00:00:00"/>
    <s v="League"/>
    <x v="1"/>
    <x v="7"/>
    <x v="7"/>
    <x v="2"/>
    <x v="2"/>
    <x v="1"/>
    <x v="1"/>
    <x v="1"/>
    <n v="5"/>
    <x v="79"/>
    <n v="20"/>
    <x v="0"/>
    <s v="NA"/>
    <x v="13"/>
    <x v="32"/>
  </r>
  <r>
    <n v="598027"/>
    <x v="5"/>
    <s v="Bangalore"/>
    <d v="2013-04-23T00:00:00"/>
    <s v="League"/>
    <x v="45"/>
    <x v="0"/>
    <x v="0"/>
    <x v="9"/>
    <x v="9"/>
    <x v="0"/>
    <x v="3"/>
    <x v="0"/>
    <n v="130"/>
    <x v="122"/>
    <n v="20"/>
    <x v="0"/>
    <s v="NA"/>
    <x v="2"/>
    <x v="31"/>
  </r>
  <r>
    <n v="598059"/>
    <x v="5"/>
    <s v="Delhi"/>
    <d v="2013-04-23T00:00:00"/>
    <s v="League"/>
    <x v="89"/>
    <x v="2"/>
    <x v="2"/>
    <x v="5"/>
    <x v="5"/>
    <x v="0"/>
    <x v="5"/>
    <x v="1"/>
    <n v="5"/>
    <x v="67"/>
    <n v="20"/>
    <x v="0"/>
    <s v="NA"/>
    <x v="26"/>
    <x v="33"/>
  </r>
  <r>
    <n v="598029"/>
    <x v="5"/>
    <s v="Kolkata"/>
    <d v="2013-04-24T00:00:00"/>
    <s v="League"/>
    <x v="60"/>
    <x v="4"/>
    <x v="4"/>
    <x v="7"/>
    <x v="6"/>
    <x v="1"/>
    <x v="7"/>
    <x v="1"/>
    <n v="5"/>
    <x v="90"/>
    <n v="20"/>
    <x v="0"/>
    <s v="NA"/>
    <x v="12"/>
    <x v="19"/>
  </r>
  <r>
    <n v="598030"/>
    <x v="5"/>
    <s v="Chennai"/>
    <d v="2013-04-25T00:00:00"/>
    <s v="League"/>
    <x v="13"/>
    <x v="7"/>
    <x v="7"/>
    <x v="10"/>
    <x v="10"/>
    <x v="1"/>
    <x v="1"/>
    <x v="1"/>
    <n v="5"/>
    <x v="90"/>
    <n v="20"/>
    <x v="0"/>
    <s v="NA"/>
    <x v="2"/>
    <x v="30"/>
  </r>
  <r>
    <n v="598031"/>
    <x v="5"/>
    <s v="Kolkata"/>
    <d v="2013-04-26T00:00:00"/>
    <s v="League"/>
    <x v="55"/>
    <x v="4"/>
    <x v="4"/>
    <x v="5"/>
    <x v="5"/>
    <x v="1"/>
    <x v="0"/>
    <x v="1"/>
    <n v="6"/>
    <x v="55"/>
    <n v="20"/>
    <x v="0"/>
    <s v="NA"/>
    <x v="28"/>
    <x v="19"/>
  </r>
  <r>
    <n v="598032"/>
    <x v="5"/>
    <s v="Jaipur"/>
    <d v="2013-04-27T00:00:00"/>
    <s v="League"/>
    <x v="141"/>
    <x v="5"/>
    <x v="5"/>
    <x v="10"/>
    <x v="10"/>
    <x v="1"/>
    <x v="4"/>
    <x v="1"/>
    <n v="8"/>
    <x v="24"/>
    <n v="20"/>
    <x v="0"/>
    <s v="NA"/>
    <x v="26"/>
    <x v="33"/>
  </r>
  <r>
    <n v="598033"/>
    <x v="5"/>
    <s v="Mumbai"/>
    <d v="2013-04-27T00:00:00"/>
    <s v="League"/>
    <x v="60"/>
    <x v="3"/>
    <x v="3"/>
    <x v="3"/>
    <x v="3"/>
    <x v="1"/>
    <x v="7"/>
    <x v="0"/>
    <n v="58"/>
    <x v="32"/>
    <n v="20"/>
    <x v="0"/>
    <s v="NA"/>
    <x v="0"/>
    <x v="29"/>
  </r>
  <r>
    <n v="598034"/>
    <x v="5"/>
    <s v="Chennai"/>
    <d v="2013-04-28T00:00:00"/>
    <s v="League"/>
    <x v="1"/>
    <x v="7"/>
    <x v="7"/>
    <x v="0"/>
    <x v="6"/>
    <x v="0"/>
    <x v="1"/>
    <x v="0"/>
    <n v="14"/>
    <x v="89"/>
    <n v="20"/>
    <x v="0"/>
    <s v="NA"/>
    <x v="2"/>
    <x v="15"/>
  </r>
  <r>
    <n v="598035"/>
    <x v="5"/>
    <s v="Raipur"/>
    <d v="2013-04-28T00:00:00"/>
    <s v="League"/>
    <x v="79"/>
    <x v="28"/>
    <x v="2"/>
    <x v="9"/>
    <x v="9"/>
    <x v="0"/>
    <x v="2"/>
    <x v="0"/>
    <n v="15"/>
    <x v="17"/>
    <n v="20"/>
    <x v="0"/>
    <s v="NA"/>
    <x v="28"/>
    <x v="19"/>
  </r>
  <r>
    <n v="598036"/>
    <x v="5"/>
    <s v="Jaipur"/>
    <d v="2013-04-29T00:00:00"/>
    <s v="League"/>
    <x v="144"/>
    <x v="5"/>
    <x v="5"/>
    <x v="3"/>
    <x v="2"/>
    <x v="0"/>
    <x v="4"/>
    <x v="1"/>
    <n v="4"/>
    <x v="81"/>
    <n v="20"/>
    <x v="0"/>
    <s v="NA"/>
    <x v="11"/>
    <x v="33"/>
  </r>
  <r>
    <n v="598037"/>
    <x v="5"/>
    <s v="Mumbai"/>
    <d v="2013-04-29T00:00:00"/>
    <s v="League"/>
    <x v="57"/>
    <x v="3"/>
    <x v="3"/>
    <x v="5"/>
    <x v="3"/>
    <x v="1"/>
    <x v="7"/>
    <x v="0"/>
    <n v="4"/>
    <x v="41"/>
    <n v="20"/>
    <x v="0"/>
    <s v="NA"/>
    <x v="0"/>
    <x v="32"/>
  </r>
  <r>
    <n v="598038"/>
    <x v="5"/>
    <s v="Pune"/>
    <d v="2013-04-30T00:00:00"/>
    <s v="League"/>
    <x v="13"/>
    <x v="26"/>
    <x v="9"/>
    <x v="1"/>
    <x v="1"/>
    <x v="1"/>
    <x v="1"/>
    <x v="0"/>
    <n v="37"/>
    <x v="17"/>
    <n v="20"/>
    <x v="0"/>
    <s v="NA"/>
    <x v="21"/>
    <x v="15"/>
  </r>
  <r>
    <n v="598039"/>
    <x v="5"/>
    <s v="Hyderabad"/>
    <d v="2013-05-01T00:00:00"/>
    <s v="League"/>
    <x v="105"/>
    <x v="6"/>
    <x v="10"/>
    <x v="7"/>
    <x v="3"/>
    <x v="1"/>
    <x v="11"/>
    <x v="1"/>
    <n v="7"/>
    <x v="2"/>
    <n v="20"/>
    <x v="0"/>
    <s v="NA"/>
    <x v="0"/>
    <x v="29"/>
  </r>
  <r>
    <n v="598040"/>
    <x v="5"/>
    <s v="Raipur"/>
    <d v="2013-05-01T00:00:00"/>
    <s v="League"/>
    <x v="79"/>
    <x v="28"/>
    <x v="2"/>
    <x v="0"/>
    <x v="6"/>
    <x v="1"/>
    <x v="2"/>
    <x v="1"/>
    <n v="7"/>
    <x v="82"/>
    <n v="20"/>
    <x v="0"/>
    <s v="NA"/>
    <x v="12"/>
    <x v="35"/>
  </r>
  <r>
    <n v="598041"/>
    <x v="5"/>
    <s v="Chennai"/>
    <d v="2013-05-02T00:00:00"/>
    <s v="League"/>
    <x v="38"/>
    <x v="7"/>
    <x v="7"/>
    <x v="5"/>
    <x v="1"/>
    <x v="1"/>
    <x v="1"/>
    <x v="0"/>
    <n v="15"/>
    <x v="62"/>
    <n v="20"/>
    <x v="0"/>
    <s v="NA"/>
    <x v="11"/>
    <x v="26"/>
  </r>
  <r>
    <n v="598042"/>
    <x v="5"/>
    <s v="Pune"/>
    <d v="2013-05-02T00:00:00"/>
    <s v="League"/>
    <x v="46"/>
    <x v="26"/>
    <x v="9"/>
    <x v="3"/>
    <x v="0"/>
    <x v="1"/>
    <x v="3"/>
    <x v="0"/>
    <n v="17"/>
    <x v="26"/>
    <n v="20"/>
    <x v="0"/>
    <s v="NA"/>
    <x v="2"/>
    <x v="31"/>
  </r>
  <r>
    <n v="598043"/>
    <x v="5"/>
    <s v="Kolkata"/>
    <d v="2013-05-03T00:00:00"/>
    <s v="League"/>
    <x v="8"/>
    <x v="4"/>
    <x v="4"/>
    <x v="2"/>
    <x v="2"/>
    <x v="1"/>
    <x v="0"/>
    <x v="1"/>
    <n v="8"/>
    <x v="94"/>
    <n v="20"/>
    <x v="0"/>
    <s v="NA"/>
    <x v="12"/>
    <x v="35"/>
  </r>
  <r>
    <n v="598044"/>
    <x v="5"/>
    <s v="Hyderabad"/>
    <d v="2013-05-04T00:00:00"/>
    <s v="League"/>
    <x v="145"/>
    <x v="6"/>
    <x v="10"/>
    <x v="6"/>
    <x v="7"/>
    <x v="1"/>
    <x v="11"/>
    <x v="1"/>
    <n v="6"/>
    <x v="123"/>
    <n v="20"/>
    <x v="0"/>
    <s v="NA"/>
    <x v="0"/>
    <x v="29"/>
  </r>
  <r>
    <n v="598046"/>
    <x v="5"/>
    <s v="Mumbai"/>
    <d v="2013-05-05T00:00:00"/>
    <s v="League"/>
    <x v="146"/>
    <x v="3"/>
    <x v="3"/>
    <x v="1"/>
    <x v="3"/>
    <x v="1"/>
    <x v="7"/>
    <x v="0"/>
    <n v="60"/>
    <x v="56"/>
    <n v="20"/>
    <x v="0"/>
    <s v="NA"/>
    <x v="12"/>
    <x v="35"/>
  </r>
  <r>
    <n v="598047"/>
    <x v="5"/>
    <s v="Jaipur"/>
    <d v="2013-05-05T00:00:00"/>
    <s v="League"/>
    <x v="119"/>
    <x v="5"/>
    <x v="5"/>
    <x v="9"/>
    <x v="9"/>
    <x v="1"/>
    <x v="4"/>
    <x v="1"/>
    <n v="5"/>
    <x v="14"/>
    <n v="20"/>
    <x v="0"/>
    <s v="NA"/>
    <x v="29"/>
    <x v="25"/>
  </r>
  <r>
    <n v="598064"/>
    <x v="5"/>
    <s v="Chandigarh"/>
    <d v="2013-05-06T00:00:00"/>
    <s v="League"/>
    <x v="143"/>
    <x v="1"/>
    <x v="1"/>
    <x v="3"/>
    <x v="5"/>
    <x v="0"/>
    <x v="5"/>
    <x v="1"/>
    <n v="6"/>
    <x v="75"/>
    <n v="20"/>
    <x v="0"/>
    <s v="NA"/>
    <x v="26"/>
    <x v="36"/>
  </r>
  <r>
    <n v="598049"/>
    <x v="5"/>
    <s v="Jaipur"/>
    <d v="2013-05-07T00:00:00"/>
    <s v="League"/>
    <x v="119"/>
    <x v="5"/>
    <x v="5"/>
    <x v="6"/>
    <x v="7"/>
    <x v="1"/>
    <x v="4"/>
    <x v="1"/>
    <n v="9"/>
    <x v="12"/>
    <n v="20"/>
    <x v="0"/>
    <s v="NA"/>
    <x v="2"/>
    <x v="25"/>
  </r>
  <r>
    <n v="598050"/>
    <x v="5"/>
    <s v="Mumbai"/>
    <d v="2013-05-07T00:00:00"/>
    <s v="League"/>
    <x v="40"/>
    <x v="3"/>
    <x v="3"/>
    <x v="0"/>
    <x v="3"/>
    <x v="1"/>
    <x v="7"/>
    <x v="0"/>
    <n v="65"/>
    <x v="71"/>
    <n v="20"/>
    <x v="0"/>
    <s v="NA"/>
    <x v="12"/>
    <x v="19"/>
  </r>
  <r>
    <n v="598051"/>
    <x v="5"/>
    <s v="Hyderabad"/>
    <d v="2013-05-08T00:00:00"/>
    <s v="League"/>
    <x v="38"/>
    <x v="6"/>
    <x v="10"/>
    <x v="1"/>
    <x v="10"/>
    <x v="0"/>
    <x v="1"/>
    <x v="0"/>
    <n v="77"/>
    <x v="124"/>
    <n v="20"/>
    <x v="0"/>
    <s v="NA"/>
    <x v="21"/>
    <x v="36"/>
  </r>
  <r>
    <n v="598052"/>
    <x v="5"/>
    <s v="Chandigarh"/>
    <d v="2013-05-09T00:00:00"/>
    <s v="League"/>
    <x v="147"/>
    <x v="1"/>
    <x v="1"/>
    <x v="2"/>
    <x v="2"/>
    <x v="0"/>
    <x v="4"/>
    <x v="1"/>
    <n v="8"/>
    <x v="42"/>
    <n v="20"/>
    <x v="0"/>
    <s v="NA"/>
    <x v="12"/>
    <x v="19"/>
  </r>
  <r>
    <n v="598053"/>
    <x v="5"/>
    <s v="Pune"/>
    <d v="2013-05-09T00:00:00"/>
    <s v="League"/>
    <x v="56"/>
    <x v="26"/>
    <x v="9"/>
    <x v="0"/>
    <x v="6"/>
    <x v="1"/>
    <x v="0"/>
    <x v="0"/>
    <n v="46"/>
    <x v="107"/>
    <n v="20"/>
    <x v="0"/>
    <s v="NA"/>
    <x v="0"/>
    <x v="29"/>
  </r>
  <r>
    <n v="598054"/>
    <x v="5"/>
    <s v="Delhi"/>
    <d v="2013-05-10T00:00:00"/>
    <s v="League"/>
    <x v="93"/>
    <x v="2"/>
    <x v="2"/>
    <x v="3"/>
    <x v="7"/>
    <x v="0"/>
    <x v="3"/>
    <x v="0"/>
    <n v="4"/>
    <x v="84"/>
    <n v="20"/>
    <x v="0"/>
    <s v="NA"/>
    <x v="30"/>
    <x v="33"/>
  </r>
  <r>
    <n v="598055"/>
    <x v="5"/>
    <s v="Pune"/>
    <d v="2013-05-11T00:00:00"/>
    <s v="League"/>
    <x v="146"/>
    <x v="26"/>
    <x v="9"/>
    <x v="7"/>
    <x v="9"/>
    <x v="1"/>
    <x v="7"/>
    <x v="1"/>
    <n v="5"/>
    <x v="46"/>
    <n v="20"/>
    <x v="0"/>
    <s v="NA"/>
    <x v="0"/>
    <x v="32"/>
  </r>
  <r>
    <n v="598056"/>
    <x v="5"/>
    <s v="Chandigarh"/>
    <d v="2013-05-11T00:00:00"/>
    <s v="League"/>
    <x v="148"/>
    <x v="1"/>
    <x v="1"/>
    <x v="10"/>
    <x v="5"/>
    <x v="0"/>
    <x v="11"/>
    <x v="0"/>
    <n v="30"/>
    <x v="53"/>
    <n v="20"/>
    <x v="0"/>
    <s v="NA"/>
    <x v="21"/>
    <x v="25"/>
  </r>
  <r>
    <n v="598057"/>
    <x v="5"/>
    <s v="Ranchi"/>
    <d v="2013-05-12T00:00:00"/>
    <s v="League"/>
    <x v="55"/>
    <x v="29"/>
    <x v="4"/>
    <x v="3"/>
    <x v="6"/>
    <x v="0"/>
    <x v="0"/>
    <x v="1"/>
    <n v="5"/>
    <x v="112"/>
    <n v="20"/>
    <x v="0"/>
    <s v="NA"/>
    <x v="30"/>
    <x v="33"/>
  </r>
  <r>
    <n v="598058"/>
    <x v="5"/>
    <s v="Jaipur"/>
    <d v="2013-05-12T00:00:00"/>
    <s v="League"/>
    <x v="5"/>
    <x v="5"/>
    <x v="5"/>
    <x v="1"/>
    <x v="2"/>
    <x v="0"/>
    <x v="4"/>
    <x v="1"/>
    <n v="5"/>
    <x v="59"/>
    <n v="20"/>
    <x v="0"/>
    <s v="NA"/>
    <x v="12"/>
    <x v="35"/>
  </r>
  <r>
    <n v="598060"/>
    <x v="5"/>
    <s v="Mumbai"/>
    <d v="2013-05-13T00:00:00"/>
    <s v="League"/>
    <x v="90"/>
    <x v="3"/>
    <x v="3"/>
    <x v="10"/>
    <x v="10"/>
    <x v="1"/>
    <x v="7"/>
    <x v="1"/>
    <n v="7"/>
    <x v="14"/>
    <n v="20"/>
    <x v="0"/>
    <s v="NA"/>
    <x v="25"/>
    <x v="15"/>
  </r>
  <r>
    <n v="598045"/>
    <x v="5"/>
    <s v="Bangalore"/>
    <d v="2013-05-14T00:00:00"/>
    <s v="League"/>
    <x v="11"/>
    <x v="0"/>
    <x v="0"/>
    <x v="5"/>
    <x v="5"/>
    <x v="0"/>
    <x v="5"/>
    <x v="1"/>
    <n v="7"/>
    <x v="41"/>
    <n v="20"/>
    <x v="0"/>
    <s v="NA"/>
    <x v="12"/>
    <x v="19"/>
  </r>
  <r>
    <n v="598062"/>
    <x v="5"/>
    <s v="Chennai"/>
    <d v="2013-05-14T00:00:00"/>
    <s v="League"/>
    <x v="13"/>
    <x v="7"/>
    <x v="7"/>
    <x v="6"/>
    <x v="1"/>
    <x v="1"/>
    <x v="1"/>
    <x v="0"/>
    <n v="33"/>
    <x v="54"/>
    <n v="20"/>
    <x v="0"/>
    <s v="NA"/>
    <x v="29"/>
    <x v="25"/>
  </r>
  <r>
    <n v="598061"/>
    <x v="5"/>
    <s v="Ranchi"/>
    <d v="2013-05-15T00:00:00"/>
    <s v="League"/>
    <x v="68"/>
    <x v="29"/>
    <x v="4"/>
    <x v="9"/>
    <x v="6"/>
    <x v="0"/>
    <x v="8"/>
    <x v="0"/>
    <n v="7"/>
    <x v="71"/>
    <n v="20"/>
    <x v="0"/>
    <s v="NA"/>
    <x v="30"/>
    <x v="33"/>
  </r>
  <r>
    <n v="598063"/>
    <x v="5"/>
    <s v="Mumbai"/>
    <d v="2013-05-15T00:00:00"/>
    <s v="League"/>
    <x v="149"/>
    <x v="3"/>
    <x v="3"/>
    <x v="2"/>
    <x v="2"/>
    <x v="0"/>
    <x v="7"/>
    <x v="0"/>
    <n v="14"/>
    <x v="5"/>
    <n v="20"/>
    <x v="0"/>
    <s v="NA"/>
    <x v="0"/>
    <x v="29"/>
  </r>
  <r>
    <n v="598028"/>
    <x v="5"/>
    <s v="Dharamsala"/>
    <d v="2013-05-16T00:00:00"/>
    <s v="League"/>
    <x v="143"/>
    <x v="22"/>
    <x v="1"/>
    <x v="6"/>
    <x v="7"/>
    <x v="0"/>
    <x v="5"/>
    <x v="0"/>
    <n v="7"/>
    <x v="81"/>
    <n v="20"/>
    <x v="0"/>
    <s v="NA"/>
    <x v="12"/>
    <x v="19"/>
  </r>
  <r>
    <n v="598065"/>
    <x v="5"/>
    <s v="Hyderabad"/>
    <d v="2013-05-17T00:00:00"/>
    <s v="League"/>
    <x v="27"/>
    <x v="6"/>
    <x v="10"/>
    <x v="2"/>
    <x v="10"/>
    <x v="1"/>
    <x v="11"/>
    <x v="0"/>
    <n v="23"/>
    <x v="82"/>
    <n v="20"/>
    <x v="0"/>
    <s v="NA"/>
    <x v="0"/>
    <x v="32"/>
  </r>
  <r>
    <n v="598066"/>
    <x v="5"/>
    <s v="Dharamsala"/>
    <d v="2013-05-18T00:00:00"/>
    <s v="League"/>
    <x v="133"/>
    <x v="22"/>
    <x v="1"/>
    <x v="7"/>
    <x v="3"/>
    <x v="0"/>
    <x v="5"/>
    <x v="0"/>
    <n v="50"/>
    <x v="84"/>
    <n v="20"/>
    <x v="0"/>
    <s v="NA"/>
    <x v="12"/>
    <x v="35"/>
  </r>
  <r>
    <n v="598068"/>
    <x v="5"/>
    <s v="Bangalore"/>
    <d v="2013-05-18T00:00:00"/>
    <s v="League"/>
    <x v="104"/>
    <x v="0"/>
    <x v="0"/>
    <x v="1"/>
    <x v="1"/>
    <x v="0"/>
    <x v="3"/>
    <x v="0"/>
    <n v="24"/>
    <x v="125"/>
    <n v="8"/>
    <x v="0"/>
    <s v="NA"/>
    <x v="29"/>
    <x v="25"/>
  </r>
  <r>
    <n v="598067"/>
    <x v="5"/>
    <s v="Pune"/>
    <d v="2013-05-19T00:00:00"/>
    <s v="League"/>
    <x v="150"/>
    <x v="26"/>
    <x v="9"/>
    <x v="6"/>
    <x v="9"/>
    <x v="1"/>
    <x v="8"/>
    <x v="0"/>
    <n v="38"/>
    <x v="87"/>
    <n v="20"/>
    <x v="0"/>
    <s v="NA"/>
    <x v="30"/>
    <x v="15"/>
  </r>
  <r>
    <n v="598069"/>
    <x v="5"/>
    <s v="Hyderabad"/>
    <d v="2013-05-19T00:00:00"/>
    <s v="League"/>
    <x v="148"/>
    <x v="6"/>
    <x v="10"/>
    <x v="0"/>
    <x v="6"/>
    <x v="1"/>
    <x v="11"/>
    <x v="1"/>
    <n v="5"/>
    <x v="93"/>
    <n v="20"/>
    <x v="0"/>
    <s v="NA"/>
    <x v="0"/>
    <x v="29"/>
  </r>
  <r>
    <n v="598070"/>
    <x v="5"/>
    <s v="Delhi"/>
    <d v="2013-05-21T00:00:00"/>
    <s v="Qualifier 1"/>
    <x v="1"/>
    <x v="2"/>
    <x v="7"/>
    <x v="7"/>
    <x v="1"/>
    <x v="1"/>
    <x v="1"/>
    <x v="0"/>
    <n v="48"/>
    <x v="45"/>
    <n v="20"/>
    <x v="0"/>
    <s v="NA"/>
    <x v="30"/>
    <x v="25"/>
  </r>
  <r>
    <n v="598071"/>
    <x v="5"/>
    <s v="Delhi"/>
    <d v="2013-05-22T00:00:00"/>
    <s v="Eliminator"/>
    <x v="66"/>
    <x v="2"/>
    <x v="5"/>
    <x v="10"/>
    <x v="10"/>
    <x v="1"/>
    <x v="4"/>
    <x v="1"/>
    <n v="4"/>
    <x v="94"/>
    <n v="20"/>
    <x v="0"/>
    <s v="NA"/>
    <x v="19"/>
    <x v="25"/>
  </r>
  <r>
    <n v="598072"/>
    <x v="5"/>
    <s v="Kolkata"/>
    <d v="2013-05-24T00:00:00"/>
    <s v="Qualifier 2"/>
    <x v="62"/>
    <x v="4"/>
    <x v="3"/>
    <x v="2"/>
    <x v="2"/>
    <x v="1"/>
    <x v="7"/>
    <x v="1"/>
    <n v="4"/>
    <x v="3"/>
    <n v="20"/>
    <x v="0"/>
    <s v="NA"/>
    <x v="29"/>
    <x v="15"/>
  </r>
  <r>
    <n v="598073"/>
    <x v="5"/>
    <s v="Kolkata"/>
    <d v="2013-05-26T00:00:00"/>
    <s v="Final"/>
    <x v="90"/>
    <x v="4"/>
    <x v="7"/>
    <x v="7"/>
    <x v="3"/>
    <x v="1"/>
    <x v="7"/>
    <x v="0"/>
    <n v="23"/>
    <x v="58"/>
    <n v="20"/>
    <x v="0"/>
    <s v="NA"/>
    <x v="12"/>
    <x v="15"/>
  </r>
  <r>
    <n v="729279"/>
    <x v="6"/>
    <s v="Abu Dhabi"/>
    <d v="2014-04-16T00:00:00"/>
    <s v="League"/>
    <x v="55"/>
    <x v="30"/>
    <x v="3"/>
    <x v="0"/>
    <x v="6"/>
    <x v="1"/>
    <x v="0"/>
    <x v="0"/>
    <n v="41"/>
    <x v="47"/>
    <n v="20"/>
    <x v="0"/>
    <s v="NA"/>
    <x v="11"/>
    <x v="37"/>
  </r>
  <r>
    <n v="729281"/>
    <x v="6"/>
    <s v="NA"/>
    <d v="2014-04-17T00:00:00"/>
    <s v="League"/>
    <x v="151"/>
    <x v="31"/>
    <x v="2"/>
    <x v="3"/>
    <x v="0"/>
    <x v="0"/>
    <x v="3"/>
    <x v="1"/>
    <n v="8"/>
    <x v="42"/>
    <n v="20"/>
    <x v="0"/>
    <s v="NA"/>
    <x v="2"/>
    <x v="19"/>
  </r>
  <r>
    <n v="729283"/>
    <x v="6"/>
    <s v="Abu Dhabi"/>
    <d v="2014-04-18T00:00:00"/>
    <s v="League"/>
    <x v="152"/>
    <x v="30"/>
    <x v="7"/>
    <x v="5"/>
    <x v="1"/>
    <x v="1"/>
    <x v="5"/>
    <x v="1"/>
    <n v="6"/>
    <x v="102"/>
    <n v="20"/>
    <x v="0"/>
    <s v="NA"/>
    <x v="31"/>
    <x v="31"/>
  </r>
  <r>
    <n v="729285"/>
    <x v="6"/>
    <s v="Abu Dhabi"/>
    <d v="2014-04-18T00:00:00"/>
    <s v="League"/>
    <x v="119"/>
    <x v="30"/>
    <x v="10"/>
    <x v="2"/>
    <x v="2"/>
    <x v="0"/>
    <x v="4"/>
    <x v="1"/>
    <n v="4"/>
    <x v="31"/>
    <n v="20"/>
    <x v="0"/>
    <s v="NA"/>
    <x v="4"/>
    <x v="37"/>
  </r>
  <r>
    <n v="729287"/>
    <x v="6"/>
    <s v="NA"/>
    <d v="2014-04-19T00:00:00"/>
    <s v="League"/>
    <x v="148"/>
    <x v="32"/>
    <x v="0"/>
    <x v="7"/>
    <x v="0"/>
    <x v="0"/>
    <x v="3"/>
    <x v="1"/>
    <n v="7"/>
    <x v="112"/>
    <n v="20"/>
    <x v="0"/>
    <s v="NA"/>
    <x v="2"/>
    <x v="32"/>
  </r>
  <r>
    <n v="729289"/>
    <x v="6"/>
    <s v="NA"/>
    <d v="2014-04-19T00:00:00"/>
    <s v="League"/>
    <x v="52"/>
    <x v="32"/>
    <x v="4"/>
    <x v="6"/>
    <x v="6"/>
    <x v="1"/>
    <x v="2"/>
    <x v="1"/>
    <n v="4"/>
    <x v="5"/>
    <n v="20"/>
    <x v="0"/>
    <s v="NA"/>
    <x v="2"/>
    <x v="26"/>
  </r>
  <r>
    <n v="729291"/>
    <x v="6"/>
    <s v="NA"/>
    <d v="2014-04-20T00:00:00"/>
    <s v="League"/>
    <x v="152"/>
    <x v="31"/>
    <x v="5"/>
    <x v="5"/>
    <x v="5"/>
    <x v="0"/>
    <x v="5"/>
    <x v="1"/>
    <n v="7"/>
    <x v="16"/>
    <n v="20"/>
    <x v="0"/>
    <s v="NA"/>
    <x v="4"/>
    <x v="16"/>
  </r>
  <r>
    <n v="729293"/>
    <x v="6"/>
    <s v="Abu Dhabi"/>
    <d v="2014-04-21T00:00:00"/>
    <s v="League"/>
    <x v="38"/>
    <x v="30"/>
    <x v="7"/>
    <x v="6"/>
    <x v="1"/>
    <x v="1"/>
    <x v="1"/>
    <x v="0"/>
    <n v="93"/>
    <x v="86"/>
    <n v="20"/>
    <x v="0"/>
    <s v="NA"/>
    <x v="31"/>
    <x v="31"/>
  </r>
  <r>
    <n v="729295"/>
    <x v="6"/>
    <s v="NA"/>
    <d v="2014-04-22T00:00:00"/>
    <s v="League"/>
    <x v="152"/>
    <x v="31"/>
    <x v="1"/>
    <x v="10"/>
    <x v="10"/>
    <x v="0"/>
    <x v="5"/>
    <x v="0"/>
    <n v="72"/>
    <x v="111"/>
    <n v="20"/>
    <x v="0"/>
    <s v="NA"/>
    <x v="11"/>
    <x v="19"/>
  </r>
  <r>
    <n v="729297"/>
    <x v="6"/>
    <s v="NA"/>
    <d v="2014-04-23T00:00:00"/>
    <s v="League"/>
    <x v="120"/>
    <x v="32"/>
    <x v="5"/>
    <x v="1"/>
    <x v="2"/>
    <x v="0"/>
    <x v="1"/>
    <x v="0"/>
    <n v="7"/>
    <x v="27"/>
    <n v="20"/>
    <x v="0"/>
    <s v="NA"/>
    <x v="12"/>
    <x v="37"/>
  </r>
  <r>
    <n v="729299"/>
    <x v="6"/>
    <s v="NA"/>
    <d v="2014-04-24T00:00:00"/>
    <s v="League"/>
    <x v="153"/>
    <x v="31"/>
    <x v="0"/>
    <x v="0"/>
    <x v="0"/>
    <x v="0"/>
    <x v="0"/>
    <x v="0"/>
    <n v="2"/>
    <x v="53"/>
    <n v="20"/>
    <x v="0"/>
    <s v="NA"/>
    <x v="2"/>
    <x v="26"/>
  </r>
  <r>
    <n v="729301"/>
    <x v="6"/>
    <s v="NA"/>
    <d v="2014-04-25T00:00:00"/>
    <s v="League"/>
    <x v="140"/>
    <x v="32"/>
    <x v="10"/>
    <x v="6"/>
    <x v="10"/>
    <x v="1"/>
    <x v="11"/>
    <x v="0"/>
    <n v="4"/>
    <x v="52"/>
    <n v="20"/>
    <x v="0"/>
    <s v="NA"/>
    <x v="11"/>
    <x v="19"/>
  </r>
  <r>
    <n v="729303"/>
    <x v="6"/>
    <s v="NA"/>
    <d v="2014-04-25T00:00:00"/>
    <s v="League"/>
    <x v="154"/>
    <x v="32"/>
    <x v="7"/>
    <x v="7"/>
    <x v="3"/>
    <x v="1"/>
    <x v="1"/>
    <x v="1"/>
    <n v="7"/>
    <x v="59"/>
    <n v="20"/>
    <x v="0"/>
    <s v="NA"/>
    <x v="4"/>
    <x v="16"/>
  </r>
  <r>
    <n v="729305"/>
    <x v="6"/>
    <s v="Abu Dhabi"/>
    <d v="2014-04-26T00:00:00"/>
    <s v="League"/>
    <x v="155"/>
    <x v="30"/>
    <x v="5"/>
    <x v="3"/>
    <x v="2"/>
    <x v="0"/>
    <x v="4"/>
    <x v="1"/>
    <n v="6"/>
    <x v="126"/>
    <n v="20"/>
    <x v="0"/>
    <s v="NA"/>
    <x v="12"/>
    <x v="31"/>
  </r>
  <r>
    <n v="729307"/>
    <x v="6"/>
    <s v="Abu Dhabi"/>
    <d v="2014-04-26T00:00:00"/>
    <s v="League"/>
    <x v="156"/>
    <x v="30"/>
    <x v="4"/>
    <x v="5"/>
    <x v="6"/>
    <x v="0"/>
    <x v="5"/>
    <x v="0"/>
    <n v="23"/>
    <x v="94"/>
    <n v="20"/>
    <x v="0"/>
    <s v="NA"/>
    <x v="12"/>
    <x v="37"/>
  </r>
  <r>
    <n v="729309"/>
    <x v="6"/>
    <s v="NA"/>
    <d v="2014-04-27T00:00:00"/>
    <s v="League"/>
    <x v="81"/>
    <x v="31"/>
    <x v="2"/>
    <x v="7"/>
    <x v="3"/>
    <x v="1"/>
    <x v="2"/>
    <x v="1"/>
    <n v="6"/>
    <x v="104"/>
    <n v="20"/>
    <x v="0"/>
    <s v="NA"/>
    <x v="2"/>
    <x v="26"/>
  </r>
  <r>
    <n v="729311"/>
    <x v="6"/>
    <s v="NA"/>
    <d v="2014-04-27T00:00:00"/>
    <s v="League"/>
    <x v="60"/>
    <x v="31"/>
    <x v="10"/>
    <x v="1"/>
    <x v="10"/>
    <x v="1"/>
    <x v="1"/>
    <x v="1"/>
    <n v="5"/>
    <x v="42"/>
    <n v="20"/>
    <x v="0"/>
    <s v="NA"/>
    <x v="25"/>
    <x v="26"/>
  </r>
  <r>
    <n v="729313"/>
    <x v="6"/>
    <s v="NA"/>
    <d v="2014-04-28T00:00:00"/>
    <s v="League"/>
    <x v="156"/>
    <x v="32"/>
    <x v="1"/>
    <x v="3"/>
    <x v="5"/>
    <x v="0"/>
    <x v="5"/>
    <x v="1"/>
    <n v="5"/>
    <x v="114"/>
    <n v="20"/>
    <x v="0"/>
    <s v="NA"/>
    <x v="4"/>
    <x v="19"/>
  </r>
  <r>
    <n v="729315"/>
    <x v="6"/>
    <s v="Abu Dhabi"/>
    <d v="2014-04-29T00:00:00"/>
    <s v="League"/>
    <x v="141"/>
    <x v="30"/>
    <x v="4"/>
    <x v="2"/>
    <x v="2"/>
    <x v="1"/>
    <x v="4"/>
    <x v="2"/>
    <s v="NA"/>
    <x v="107"/>
    <n v="20"/>
    <x v="1"/>
    <s v="NA"/>
    <x v="2"/>
    <x v="32"/>
  </r>
  <r>
    <n v="729317"/>
    <x v="6"/>
    <s v="NA"/>
    <d v="2014-04-30T00:00:00"/>
    <s v="League"/>
    <x v="157"/>
    <x v="32"/>
    <x v="3"/>
    <x v="10"/>
    <x v="3"/>
    <x v="0"/>
    <x v="11"/>
    <x v="0"/>
    <n v="15"/>
    <x v="87"/>
    <n v="20"/>
    <x v="0"/>
    <s v="NA"/>
    <x v="12"/>
    <x v="16"/>
  </r>
  <r>
    <n v="733971"/>
    <x v="6"/>
    <s v="Ranchi"/>
    <d v="2014-05-02T00:00:00"/>
    <s v="League"/>
    <x v="120"/>
    <x v="29"/>
    <x v="7"/>
    <x v="0"/>
    <x v="1"/>
    <x v="1"/>
    <x v="1"/>
    <x v="0"/>
    <n v="34"/>
    <x v="58"/>
    <n v="17"/>
    <x v="0"/>
    <s v="NA"/>
    <x v="25"/>
    <x v="36"/>
  </r>
  <r>
    <n v="733973"/>
    <x v="6"/>
    <s v="Mumbai"/>
    <d v="2014-05-03T00:00:00"/>
    <s v="League"/>
    <x v="158"/>
    <x v="3"/>
    <x v="3"/>
    <x v="5"/>
    <x v="5"/>
    <x v="1"/>
    <x v="7"/>
    <x v="1"/>
    <n v="5"/>
    <x v="54"/>
    <n v="20"/>
    <x v="0"/>
    <s v="NA"/>
    <x v="27"/>
    <x v="31"/>
  </r>
  <r>
    <n v="733975"/>
    <x v="6"/>
    <s v="Delhi"/>
    <d v="2014-05-03T00:00:00"/>
    <s v="League"/>
    <x v="159"/>
    <x v="2"/>
    <x v="2"/>
    <x v="2"/>
    <x v="2"/>
    <x v="0"/>
    <x v="4"/>
    <x v="1"/>
    <n v="7"/>
    <x v="107"/>
    <n v="20"/>
    <x v="0"/>
    <s v="NA"/>
    <x v="15"/>
    <x v="19"/>
  </r>
  <r>
    <n v="733977"/>
    <x v="6"/>
    <s v="Bangalore"/>
    <d v="2014-05-04T00:00:00"/>
    <s v="League"/>
    <x v="46"/>
    <x v="0"/>
    <x v="0"/>
    <x v="10"/>
    <x v="0"/>
    <x v="0"/>
    <x v="3"/>
    <x v="1"/>
    <n v="4"/>
    <x v="83"/>
    <n v="20"/>
    <x v="0"/>
    <s v="NA"/>
    <x v="12"/>
    <x v="26"/>
  </r>
  <r>
    <n v="733979"/>
    <x v="6"/>
    <s v="Ahmedabad"/>
    <d v="2014-05-05T00:00:00"/>
    <s v="League"/>
    <x v="155"/>
    <x v="18"/>
    <x v="5"/>
    <x v="0"/>
    <x v="6"/>
    <x v="0"/>
    <x v="4"/>
    <x v="0"/>
    <n v="10"/>
    <x v="71"/>
    <n v="20"/>
    <x v="0"/>
    <s v="NA"/>
    <x v="30"/>
    <x v="35"/>
  </r>
  <r>
    <n v="733981"/>
    <x v="6"/>
    <s v="Delhi"/>
    <d v="2014-05-05T00:00:00"/>
    <s v="League"/>
    <x v="60"/>
    <x v="2"/>
    <x v="2"/>
    <x v="1"/>
    <x v="1"/>
    <x v="0"/>
    <x v="1"/>
    <x v="1"/>
    <n v="8"/>
    <x v="14"/>
    <n v="20"/>
    <x v="0"/>
    <s v="NA"/>
    <x v="32"/>
    <x v="28"/>
  </r>
  <r>
    <n v="733983"/>
    <x v="6"/>
    <s v="Mumbai"/>
    <d v="2014-05-06T00:00:00"/>
    <s v="League"/>
    <x v="57"/>
    <x v="3"/>
    <x v="3"/>
    <x v="3"/>
    <x v="0"/>
    <x v="0"/>
    <x v="7"/>
    <x v="0"/>
    <n v="19"/>
    <x v="26"/>
    <n v="20"/>
    <x v="0"/>
    <s v="NA"/>
    <x v="19"/>
    <x v="33"/>
  </r>
  <r>
    <n v="733985"/>
    <x v="6"/>
    <s v="Delhi"/>
    <d v="2014-05-07T00:00:00"/>
    <s v="League"/>
    <x v="56"/>
    <x v="2"/>
    <x v="2"/>
    <x v="0"/>
    <x v="7"/>
    <x v="1"/>
    <x v="0"/>
    <x v="1"/>
    <n v="8"/>
    <x v="68"/>
    <n v="20"/>
    <x v="0"/>
    <s v="NA"/>
    <x v="27"/>
    <x v="31"/>
  </r>
  <r>
    <n v="733987"/>
    <x v="6"/>
    <s v="Cuttack"/>
    <d v="2014-05-07T00:00:00"/>
    <s v="League"/>
    <x v="152"/>
    <x v="19"/>
    <x v="1"/>
    <x v="1"/>
    <x v="1"/>
    <x v="0"/>
    <x v="5"/>
    <x v="0"/>
    <n v="44"/>
    <x v="100"/>
    <n v="20"/>
    <x v="0"/>
    <s v="NA"/>
    <x v="12"/>
    <x v="38"/>
  </r>
  <r>
    <n v="733989"/>
    <x v="6"/>
    <s v="Ahmedabad"/>
    <d v="2014-05-08T00:00:00"/>
    <s v="League"/>
    <x v="157"/>
    <x v="18"/>
    <x v="5"/>
    <x v="10"/>
    <x v="2"/>
    <x v="0"/>
    <x v="11"/>
    <x v="0"/>
    <n v="32"/>
    <x v="69"/>
    <n v="20"/>
    <x v="0"/>
    <s v="NA"/>
    <x v="25"/>
    <x v="36"/>
  </r>
  <r>
    <n v="733991"/>
    <x v="6"/>
    <s v="Bangalore"/>
    <d v="2014-05-09T00:00:00"/>
    <s v="League"/>
    <x v="156"/>
    <x v="0"/>
    <x v="0"/>
    <x v="5"/>
    <x v="0"/>
    <x v="0"/>
    <x v="5"/>
    <x v="0"/>
    <n v="32"/>
    <x v="108"/>
    <n v="20"/>
    <x v="0"/>
    <s v="NA"/>
    <x v="19"/>
    <x v="33"/>
  </r>
  <r>
    <n v="733993"/>
    <x v="6"/>
    <s v="Delhi"/>
    <d v="2014-05-10T00:00:00"/>
    <s v="League"/>
    <x v="101"/>
    <x v="2"/>
    <x v="2"/>
    <x v="10"/>
    <x v="10"/>
    <x v="0"/>
    <x v="11"/>
    <x v="1"/>
    <n v="8"/>
    <x v="127"/>
    <n v="5"/>
    <x v="0"/>
    <s v="D/L"/>
    <x v="32"/>
    <x v="28"/>
  </r>
  <r>
    <n v="733995"/>
    <x v="6"/>
    <s v="Mumbai"/>
    <d v="2014-05-10T00:00:00"/>
    <s v="League"/>
    <x v="60"/>
    <x v="3"/>
    <x v="3"/>
    <x v="1"/>
    <x v="1"/>
    <x v="0"/>
    <x v="1"/>
    <x v="1"/>
    <n v="4"/>
    <x v="64"/>
    <n v="20"/>
    <x v="0"/>
    <s v="NA"/>
    <x v="12"/>
    <x v="26"/>
  </r>
  <r>
    <n v="733997"/>
    <x v="6"/>
    <s v="Cuttack"/>
    <d v="2014-05-11T00:00:00"/>
    <s v="League"/>
    <x v="56"/>
    <x v="19"/>
    <x v="1"/>
    <x v="0"/>
    <x v="6"/>
    <x v="0"/>
    <x v="0"/>
    <x v="1"/>
    <n v="9"/>
    <x v="55"/>
    <n v="20"/>
    <x v="0"/>
    <s v="NA"/>
    <x v="30"/>
    <x v="35"/>
  </r>
  <r>
    <n v="733999"/>
    <x v="6"/>
    <s v="Bangalore"/>
    <d v="2014-05-11T00:00:00"/>
    <s v="League"/>
    <x v="141"/>
    <x v="0"/>
    <x v="0"/>
    <x v="2"/>
    <x v="0"/>
    <x v="1"/>
    <x v="4"/>
    <x v="1"/>
    <n v="5"/>
    <x v="75"/>
    <n v="20"/>
    <x v="0"/>
    <s v="NA"/>
    <x v="19"/>
    <x v="25"/>
  </r>
  <r>
    <n v="734001"/>
    <x v="6"/>
    <s v="Hyderabad"/>
    <d v="2014-05-12T00:00:00"/>
    <s v="League"/>
    <x v="83"/>
    <x v="6"/>
    <x v="10"/>
    <x v="7"/>
    <x v="10"/>
    <x v="1"/>
    <x v="7"/>
    <x v="1"/>
    <n v="7"/>
    <x v="64"/>
    <n v="20"/>
    <x v="0"/>
    <s v="NA"/>
    <x v="12"/>
    <x v="26"/>
  </r>
  <r>
    <n v="734003"/>
    <x v="6"/>
    <s v="Ranchi"/>
    <d v="2014-05-13T00:00:00"/>
    <s v="League"/>
    <x v="120"/>
    <x v="29"/>
    <x v="7"/>
    <x v="2"/>
    <x v="2"/>
    <x v="1"/>
    <x v="1"/>
    <x v="1"/>
    <n v="5"/>
    <x v="58"/>
    <n v="20"/>
    <x v="0"/>
    <s v="NA"/>
    <x v="27"/>
    <x v="31"/>
  </r>
  <r>
    <n v="734005"/>
    <x v="6"/>
    <s v="Bangalore"/>
    <d v="2014-05-13T00:00:00"/>
    <s v="League"/>
    <x v="53"/>
    <x v="0"/>
    <x v="0"/>
    <x v="6"/>
    <x v="7"/>
    <x v="0"/>
    <x v="3"/>
    <x v="0"/>
    <n v="16"/>
    <x v="62"/>
    <n v="20"/>
    <x v="0"/>
    <s v="NA"/>
    <x v="33"/>
    <x v="25"/>
  </r>
  <r>
    <n v="734007"/>
    <x v="6"/>
    <s v="Hyderabad"/>
    <d v="2014-05-14T00:00:00"/>
    <s v="League"/>
    <x v="113"/>
    <x v="6"/>
    <x v="10"/>
    <x v="5"/>
    <x v="5"/>
    <x v="0"/>
    <x v="5"/>
    <x v="1"/>
    <n v="6"/>
    <x v="102"/>
    <n v="20"/>
    <x v="0"/>
    <s v="NA"/>
    <x v="26"/>
    <x v="38"/>
  </r>
  <r>
    <n v="734009"/>
    <x v="6"/>
    <s v="Cuttack"/>
    <d v="2014-05-14T00:00:00"/>
    <s v="League"/>
    <x v="75"/>
    <x v="19"/>
    <x v="4"/>
    <x v="7"/>
    <x v="6"/>
    <x v="0"/>
    <x v="0"/>
    <x v="1"/>
    <n v="6"/>
    <x v="59"/>
    <n v="20"/>
    <x v="0"/>
    <s v="NA"/>
    <x v="25"/>
    <x v="36"/>
  </r>
  <r>
    <n v="734011"/>
    <x v="6"/>
    <s v="Ahmedabad"/>
    <d v="2014-05-15T00:00:00"/>
    <s v="League"/>
    <x v="119"/>
    <x v="18"/>
    <x v="5"/>
    <x v="6"/>
    <x v="7"/>
    <x v="0"/>
    <x v="4"/>
    <x v="0"/>
    <n v="62"/>
    <x v="128"/>
    <n v="20"/>
    <x v="0"/>
    <s v="NA"/>
    <x v="19"/>
    <x v="25"/>
  </r>
  <r>
    <n v="734013"/>
    <x v="6"/>
    <s v="Ranchi"/>
    <d v="2014-05-18T00:00:00"/>
    <s v="League"/>
    <x v="46"/>
    <x v="29"/>
    <x v="7"/>
    <x v="3"/>
    <x v="1"/>
    <x v="1"/>
    <x v="3"/>
    <x v="1"/>
    <n v="5"/>
    <x v="91"/>
    <n v="20"/>
    <x v="0"/>
    <s v="NA"/>
    <x v="27"/>
    <x v="31"/>
  </r>
  <r>
    <n v="734015"/>
    <x v="6"/>
    <s v="Hyderabad"/>
    <d v="2014-05-18T00:00:00"/>
    <s v="League"/>
    <x v="136"/>
    <x v="6"/>
    <x v="10"/>
    <x v="0"/>
    <x v="10"/>
    <x v="1"/>
    <x v="0"/>
    <x v="1"/>
    <n v="7"/>
    <x v="6"/>
    <n v="20"/>
    <x v="0"/>
    <s v="NA"/>
    <x v="30"/>
    <x v="35"/>
  </r>
  <r>
    <n v="734017"/>
    <x v="6"/>
    <s v="Ahmedabad"/>
    <d v="2014-05-19T00:00:00"/>
    <s v="League"/>
    <x v="1"/>
    <x v="18"/>
    <x v="5"/>
    <x v="7"/>
    <x v="3"/>
    <x v="1"/>
    <x v="7"/>
    <x v="0"/>
    <n v="25"/>
    <x v="14"/>
    <n v="20"/>
    <x v="0"/>
    <s v="NA"/>
    <x v="19"/>
    <x v="25"/>
  </r>
  <r>
    <n v="734019"/>
    <x v="6"/>
    <s v="Delhi"/>
    <d v="2014-05-19T00:00:00"/>
    <s v="League"/>
    <x v="160"/>
    <x v="2"/>
    <x v="2"/>
    <x v="5"/>
    <x v="5"/>
    <x v="0"/>
    <x v="5"/>
    <x v="1"/>
    <n v="4"/>
    <x v="17"/>
    <n v="20"/>
    <x v="0"/>
    <s v="NA"/>
    <x v="12"/>
    <x v="38"/>
  </r>
  <r>
    <n v="734021"/>
    <x v="6"/>
    <s v="Hyderabad"/>
    <d v="2014-05-20T00:00:00"/>
    <s v="League"/>
    <x v="79"/>
    <x v="6"/>
    <x v="10"/>
    <x v="3"/>
    <x v="0"/>
    <x v="1"/>
    <x v="11"/>
    <x v="1"/>
    <n v="7"/>
    <x v="68"/>
    <n v="20"/>
    <x v="0"/>
    <s v="NA"/>
    <x v="25"/>
    <x v="36"/>
  </r>
  <r>
    <n v="734023"/>
    <x v="6"/>
    <s v="Kolkata"/>
    <d v="2014-05-20T00:00:00"/>
    <s v="League"/>
    <x v="75"/>
    <x v="4"/>
    <x v="4"/>
    <x v="1"/>
    <x v="6"/>
    <x v="0"/>
    <x v="0"/>
    <x v="1"/>
    <n v="8"/>
    <x v="12"/>
    <n v="20"/>
    <x v="0"/>
    <s v="NA"/>
    <x v="32"/>
    <x v="31"/>
  </r>
  <r>
    <n v="734025"/>
    <x v="6"/>
    <s v="Chandigarh"/>
    <d v="2014-05-21T00:00:00"/>
    <s v="League"/>
    <x v="161"/>
    <x v="1"/>
    <x v="1"/>
    <x v="7"/>
    <x v="3"/>
    <x v="0"/>
    <x v="7"/>
    <x v="1"/>
    <n v="7"/>
    <x v="20"/>
    <n v="20"/>
    <x v="0"/>
    <s v="NA"/>
    <x v="12"/>
    <x v="26"/>
  </r>
  <r>
    <n v="734027"/>
    <x v="6"/>
    <s v="Kolkata"/>
    <d v="2014-05-22T00:00:00"/>
    <s v="League"/>
    <x v="75"/>
    <x v="4"/>
    <x v="4"/>
    <x v="3"/>
    <x v="0"/>
    <x v="0"/>
    <x v="0"/>
    <x v="0"/>
    <n v="30"/>
    <x v="99"/>
    <n v="20"/>
    <x v="0"/>
    <s v="NA"/>
    <x v="25"/>
    <x v="35"/>
  </r>
  <r>
    <n v="734029"/>
    <x v="6"/>
    <s v="Ranchi"/>
    <d v="2014-05-22T00:00:00"/>
    <s v="League"/>
    <x v="79"/>
    <x v="29"/>
    <x v="7"/>
    <x v="10"/>
    <x v="10"/>
    <x v="0"/>
    <x v="11"/>
    <x v="1"/>
    <n v="6"/>
    <x v="79"/>
    <n v="20"/>
    <x v="0"/>
    <s v="NA"/>
    <x v="27"/>
    <x v="31"/>
  </r>
  <r>
    <n v="734031"/>
    <x v="6"/>
    <s v="Mumbai"/>
    <d v="2014-05-23T00:00:00"/>
    <s v="League"/>
    <x v="1"/>
    <x v="3"/>
    <x v="3"/>
    <x v="6"/>
    <x v="7"/>
    <x v="0"/>
    <x v="7"/>
    <x v="0"/>
    <n v="15"/>
    <x v="66"/>
    <n v="20"/>
    <x v="0"/>
    <s v="NA"/>
    <x v="19"/>
    <x v="25"/>
  </r>
  <r>
    <n v="734033"/>
    <x v="6"/>
    <s v="Chandigarh"/>
    <d v="2014-05-23T00:00:00"/>
    <s v="League"/>
    <x v="16"/>
    <x v="1"/>
    <x v="1"/>
    <x v="2"/>
    <x v="2"/>
    <x v="0"/>
    <x v="5"/>
    <x v="0"/>
    <n v="16"/>
    <x v="50"/>
    <n v="20"/>
    <x v="0"/>
    <s v="NA"/>
    <x v="12"/>
    <x v="38"/>
  </r>
  <r>
    <n v="734035"/>
    <x v="6"/>
    <s v="Bangalore"/>
    <d v="2014-05-24T00:00:00"/>
    <s v="League"/>
    <x v="13"/>
    <x v="0"/>
    <x v="0"/>
    <x v="1"/>
    <x v="1"/>
    <x v="0"/>
    <x v="1"/>
    <x v="1"/>
    <n v="8"/>
    <x v="12"/>
    <n v="20"/>
    <x v="0"/>
    <s v="NA"/>
    <x v="25"/>
    <x v="36"/>
  </r>
  <r>
    <n v="734037"/>
    <x v="6"/>
    <s v="Kolkata"/>
    <d v="2014-05-24T00:00:00"/>
    <s v="League"/>
    <x v="8"/>
    <x v="4"/>
    <x v="4"/>
    <x v="10"/>
    <x v="6"/>
    <x v="0"/>
    <x v="0"/>
    <x v="1"/>
    <n v="4"/>
    <x v="68"/>
    <n v="20"/>
    <x v="0"/>
    <s v="NA"/>
    <x v="32"/>
    <x v="28"/>
  </r>
  <r>
    <n v="734039"/>
    <x v="6"/>
    <s v="Chandigarh"/>
    <d v="2014-05-25T00:00:00"/>
    <s v="League"/>
    <x v="138"/>
    <x v="1"/>
    <x v="1"/>
    <x v="6"/>
    <x v="5"/>
    <x v="0"/>
    <x v="5"/>
    <x v="1"/>
    <n v="7"/>
    <x v="112"/>
    <n v="20"/>
    <x v="0"/>
    <s v="NA"/>
    <x v="12"/>
    <x v="26"/>
  </r>
  <r>
    <n v="734041"/>
    <x v="6"/>
    <s v="Mumbai"/>
    <d v="2014-05-25T00:00:00"/>
    <s v="League"/>
    <x v="158"/>
    <x v="3"/>
    <x v="3"/>
    <x v="2"/>
    <x v="3"/>
    <x v="0"/>
    <x v="7"/>
    <x v="1"/>
    <n v="5"/>
    <x v="37"/>
    <n v="20"/>
    <x v="0"/>
    <s v="NA"/>
    <x v="33"/>
    <x v="25"/>
  </r>
  <r>
    <n v="734043"/>
    <x v="6"/>
    <s v="Kolkata"/>
    <d v="2014-05-27T00:00:00"/>
    <s v="Qualifier 1"/>
    <x v="136"/>
    <x v="4"/>
    <x v="1"/>
    <x v="0"/>
    <x v="5"/>
    <x v="0"/>
    <x v="0"/>
    <x v="0"/>
    <n v="28"/>
    <x v="47"/>
    <n v="20"/>
    <x v="0"/>
    <s v="NA"/>
    <x v="30"/>
    <x v="19"/>
  </r>
  <r>
    <n v="734045"/>
    <x v="6"/>
    <s v="Mumbai"/>
    <d v="2014-05-28T00:00:00"/>
    <s v="Eliminator"/>
    <x v="38"/>
    <x v="17"/>
    <x v="7"/>
    <x v="7"/>
    <x v="1"/>
    <x v="0"/>
    <x v="1"/>
    <x v="1"/>
    <n v="7"/>
    <x v="66"/>
    <n v="20"/>
    <x v="0"/>
    <s v="NA"/>
    <x v="26"/>
    <x v="28"/>
  </r>
  <r>
    <n v="734047"/>
    <x v="6"/>
    <s v="Mumbai"/>
    <d v="2014-05-30T00:00:00"/>
    <s v="Qualifier 2"/>
    <x v="6"/>
    <x v="3"/>
    <x v="7"/>
    <x v="5"/>
    <x v="1"/>
    <x v="0"/>
    <x v="5"/>
    <x v="0"/>
    <n v="24"/>
    <x v="129"/>
    <n v="20"/>
    <x v="0"/>
    <s v="NA"/>
    <x v="12"/>
    <x v="25"/>
  </r>
  <r>
    <n v="734049"/>
    <x v="6"/>
    <s v="Bangalore"/>
    <d v="2014-06-01T00:00:00"/>
    <s v="Final"/>
    <x v="68"/>
    <x v="0"/>
    <x v="4"/>
    <x v="5"/>
    <x v="6"/>
    <x v="0"/>
    <x v="0"/>
    <x v="1"/>
    <n v="3"/>
    <x v="130"/>
    <n v="20"/>
    <x v="0"/>
    <s v="NA"/>
    <x v="12"/>
    <x v="28"/>
  </r>
  <r>
    <n v="829705"/>
    <x v="7"/>
    <s v="Kolkata"/>
    <d v="2015-04-08T00:00:00"/>
    <s v="League"/>
    <x v="122"/>
    <x v="4"/>
    <x v="4"/>
    <x v="7"/>
    <x v="6"/>
    <x v="0"/>
    <x v="0"/>
    <x v="1"/>
    <n v="7"/>
    <x v="54"/>
    <n v="20"/>
    <x v="0"/>
    <s v="NA"/>
    <x v="19"/>
    <x v="31"/>
  </r>
  <r>
    <n v="829707"/>
    <x v="7"/>
    <s v="Chennai"/>
    <d v="2015-04-09T00:00:00"/>
    <s v="League"/>
    <x v="23"/>
    <x v="7"/>
    <x v="7"/>
    <x v="6"/>
    <x v="7"/>
    <x v="0"/>
    <x v="1"/>
    <x v="0"/>
    <n v="1"/>
    <x v="53"/>
    <n v="20"/>
    <x v="0"/>
    <s v="NA"/>
    <x v="31"/>
    <x v="26"/>
  </r>
  <r>
    <n v="829709"/>
    <x v="7"/>
    <s v="Pune"/>
    <d v="2015-04-10T00:00:00"/>
    <s v="League"/>
    <x v="141"/>
    <x v="27"/>
    <x v="1"/>
    <x v="2"/>
    <x v="5"/>
    <x v="0"/>
    <x v="4"/>
    <x v="0"/>
    <n v="26"/>
    <x v="21"/>
    <n v="20"/>
    <x v="0"/>
    <s v="NA"/>
    <x v="34"/>
    <x v="39"/>
  </r>
  <r>
    <n v="829711"/>
    <x v="7"/>
    <s v="Chennai"/>
    <d v="2015-04-11T00:00:00"/>
    <s v="League"/>
    <x v="0"/>
    <x v="7"/>
    <x v="7"/>
    <x v="10"/>
    <x v="1"/>
    <x v="1"/>
    <x v="1"/>
    <x v="0"/>
    <n v="45"/>
    <x v="120"/>
    <n v="20"/>
    <x v="0"/>
    <s v="NA"/>
    <x v="31"/>
    <x v="26"/>
  </r>
  <r>
    <n v="829713"/>
    <x v="7"/>
    <s v="Kolkata"/>
    <d v="2015-04-11T00:00:00"/>
    <s v="League"/>
    <x v="45"/>
    <x v="4"/>
    <x v="4"/>
    <x v="3"/>
    <x v="0"/>
    <x v="0"/>
    <x v="3"/>
    <x v="1"/>
    <n v="3"/>
    <x v="86"/>
    <n v="20"/>
    <x v="0"/>
    <s v="NA"/>
    <x v="19"/>
    <x v="31"/>
  </r>
  <r>
    <n v="829715"/>
    <x v="7"/>
    <s v="Delhi"/>
    <d v="2015-04-12T00:00:00"/>
    <s v="League"/>
    <x v="162"/>
    <x v="2"/>
    <x v="2"/>
    <x v="2"/>
    <x v="2"/>
    <x v="0"/>
    <x v="4"/>
    <x v="1"/>
    <n v="3"/>
    <x v="52"/>
    <n v="20"/>
    <x v="0"/>
    <s v="NA"/>
    <x v="34"/>
    <x v="39"/>
  </r>
  <r>
    <n v="829717"/>
    <x v="7"/>
    <s v="Mumbai"/>
    <d v="2015-04-12T00:00:00"/>
    <s v="League"/>
    <x v="163"/>
    <x v="3"/>
    <x v="3"/>
    <x v="5"/>
    <x v="3"/>
    <x v="0"/>
    <x v="5"/>
    <x v="0"/>
    <n v="18"/>
    <x v="86"/>
    <n v="20"/>
    <x v="0"/>
    <s v="NA"/>
    <x v="25"/>
    <x v="40"/>
  </r>
  <r>
    <n v="829719"/>
    <x v="7"/>
    <s v="Bangalore"/>
    <d v="2015-04-13T00:00:00"/>
    <s v="League"/>
    <x v="79"/>
    <x v="0"/>
    <x v="0"/>
    <x v="10"/>
    <x v="10"/>
    <x v="0"/>
    <x v="11"/>
    <x v="1"/>
    <n v="8"/>
    <x v="5"/>
    <n v="20"/>
    <x v="0"/>
    <s v="NA"/>
    <x v="32"/>
    <x v="37"/>
  </r>
  <r>
    <n v="829721"/>
    <x v="7"/>
    <s v="Ahmedabad"/>
    <d v="2015-04-14T00:00:00"/>
    <s v="League"/>
    <x v="118"/>
    <x v="18"/>
    <x v="5"/>
    <x v="7"/>
    <x v="3"/>
    <x v="1"/>
    <x v="4"/>
    <x v="1"/>
    <n v="7"/>
    <x v="17"/>
    <n v="20"/>
    <x v="0"/>
    <s v="NA"/>
    <x v="25"/>
    <x v="41"/>
  </r>
  <r>
    <n v="829725"/>
    <x v="7"/>
    <s v="Pune"/>
    <d v="2015-04-15T00:00:00"/>
    <s v="League"/>
    <x v="164"/>
    <x v="27"/>
    <x v="1"/>
    <x v="6"/>
    <x v="5"/>
    <x v="1"/>
    <x v="2"/>
    <x v="1"/>
    <n v="5"/>
    <x v="3"/>
    <n v="20"/>
    <x v="0"/>
    <s v="NA"/>
    <x v="35"/>
    <x v="33"/>
  </r>
  <r>
    <n v="829727"/>
    <x v="7"/>
    <s v="Visakhapatnam"/>
    <d v="2015-04-16T00:00:00"/>
    <s v="League"/>
    <x v="119"/>
    <x v="25"/>
    <x v="10"/>
    <x v="2"/>
    <x v="2"/>
    <x v="0"/>
    <x v="4"/>
    <x v="1"/>
    <n v="6"/>
    <x v="131"/>
    <n v="20"/>
    <x v="0"/>
    <s v="NA"/>
    <x v="36"/>
    <x v="19"/>
  </r>
  <r>
    <n v="829729"/>
    <x v="7"/>
    <s v="Mumbai"/>
    <d v="2015-04-17T00:00:00"/>
    <s v="League"/>
    <x v="23"/>
    <x v="3"/>
    <x v="3"/>
    <x v="1"/>
    <x v="3"/>
    <x v="1"/>
    <x v="1"/>
    <x v="1"/>
    <n v="6"/>
    <x v="84"/>
    <n v="20"/>
    <x v="0"/>
    <s v="NA"/>
    <x v="25"/>
    <x v="16"/>
  </r>
  <r>
    <n v="829731"/>
    <x v="7"/>
    <s v="Visakhapatnam"/>
    <d v="2015-04-18T00:00:00"/>
    <s v="League"/>
    <x v="52"/>
    <x v="25"/>
    <x v="10"/>
    <x v="6"/>
    <x v="7"/>
    <x v="1"/>
    <x v="2"/>
    <x v="0"/>
    <n v="4"/>
    <x v="132"/>
    <n v="20"/>
    <x v="0"/>
    <s v="NA"/>
    <x v="36"/>
    <x v="19"/>
  </r>
  <r>
    <n v="829733"/>
    <x v="7"/>
    <s v="Pune"/>
    <d v="2015-04-18T00:00:00"/>
    <s v="League"/>
    <x v="165"/>
    <x v="27"/>
    <x v="1"/>
    <x v="0"/>
    <x v="6"/>
    <x v="0"/>
    <x v="0"/>
    <x v="1"/>
    <n v="4"/>
    <x v="83"/>
    <n v="20"/>
    <x v="0"/>
    <s v="NA"/>
    <x v="34"/>
    <x v="35"/>
  </r>
  <r>
    <n v="829735"/>
    <x v="7"/>
    <s v="Ahmedabad"/>
    <d v="2015-04-19T00:00:00"/>
    <s v="League"/>
    <x v="119"/>
    <x v="18"/>
    <x v="5"/>
    <x v="1"/>
    <x v="1"/>
    <x v="1"/>
    <x v="4"/>
    <x v="1"/>
    <n v="8"/>
    <x v="20"/>
    <n v="20"/>
    <x v="0"/>
    <s v="NA"/>
    <x v="25"/>
    <x v="16"/>
  </r>
  <r>
    <n v="829737"/>
    <x v="7"/>
    <s v="Bangalore"/>
    <d v="2015-04-19T00:00:00"/>
    <s v="League"/>
    <x v="62"/>
    <x v="0"/>
    <x v="0"/>
    <x v="7"/>
    <x v="0"/>
    <x v="0"/>
    <x v="7"/>
    <x v="0"/>
    <n v="18"/>
    <x v="120"/>
    <n v="20"/>
    <x v="0"/>
    <s v="NA"/>
    <x v="31"/>
    <x v="26"/>
  </r>
  <r>
    <n v="829739"/>
    <x v="7"/>
    <s v="Delhi"/>
    <d v="2015-04-20T00:00:00"/>
    <s v="League"/>
    <x v="136"/>
    <x v="2"/>
    <x v="2"/>
    <x v="0"/>
    <x v="6"/>
    <x v="0"/>
    <x v="0"/>
    <x v="1"/>
    <n v="6"/>
    <x v="72"/>
    <n v="20"/>
    <x v="0"/>
    <s v="NA"/>
    <x v="34"/>
    <x v="39"/>
  </r>
  <r>
    <n v="829741"/>
    <x v="7"/>
    <s v="Ahmedabad"/>
    <d v="2015-04-21T00:00:00"/>
    <s v="League"/>
    <x v="16"/>
    <x v="18"/>
    <x v="5"/>
    <x v="5"/>
    <x v="5"/>
    <x v="0"/>
    <x v="5"/>
    <x v="2"/>
    <s v="NA"/>
    <x v="16"/>
    <n v="20"/>
    <x v="1"/>
    <s v="NA"/>
    <x v="11"/>
    <x v="19"/>
  </r>
  <r>
    <n v="829743"/>
    <x v="7"/>
    <s v="Visakhapatnam"/>
    <d v="2015-04-22T00:00:00"/>
    <s v="League"/>
    <x v="79"/>
    <x v="25"/>
    <x v="10"/>
    <x v="0"/>
    <x v="6"/>
    <x v="0"/>
    <x v="11"/>
    <x v="0"/>
    <n v="16"/>
    <x v="121"/>
    <n v="12"/>
    <x v="0"/>
    <s v="D/L"/>
    <x v="31"/>
    <x v="26"/>
  </r>
  <r>
    <n v="829745"/>
    <x v="7"/>
    <s v="Bangalore"/>
    <d v="2015-04-22T00:00:00"/>
    <s v="League"/>
    <x v="38"/>
    <x v="0"/>
    <x v="0"/>
    <x v="1"/>
    <x v="0"/>
    <x v="0"/>
    <x v="1"/>
    <x v="0"/>
    <n v="27"/>
    <x v="28"/>
    <n v="20"/>
    <x v="0"/>
    <s v="NA"/>
    <x v="24"/>
    <x v="31"/>
  </r>
  <r>
    <n v="829747"/>
    <x v="7"/>
    <s v="Delhi"/>
    <d v="2015-04-23T00:00:00"/>
    <s v="League"/>
    <x v="166"/>
    <x v="2"/>
    <x v="2"/>
    <x v="7"/>
    <x v="3"/>
    <x v="0"/>
    <x v="2"/>
    <x v="0"/>
    <n v="37"/>
    <x v="75"/>
    <n v="20"/>
    <x v="0"/>
    <s v="NA"/>
    <x v="34"/>
    <x v="35"/>
  </r>
  <r>
    <n v="829749"/>
    <x v="7"/>
    <s v="Ahmedabad"/>
    <d v="2015-04-24T00:00:00"/>
    <s v="League"/>
    <x v="167"/>
    <x v="18"/>
    <x v="5"/>
    <x v="3"/>
    <x v="0"/>
    <x v="0"/>
    <x v="3"/>
    <x v="1"/>
    <n v="9"/>
    <x v="93"/>
    <n v="20"/>
    <x v="0"/>
    <s v="NA"/>
    <x v="11"/>
    <x v="19"/>
  </r>
  <r>
    <n v="829751"/>
    <x v="7"/>
    <s v="Mumbai"/>
    <d v="2015-04-25T00:00:00"/>
    <s v="League"/>
    <x v="80"/>
    <x v="3"/>
    <x v="3"/>
    <x v="10"/>
    <x v="3"/>
    <x v="1"/>
    <x v="7"/>
    <x v="0"/>
    <n v="20"/>
    <x v="64"/>
    <n v="20"/>
    <x v="0"/>
    <s v="NA"/>
    <x v="12"/>
    <x v="39"/>
  </r>
  <r>
    <n v="829753"/>
    <x v="7"/>
    <s v="Chennai"/>
    <d v="2015-04-25T00:00:00"/>
    <s v="League"/>
    <x v="0"/>
    <x v="7"/>
    <x v="7"/>
    <x v="5"/>
    <x v="1"/>
    <x v="1"/>
    <x v="1"/>
    <x v="0"/>
    <n v="97"/>
    <x v="45"/>
    <n v="20"/>
    <x v="0"/>
    <s v="NA"/>
    <x v="24"/>
    <x v="31"/>
  </r>
  <r>
    <n v="829757"/>
    <x v="7"/>
    <s v="Delhi"/>
    <d v="2015-04-26T00:00:00"/>
    <s v="League"/>
    <x v="168"/>
    <x v="2"/>
    <x v="2"/>
    <x v="3"/>
    <x v="0"/>
    <x v="0"/>
    <x v="3"/>
    <x v="1"/>
    <n v="10"/>
    <x v="96"/>
    <n v="20"/>
    <x v="0"/>
    <s v="NA"/>
    <x v="11"/>
    <x v="19"/>
  </r>
  <r>
    <n v="829759"/>
    <x v="7"/>
    <s v="Chandigarh"/>
    <d v="2015-04-27T00:00:00"/>
    <s v="League"/>
    <x v="169"/>
    <x v="1"/>
    <x v="1"/>
    <x v="10"/>
    <x v="5"/>
    <x v="0"/>
    <x v="11"/>
    <x v="0"/>
    <n v="20"/>
    <x v="53"/>
    <n v="20"/>
    <x v="0"/>
    <s v="NA"/>
    <x v="12"/>
    <x v="39"/>
  </r>
  <r>
    <n v="829765"/>
    <x v="7"/>
    <s v="Chennai"/>
    <d v="2015-04-28T00:00:00"/>
    <s v="League"/>
    <x v="30"/>
    <x v="7"/>
    <x v="7"/>
    <x v="0"/>
    <x v="6"/>
    <x v="0"/>
    <x v="1"/>
    <x v="0"/>
    <n v="2"/>
    <x v="69"/>
    <n v="20"/>
    <x v="0"/>
    <s v="NA"/>
    <x v="32"/>
    <x v="26"/>
  </r>
  <r>
    <n v="829763"/>
    <x v="7"/>
    <s v="Bangalore"/>
    <d v="2015-04-29T00:00:00"/>
    <s v="League"/>
    <x v="115"/>
    <x v="0"/>
    <x v="0"/>
    <x v="2"/>
    <x v="2"/>
    <x v="0"/>
    <x v="10"/>
    <x v="3"/>
    <s v="NA"/>
    <x v="109"/>
    <s v="NA"/>
    <x v="0"/>
    <s v="NA"/>
    <x v="24"/>
    <x v="38"/>
  </r>
  <r>
    <n v="829723"/>
    <x v="7"/>
    <s v="Kolkata"/>
    <d v="2015-04-30T00:00:00"/>
    <s v="League"/>
    <x v="165"/>
    <x v="4"/>
    <x v="4"/>
    <x v="1"/>
    <x v="6"/>
    <x v="0"/>
    <x v="0"/>
    <x v="1"/>
    <n v="7"/>
    <x v="3"/>
    <n v="20"/>
    <x v="0"/>
    <s v="NA"/>
    <x v="25"/>
    <x v="16"/>
  </r>
  <r>
    <n v="829767"/>
    <x v="7"/>
    <s v="Delhi"/>
    <d v="2015-05-01T00:00:00"/>
    <s v="League"/>
    <x v="170"/>
    <x v="2"/>
    <x v="2"/>
    <x v="5"/>
    <x v="7"/>
    <x v="0"/>
    <x v="2"/>
    <x v="1"/>
    <n v="9"/>
    <x v="98"/>
    <n v="20"/>
    <x v="0"/>
    <s v="NA"/>
    <x v="31"/>
    <x v="19"/>
  </r>
  <r>
    <n v="829769"/>
    <x v="7"/>
    <s v="Mumbai"/>
    <d v="2015-05-01T00:00:00"/>
    <s v="League"/>
    <x v="83"/>
    <x v="3"/>
    <x v="3"/>
    <x v="2"/>
    <x v="2"/>
    <x v="0"/>
    <x v="7"/>
    <x v="0"/>
    <n v="8"/>
    <x v="26"/>
    <n v="20"/>
    <x v="0"/>
    <s v="NA"/>
    <x v="12"/>
    <x v="35"/>
  </r>
  <r>
    <n v="829771"/>
    <x v="7"/>
    <s v="Bangalore"/>
    <d v="2015-05-02T00:00:00"/>
    <s v="League"/>
    <x v="131"/>
    <x v="0"/>
    <x v="0"/>
    <x v="0"/>
    <x v="0"/>
    <x v="0"/>
    <x v="3"/>
    <x v="1"/>
    <n v="7"/>
    <x v="92"/>
    <n v="10"/>
    <x v="0"/>
    <s v="NA"/>
    <x v="24"/>
    <x v="38"/>
  </r>
  <r>
    <n v="829773"/>
    <x v="7"/>
    <s v="Hyderabad"/>
    <d v="2015-05-02T00:00:00"/>
    <s v="League"/>
    <x v="79"/>
    <x v="6"/>
    <x v="10"/>
    <x v="1"/>
    <x v="1"/>
    <x v="0"/>
    <x v="11"/>
    <x v="0"/>
    <n v="22"/>
    <x v="45"/>
    <n v="20"/>
    <x v="0"/>
    <s v="NA"/>
    <x v="25"/>
    <x v="40"/>
  </r>
  <r>
    <n v="829775"/>
    <x v="7"/>
    <s v="Chandigarh"/>
    <d v="2015-05-03T00:00:00"/>
    <s v="League"/>
    <x v="161"/>
    <x v="1"/>
    <x v="1"/>
    <x v="7"/>
    <x v="3"/>
    <x v="1"/>
    <x v="7"/>
    <x v="0"/>
    <n v="23"/>
    <x v="87"/>
    <n v="20"/>
    <x v="0"/>
    <s v="NA"/>
    <x v="31"/>
    <x v="26"/>
  </r>
  <r>
    <n v="829777"/>
    <x v="7"/>
    <s v="Mumbai"/>
    <d v="2015-05-03T00:00:00"/>
    <s v="League"/>
    <x v="119"/>
    <x v="17"/>
    <x v="5"/>
    <x v="6"/>
    <x v="7"/>
    <x v="0"/>
    <x v="4"/>
    <x v="0"/>
    <n v="14"/>
    <x v="37"/>
    <n v="20"/>
    <x v="0"/>
    <s v="NA"/>
    <x v="12"/>
    <x v="39"/>
  </r>
  <r>
    <n v="829779"/>
    <x v="7"/>
    <s v="Chennai"/>
    <d v="2015-05-04T00:00:00"/>
    <s v="League"/>
    <x v="38"/>
    <x v="7"/>
    <x v="7"/>
    <x v="3"/>
    <x v="1"/>
    <x v="1"/>
    <x v="1"/>
    <x v="0"/>
    <n v="24"/>
    <x v="58"/>
    <n v="20"/>
    <x v="0"/>
    <s v="NA"/>
    <x v="29"/>
    <x v="33"/>
  </r>
  <r>
    <n v="829781"/>
    <x v="7"/>
    <s v="Kolkata"/>
    <d v="2015-05-04T00:00:00"/>
    <s v="League"/>
    <x v="136"/>
    <x v="4"/>
    <x v="4"/>
    <x v="10"/>
    <x v="10"/>
    <x v="0"/>
    <x v="0"/>
    <x v="0"/>
    <n v="35"/>
    <x v="132"/>
    <n v="20"/>
    <x v="0"/>
    <s v="NA"/>
    <x v="25"/>
    <x v="16"/>
  </r>
  <r>
    <n v="829783"/>
    <x v="7"/>
    <s v="Mumbai"/>
    <d v="2015-05-05T00:00:00"/>
    <s v="League"/>
    <x v="62"/>
    <x v="3"/>
    <x v="3"/>
    <x v="6"/>
    <x v="7"/>
    <x v="1"/>
    <x v="7"/>
    <x v="1"/>
    <n v="5"/>
    <x v="107"/>
    <n v="20"/>
    <x v="0"/>
    <s v="NA"/>
    <x v="12"/>
    <x v="39"/>
  </r>
  <r>
    <n v="829785"/>
    <x v="7"/>
    <s v="Bangalore"/>
    <d v="2015-05-06T00:00:00"/>
    <s v="League"/>
    <x v="45"/>
    <x v="0"/>
    <x v="0"/>
    <x v="5"/>
    <x v="5"/>
    <x v="0"/>
    <x v="3"/>
    <x v="0"/>
    <n v="138"/>
    <x v="129"/>
    <n v="20"/>
    <x v="0"/>
    <s v="NA"/>
    <x v="31"/>
    <x v="26"/>
  </r>
  <r>
    <n v="829761"/>
    <x v="7"/>
    <s v="Kolkata"/>
    <d v="2015-05-07T00:00:00"/>
    <s v="League"/>
    <x v="88"/>
    <x v="4"/>
    <x v="4"/>
    <x v="6"/>
    <x v="6"/>
    <x v="1"/>
    <x v="0"/>
    <x v="0"/>
    <n v="13"/>
    <x v="81"/>
    <n v="20"/>
    <x v="0"/>
    <s v="NA"/>
    <x v="25"/>
    <x v="16"/>
  </r>
  <r>
    <n v="829787"/>
    <x v="7"/>
    <s v="Mumbai"/>
    <d v="2015-05-07T00:00:00"/>
    <s v="League"/>
    <x v="171"/>
    <x v="17"/>
    <x v="5"/>
    <x v="10"/>
    <x v="2"/>
    <x v="0"/>
    <x v="11"/>
    <x v="0"/>
    <n v="7"/>
    <x v="128"/>
    <n v="20"/>
    <x v="0"/>
    <s v="NA"/>
    <x v="24"/>
    <x v="31"/>
  </r>
  <r>
    <n v="829789"/>
    <x v="7"/>
    <s v="Chennai"/>
    <d v="2015-05-08T00:00:00"/>
    <s v="League"/>
    <x v="172"/>
    <x v="7"/>
    <x v="7"/>
    <x v="7"/>
    <x v="1"/>
    <x v="1"/>
    <x v="7"/>
    <x v="1"/>
    <n v="6"/>
    <x v="13"/>
    <n v="20"/>
    <x v="0"/>
    <s v="NA"/>
    <x v="35"/>
    <x v="35"/>
  </r>
  <r>
    <n v="829791"/>
    <x v="7"/>
    <s v="Kolkata"/>
    <d v="2015-05-09T00:00:00"/>
    <s v="League"/>
    <x v="165"/>
    <x v="4"/>
    <x v="4"/>
    <x v="5"/>
    <x v="5"/>
    <x v="1"/>
    <x v="0"/>
    <x v="1"/>
    <n v="1"/>
    <x v="84"/>
    <n v="20"/>
    <x v="0"/>
    <s v="NA"/>
    <x v="25"/>
    <x v="20"/>
  </r>
  <r>
    <n v="829793"/>
    <x v="7"/>
    <s v="Raipur"/>
    <d v="2015-05-09T00:00:00"/>
    <s v="League"/>
    <x v="173"/>
    <x v="28"/>
    <x v="2"/>
    <x v="10"/>
    <x v="10"/>
    <x v="1"/>
    <x v="11"/>
    <x v="0"/>
    <n v="6"/>
    <x v="47"/>
    <n v="20"/>
    <x v="0"/>
    <s v="NA"/>
    <x v="26"/>
    <x v="19"/>
  </r>
  <r>
    <n v="829795"/>
    <x v="7"/>
    <s v="Mumbai"/>
    <d v="2015-05-10T00:00:00"/>
    <s v="League"/>
    <x v="46"/>
    <x v="3"/>
    <x v="3"/>
    <x v="3"/>
    <x v="0"/>
    <x v="1"/>
    <x v="3"/>
    <x v="0"/>
    <n v="39"/>
    <x v="133"/>
    <n v="20"/>
    <x v="0"/>
    <s v="NA"/>
    <x v="24"/>
    <x v="31"/>
  </r>
  <r>
    <n v="829797"/>
    <x v="7"/>
    <s v="Chennai"/>
    <d v="2015-05-10T00:00:00"/>
    <s v="League"/>
    <x v="120"/>
    <x v="7"/>
    <x v="7"/>
    <x v="2"/>
    <x v="1"/>
    <x v="1"/>
    <x v="1"/>
    <x v="0"/>
    <n v="12"/>
    <x v="64"/>
    <n v="20"/>
    <x v="0"/>
    <s v="NA"/>
    <x v="11"/>
    <x v="35"/>
  </r>
  <r>
    <n v="829799"/>
    <x v="7"/>
    <s v="Hyderabad"/>
    <d v="2015-05-11T00:00:00"/>
    <s v="League"/>
    <x v="79"/>
    <x v="6"/>
    <x v="10"/>
    <x v="5"/>
    <x v="10"/>
    <x v="1"/>
    <x v="11"/>
    <x v="0"/>
    <n v="5"/>
    <x v="79"/>
    <n v="20"/>
    <x v="0"/>
    <s v="NA"/>
    <x v="25"/>
    <x v="20"/>
  </r>
  <r>
    <n v="829801"/>
    <x v="7"/>
    <s v="Raipur"/>
    <d v="2015-05-12T00:00:00"/>
    <s v="League"/>
    <x v="174"/>
    <x v="28"/>
    <x v="2"/>
    <x v="1"/>
    <x v="1"/>
    <x v="1"/>
    <x v="2"/>
    <x v="1"/>
    <n v="6"/>
    <x v="57"/>
    <n v="20"/>
    <x v="0"/>
    <s v="NA"/>
    <x v="31"/>
    <x v="26"/>
  </r>
  <r>
    <n v="829803"/>
    <x v="7"/>
    <s v="Chandigarh"/>
    <d v="2015-05-13T00:00:00"/>
    <s v="League"/>
    <x v="160"/>
    <x v="1"/>
    <x v="1"/>
    <x v="3"/>
    <x v="0"/>
    <x v="0"/>
    <x v="5"/>
    <x v="0"/>
    <n v="22"/>
    <x v="125"/>
    <n v="10"/>
    <x v="0"/>
    <s v="NA"/>
    <x v="24"/>
    <x v="31"/>
  </r>
  <r>
    <n v="829805"/>
    <x v="7"/>
    <s v="Mumbai"/>
    <d v="2015-05-14T00:00:00"/>
    <s v="League"/>
    <x v="172"/>
    <x v="3"/>
    <x v="3"/>
    <x v="0"/>
    <x v="6"/>
    <x v="0"/>
    <x v="7"/>
    <x v="0"/>
    <n v="5"/>
    <x v="81"/>
    <n v="20"/>
    <x v="0"/>
    <s v="NA"/>
    <x v="31"/>
    <x v="26"/>
  </r>
  <r>
    <n v="829807"/>
    <x v="7"/>
    <s v="Hyderabad"/>
    <d v="2015-05-15T00:00:00"/>
    <s v="League"/>
    <x v="104"/>
    <x v="6"/>
    <x v="10"/>
    <x v="3"/>
    <x v="10"/>
    <x v="1"/>
    <x v="3"/>
    <x v="1"/>
    <n v="6"/>
    <x v="123"/>
    <n v="6"/>
    <x v="0"/>
    <s v="D/L"/>
    <x v="25"/>
    <x v="20"/>
  </r>
  <r>
    <n v="829809"/>
    <x v="7"/>
    <s v="Chandigarh"/>
    <d v="2015-05-16T00:00:00"/>
    <s v="League"/>
    <x v="132"/>
    <x v="1"/>
    <x v="1"/>
    <x v="1"/>
    <x v="5"/>
    <x v="1"/>
    <x v="1"/>
    <x v="1"/>
    <n v="7"/>
    <x v="93"/>
    <n v="20"/>
    <x v="0"/>
    <s v="NA"/>
    <x v="28"/>
    <x v="31"/>
  </r>
  <r>
    <n v="829811"/>
    <x v="7"/>
    <s v="Mumbai"/>
    <d v="2015-05-16T00:00:00"/>
    <s v="League"/>
    <x v="5"/>
    <x v="17"/>
    <x v="5"/>
    <x v="0"/>
    <x v="2"/>
    <x v="1"/>
    <x v="4"/>
    <x v="0"/>
    <n v="9"/>
    <x v="130"/>
    <n v="20"/>
    <x v="0"/>
    <s v="NA"/>
    <x v="32"/>
    <x v="37"/>
  </r>
  <r>
    <n v="829813"/>
    <x v="7"/>
    <s v="Bangalore"/>
    <d v="2015-05-17T00:00:00"/>
    <s v="League"/>
    <x v="115"/>
    <x v="0"/>
    <x v="0"/>
    <x v="6"/>
    <x v="0"/>
    <x v="0"/>
    <x v="10"/>
    <x v="3"/>
    <s v="NA"/>
    <x v="26"/>
    <n v="20"/>
    <x v="0"/>
    <s v="NA"/>
    <x v="12"/>
    <x v="40"/>
  </r>
  <r>
    <n v="829815"/>
    <x v="7"/>
    <s v="Hyderabad"/>
    <d v="2015-05-17T00:00:00"/>
    <s v="League"/>
    <x v="175"/>
    <x v="6"/>
    <x v="10"/>
    <x v="7"/>
    <x v="10"/>
    <x v="1"/>
    <x v="7"/>
    <x v="1"/>
    <n v="9"/>
    <x v="134"/>
    <n v="20"/>
    <x v="0"/>
    <s v="NA"/>
    <x v="35"/>
    <x v="33"/>
  </r>
  <r>
    <n v="829817"/>
    <x v="7"/>
    <s v="Mumbai"/>
    <d v="2015-05-19T00:00:00"/>
    <s v="Qualifier 1"/>
    <x v="90"/>
    <x v="3"/>
    <x v="7"/>
    <x v="7"/>
    <x v="3"/>
    <x v="1"/>
    <x v="7"/>
    <x v="0"/>
    <n v="25"/>
    <x v="26"/>
    <n v="20"/>
    <x v="0"/>
    <s v="NA"/>
    <x v="12"/>
    <x v="37"/>
  </r>
  <r>
    <n v="829819"/>
    <x v="7"/>
    <s v="Pune"/>
    <d v="2015-05-20T00:00:00"/>
    <s v="Eliminator"/>
    <x v="46"/>
    <x v="27"/>
    <x v="0"/>
    <x v="2"/>
    <x v="0"/>
    <x v="1"/>
    <x v="3"/>
    <x v="0"/>
    <n v="71"/>
    <x v="85"/>
    <n v="20"/>
    <x v="0"/>
    <s v="NA"/>
    <x v="25"/>
    <x v="31"/>
  </r>
  <r>
    <n v="829821"/>
    <x v="7"/>
    <s v="Ranchi"/>
    <d v="2015-05-22T00:00:00"/>
    <s v="Qualifier 2"/>
    <x v="23"/>
    <x v="29"/>
    <x v="7"/>
    <x v="3"/>
    <x v="1"/>
    <x v="0"/>
    <x v="1"/>
    <x v="1"/>
    <n v="3"/>
    <x v="56"/>
    <n v="20"/>
    <x v="0"/>
    <s v="NA"/>
    <x v="25"/>
    <x v="39"/>
  </r>
  <r>
    <n v="829823"/>
    <x v="7"/>
    <s v="Kolkata"/>
    <d v="2015-05-24T00:00:00"/>
    <s v="Final"/>
    <x v="57"/>
    <x v="4"/>
    <x v="3"/>
    <x v="1"/>
    <x v="1"/>
    <x v="0"/>
    <x v="7"/>
    <x v="0"/>
    <n v="41"/>
    <x v="135"/>
    <n v="20"/>
    <x v="0"/>
    <s v="NA"/>
    <x v="12"/>
    <x v="37"/>
  </r>
  <r>
    <n v="980901"/>
    <x v="8"/>
    <s v="Mumbai"/>
    <d v="2016-04-09T00:00:00"/>
    <s v="League"/>
    <x v="119"/>
    <x v="3"/>
    <x v="3"/>
    <x v="11"/>
    <x v="3"/>
    <x v="1"/>
    <x v="12"/>
    <x v="1"/>
    <n v="9"/>
    <x v="136"/>
    <n v="20"/>
    <x v="0"/>
    <s v="NA"/>
    <x v="12"/>
    <x v="35"/>
  </r>
  <r>
    <n v="980903"/>
    <x v="8"/>
    <s v="Kolkata"/>
    <d v="2016-04-10T00:00:00"/>
    <s v="League"/>
    <x v="165"/>
    <x v="4"/>
    <x v="4"/>
    <x v="6"/>
    <x v="6"/>
    <x v="0"/>
    <x v="0"/>
    <x v="1"/>
    <n v="9"/>
    <x v="137"/>
    <n v="20"/>
    <x v="0"/>
    <s v="NA"/>
    <x v="19"/>
    <x v="31"/>
  </r>
  <r>
    <n v="980905"/>
    <x v="8"/>
    <s v="Chandigarh"/>
    <d v="2016-04-11T00:00:00"/>
    <s v="League"/>
    <x v="140"/>
    <x v="33"/>
    <x v="1"/>
    <x v="12"/>
    <x v="11"/>
    <x v="0"/>
    <x v="13"/>
    <x v="1"/>
    <n v="5"/>
    <x v="73"/>
    <n v="20"/>
    <x v="0"/>
    <s v="NA"/>
    <x v="25"/>
    <x v="26"/>
  </r>
  <r>
    <n v="980907"/>
    <x v="8"/>
    <s v="Bangalore"/>
    <d v="2016-04-12T00:00:00"/>
    <s v="League"/>
    <x v="46"/>
    <x v="0"/>
    <x v="0"/>
    <x v="10"/>
    <x v="10"/>
    <x v="0"/>
    <x v="3"/>
    <x v="0"/>
    <n v="45"/>
    <x v="138"/>
    <n v="20"/>
    <x v="0"/>
    <s v="NA"/>
    <x v="12"/>
    <x v="42"/>
  </r>
  <r>
    <n v="980909"/>
    <x v="8"/>
    <s v="Kolkata"/>
    <d v="2016-04-13T00:00:00"/>
    <s v="League"/>
    <x v="57"/>
    <x v="4"/>
    <x v="4"/>
    <x v="7"/>
    <x v="3"/>
    <x v="0"/>
    <x v="7"/>
    <x v="1"/>
    <n v="6"/>
    <x v="26"/>
    <n v="20"/>
    <x v="0"/>
    <s v="NA"/>
    <x v="37"/>
    <x v="19"/>
  </r>
  <r>
    <n v="980911"/>
    <x v="8"/>
    <s v="Rajkot"/>
    <d v="2016-04-14T00:00:00"/>
    <s v="League"/>
    <x v="140"/>
    <x v="34"/>
    <x v="11"/>
    <x v="11"/>
    <x v="12"/>
    <x v="1"/>
    <x v="13"/>
    <x v="1"/>
    <n v="7"/>
    <x v="47"/>
    <n v="20"/>
    <x v="0"/>
    <s v="NA"/>
    <x v="26"/>
    <x v="35"/>
  </r>
  <r>
    <n v="980913"/>
    <x v="8"/>
    <s v="Delhi"/>
    <d v="2016-04-15T00:00:00"/>
    <s v="League"/>
    <x v="27"/>
    <x v="2"/>
    <x v="2"/>
    <x v="5"/>
    <x v="7"/>
    <x v="0"/>
    <x v="2"/>
    <x v="1"/>
    <n v="8"/>
    <x v="92"/>
    <n v="20"/>
    <x v="0"/>
    <s v="NA"/>
    <x v="19"/>
    <x v="31"/>
  </r>
  <r>
    <n v="980915"/>
    <x v="8"/>
    <s v="Hyderabad"/>
    <d v="2016-04-16T00:00:00"/>
    <s v="League"/>
    <x v="56"/>
    <x v="6"/>
    <x v="10"/>
    <x v="0"/>
    <x v="10"/>
    <x v="1"/>
    <x v="0"/>
    <x v="1"/>
    <n v="8"/>
    <x v="6"/>
    <n v="20"/>
    <x v="0"/>
    <s v="NA"/>
    <x v="25"/>
    <x v="35"/>
  </r>
  <r>
    <n v="980917"/>
    <x v="8"/>
    <s v="Mumbai"/>
    <d v="2016-04-16T00:00:00"/>
    <s v="League"/>
    <x v="140"/>
    <x v="3"/>
    <x v="3"/>
    <x v="12"/>
    <x v="11"/>
    <x v="0"/>
    <x v="13"/>
    <x v="1"/>
    <n v="3"/>
    <x v="30"/>
    <n v="20"/>
    <x v="0"/>
    <s v="NA"/>
    <x v="12"/>
    <x v="42"/>
  </r>
  <r>
    <n v="980919"/>
    <x v="8"/>
    <s v="Chandigarh"/>
    <d v="2016-04-17T00:00:00"/>
    <s v="League"/>
    <x v="138"/>
    <x v="33"/>
    <x v="1"/>
    <x v="11"/>
    <x v="12"/>
    <x v="1"/>
    <x v="5"/>
    <x v="1"/>
    <n v="6"/>
    <x v="107"/>
    <n v="20"/>
    <x v="0"/>
    <s v="NA"/>
    <x v="19"/>
    <x v="31"/>
  </r>
  <r>
    <n v="980921"/>
    <x v="8"/>
    <s v="Bangalore"/>
    <d v="2016-04-17T00:00:00"/>
    <s v="League"/>
    <x v="176"/>
    <x v="0"/>
    <x v="0"/>
    <x v="6"/>
    <x v="7"/>
    <x v="0"/>
    <x v="2"/>
    <x v="1"/>
    <n v="7"/>
    <x v="16"/>
    <n v="20"/>
    <x v="0"/>
    <s v="NA"/>
    <x v="26"/>
    <x v="43"/>
  </r>
  <r>
    <n v="980923"/>
    <x v="8"/>
    <s v="Hyderabad"/>
    <d v="2016-04-18T00:00:00"/>
    <s v="League"/>
    <x v="79"/>
    <x v="6"/>
    <x v="10"/>
    <x v="7"/>
    <x v="10"/>
    <x v="0"/>
    <x v="11"/>
    <x v="1"/>
    <n v="7"/>
    <x v="6"/>
    <n v="20"/>
    <x v="0"/>
    <s v="NA"/>
    <x v="12"/>
    <x v="42"/>
  </r>
  <r>
    <n v="980925"/>
    <x v="8"/>
    <s v="Chandigarh"/>
    <d v="2016-04-19T00:00:00"/>
    <s v="League"/>
    <x v="75"/>
    <x v="33"/>
    <x v="1"/>
    <x v="0"/>
    <x v="6"/>
    <x v="0"/>
    <x v="0"/>
    <x v="1"/>
    <n v="6"/>
    <x v="91"/>
    <n v="20"/>
    <x v="0"/>
    <s v="NA"/>
    <x v="19"/>
    <x v="31"/>
  </r>
  <r>
    <n v="980927"/>
    <x v="8"/>
    <s v="Mumbai"/>
    <d v="2016-04-20T00:00:00"/>
    <s v="League"/>
    <x v="57"/>
    <x v="3"/>
    <x v="3"/>
    <x v="3"/>
    <x v="3"/>
    <x v="0"/>
    <x v="7"/>
    <x v="1"/>
    <n v="6"/>
    <x v="71"/>
    <n v="20"/>
    <x v="0"/>
    <s v="NA"/>
    <x v="25"/>
    <x v="35"/>
  </r>
  <r>
    <n v="980929"/>
    <x v="8"/>
    <s v="Rajkot"/>
    <d v="2016-04-21T00:00:00"/>
    <s v="League"/>
    <x v="157"/>
    <x v="34"/>
    <x v="11"/>
    <x v="10"/>
    <x v="10"/>
    <x v="0"/>
    <x v="11"/>
    <x v="1"/>
    <n v="10"/>
    <x v="10"/>
    <n v="20"/>
    <x v="0"/>
    <s v="NA"/>
    <x v="38"/>
    <x v="20"/>
  </r>
  <r>
    <n v="980931"/>
    <x v="8"/>
    <s v="Pune"/>
    <d v="2016-04-22T00:00:00"/>
    <s v="League"/>
    <x v="46"/>
    <x v="27"/>
    <x v="12"/>
    <x v="3"/>
    <x v="12"/>
    <x v="0"/>
    <x v="3"/>
    <x v="0"/>
    <n v="13"/>
    <x v="79"/>
    <n v="20"/>
    <x v="0"/>
    <s v="NA"/>
    <x v="35"/>
    <x v="42"/>
  </r>
  <r>
    <n v="980933"/>
    <x v="8"/>
    <s v="Delhi"/>
    <d v="2016-04-23T00:00:00"/>
    <s v="League"/>
    <x v="144"/>
    <x v="2"/>
    <x v="2"/>
    <x v="7"/>
    <x v="3"/>
    <x v="0"/>
    <x v="2"/>
    <x v="0"/>
    <n v="10"/>
    <x v="17"/>
    <n v="20"/>
    <x v="0"/>
    <s v="NA"/>
    <x v="19"/>
    <x v="31"/>
  </r>
  <r>
    <n v="980935"/>
    <x v="8"/>
    <s v="Hyderabad"/>
    <d v="2016-04-23T00:00:00"/>
    <s v="League"/>
    <x v="177"/>
    <x v="6"/>
    <x v="10"/>
    <x v="5"/>
    <x v="10"/>
    <x v="0"/>
    <x v="11"/>
    <x v="1"/>
    <n v="5"/>
    <x v="30"/>
    <n v="20"/>
    <x v="0"/>
    <s v="NA"/>
    <x v="25"/>
    <x v="35"/>
  </r>
  <r>
    <n v="980937"/>
    <x v="8"/>
    <s v="Rajkot"/>
    <d v="2016-04-24T00:00:00"/>
    <s v="League"/>
    <x v="104"/>
    <x v="34"/>
    <x v="11"/>
    <x v="3"/>
    <x v="0"/>
    <x v="1"/>
    <x v="13"/>
    <x v="1"/>
    <n v="6"/>
    <x v="85"/>
    <n v="20"/>
    <x v="0"/>
    <s v="NA"/>
    <x v="38"/>
    <x v="28"/>
  </r>
  <r>
    <n v="980939"/>
    <x v="8"/>
    <s v="Pune"/>
    <d v="2016-04-24T00:00:00"/>
    <s v="League"/>
    <x v="178"/>
    <x v="27"/>
    <x v="12"/>
    <x v="0"/>
    <x v="6"/>
    <x v="0"/>
    <x v="0"/>
    <x v="1"/>
    <n v="2"/>
    <x v="68"/>
    <n v="20"/>
    <x v="0"/>
    <s v="NA"/>
    <x v="35"/>
    <x v="43"/>
  </r>
  <r>
    <n v="980941"/>
    <x v="8"/>
    <s v="Chandigarh"/>
    <d v="2016-04-25T00:00:00"/>
    <s v="League"/>
    <x v="148"/>
    <x v="33"/>
    <x v="1"/>
    <x v="7"/>
    <x v="5"/>
    <x v="0"/>
    <x v="7"/>
    <x v="0"/>
    <n v="25"/>
    <x v="37"/>
    <n v="20"/>
    <x v="0"/>
    <s v="NA"/>
    <x v="37"/>
    <x v="25"/>
  </r>
  <r>
    <n v="980943"/>
    <x v="8"/>
    <s v="Hyderabad"/>
    <d v="2016-04-26T00:00:00"/>
    <s v="League"/>
    <x v="179"/>
    <x v="6"/>
    <x v="10"/>
    <x v="11"/>
    <x v="12"/>
    <x v="0"/>
    <x v="12"/>
    <x v="0"/>
    <n v="34"/>
    <x v="139"/>
    <n v="11"/>
    <x v="0"/>
    <s v="D/L"/>
    <x v="39"/>
    <x v="35"/>
  </r>
  <r>
    <n v="980945"/>
    <x v="8"/>
    <s v="Delhi"/>
    <d v="2016-04-27T00:00:00"/>
    <s v="League"/>
    <x v="180"/>
    <x v="2"/>
    <x v="2"/>
    <x v="12"/>
    <x v="7"/>
    <x v="0"/>
    <x v="13"/>
    <x v="0"/>
    <n v="1"/>
    <x v="87"/>
    <n v="20"/>
    <x v="0"/>
    <s v="NA"/>
    <x v="11"/>
    <x v="19"/>
  </r>
  <r>
    <n v="980947"/>
    <x v="8"/>
    <s v="Mumbai"/>
    <d v="2016-04-28T00:00:00"/>
    <s v="League"/>
    <x v="57"/>
    <x v="3"/>
    <x v="3"/>
    <x v="0"/>
    <x v="3"/>
    <x v="0"/>
    <x v="7"/>
    <x v="1"/>
    <n v="6"/>
    <x v="41"/>
    <n v="20"/>
    <x v="0"/>
    <s v="NA"/>
    <x v="37"/>
    <x v="25"/>
  </r>
  <r>
    <n v="980949"/>
    <x v="8"/>
    <s v="Pune"/>
    <d v="2016-04-29T00:00:00"/>
    <s v="League"/>
    <x v="60"/>
    <x v="27"/>
    <x v="12"/>
    <x v="12"/>
    <x v="11"/>
    <x v="0"/>
    <x v="13"/>
    <x v="1"/>
    <n v="3"/>
    <x v="99"/>
    <n v="20"/>
    <x v="0"/>
    <s v="NA"/>
    <x v="35"/>
    <x v="28"/>
  </r>
  <r>
    <n v="980951"/>
    <x v="8"/>
    <s v="Delhi"/>
    <d v="2016-04-30T00:00:00"/>
    <s v="League"/>
    <x v="181"/>
    <x v="2"/>
    <x v="2"/>
    <x v="0"/>
    <x v="6"/>
    <x v="0"/>
    <x v="2"/>
    <x v="0"/>
    <n v="27"/>
    <x v="62"/>
    <n v="20"/>
    <x v="0"/>
    <s v="NA"/>
    <x v="40"/>
    <x v="16"/>
  </r>
  <r>
    <n v="980953"/>
    <x v="8"/>
    <s v="Hyderabad"/>
    <d v="2016-04-30T00:00:00"/>
    <s v="League"/>
    <x v="79"/>
    <x v="6"/>
    <x v="10"/>
    <x v="3"/>
    <x v="0"/>
    <x v="0"/>
    <x v="11"/>
    <x v="0"/>
    <n v="15"/>
    <x v="32"/>
    <n v="20"/>
    <x v="0"/>
    <s v="NA"/>
    <x v="25"/>
    <x v="20"/>
  </r>
  <r>
    <n v="980955"/>
    <x v="8"/>
    <s v="Rajkot"/>
    <d v="2016-05-01T00:00:00"/>
    <s v="League"/>
    <x v="160"/>
    <x v="34"/>
    <x v="11"/>
    <x v="5"/>
    <x v="11"/>
    <x v="0"/>
    <x v="5"/>
    <x v="0"/>
    <n v="23"/>
    <x v="12"/>
    <n v="20"/>
    <x v="0"/>
    <s v="NA"/>
    <x v="27"/>
    <x v="42"/>
  </r>
  <r>
    <n v="980957"/>
    <x v="8"/>
    <s v="Pune"/>
    <d v="2016-05-01T00:00:00"/>
    <s v="League"/>
    <x v="57"/>
    <x v="27"/>
    <x v="12"/>
    <x v="7"/>
    <x v="3"/>
    <x v="0"/>
    <x v="7"/>
    <x v="1"/>
    <n v="8"/>
    <x v="90"/>
    <n v="20"/>
    <x v="0"/>
    <s v="NA"/>
    <x v="39"/>
    <x v="25"/>
  </r>
  <r>
    <n v="980959"/>
    <x v="8"/>
    <s v="Bangalore"/>
    <d v="2016-05-02T00:00:00"/>
    <s v="League"/>
    <x v="165"/>
    <x v="0"/>
    <x v="0"/>
    <x v="0"/>
    <x v="6"/>
    <x v="0"/>
    <x v="0"/>
    <x v="1"/>
    <n v="5"/>
    <x v="79"/>
    <n v="20"/>
    <x v="0"/>
    <s v="NA"/>
    <x v="11"/>
    <x v="19"/>
  </r>
  <r>
    <n v="980961"/>
    <x v="8"/>
    <s v="Rajkot"/>
    <d v="2016-05-03T00:00:00"/>
    <s v="League"/>
    <x v="182"/>
    <x v="34"/>
    <x v="11"/>
    <x v="6"/>
    <x v="7"/>
    <x v="0"/>
    <x v="2"/>
    <x v="1"/>
    <n v="8"/>
    <x v="55"/>
    <n v="20"/>
    <x v="0"/>
    <s v="NA"/>
    <x v="35"/>
    <x v="28"/>
  </r>
  <r>
    <n v="980963"/>
    <x v="8"/>
    <s v="Kolkata"/>
    <d v="2016-05-04T00:00:00"/>
    <s v="League"/>
    <x v="165"/>
    <x v="4"/>
    <x v="4"/>
    <x v="5"/>
    <x v="5"/>
    <x v="0"/>
    <x v="0"/>
    <x v="0"/>
    <n v="7"/>
    <x v="17"/>
    <n v="20"/>
    <x v="0"/>
    <s v="NA"/>
    <x v="25"/>
    <x v="20"/>
  </r>
  <r>
    <n v="980965"/>
    <x v="8"/>
    <s v="Delhi"/>
    <d v="2016-05-05T00:00:00"/>
    <s v="League"/>
    <x v="119"/>
    <x v="2"/>
    <x v="2"/>
    <x v="11"/>
    <x v="12"/>
    <x v="0"/>
    <x v="12"/>
    <x v="1"/>
    <n v="7"/>
    <x v="21"/>
    <n v="20"/>
    <x v="0"/>
    <s v="NA"/>
    <x v="29"/>
    <x v="25"/>
  </r>
  <r>
    <n v="980967"/>
    <x v="8"/>
    <s v="Hyderabad"/>
    <d v="2016-05-06T00:00:00"/>
    <s v="League"/>
    <x v="157"/>
    <x v="6"/>
    <x v="10"/>
    <x v="12"/>
    <x v="10"/>
    <x v="0"/>
    <x v="11"/>
    <x v="1"/>
    <n v="5"/>
    <x v="23"/>
    <n v="20"/>
    <x v="0"/>
    <s v="NA"/>
    <x v="11"/>
    <x v="19"/>
  </r>
  <r>
    <n v="980969"/>
    <x v="8"/>
    <s v="Bangalore"/>
    <d v="2016-05-07T00:00:00"/>
    <s v="League"/>
    <x v="104"/>
    <x v="0"/>
    <x v="0"/>
    <x v="11"/>
    <x v="0"/>
    <x v="0"/>
    <x v="3"/>
    <x v="1"/>
    <n v="7"/>
    <x v="16"/>
    <n v="20"/>
    <x v="0"/>
    <s v="NA"/>
    <x v="35"/>
    <x v="28"/>
  </r>
  <r>
    <n v="980971"/>
    <x v="8"/>
    <s v="Chandigarh"/>
    <d v="2016-05-07T00:00:00"/>
    <s v="League"/>
    <x v="183"/>
    <x v="33"/>
    <x v="1"/>
    <x v="6"/>
    <x v="7"/>
    <x v="0"/>
    <x v="5"/>
    <x v="0"/>
    <n v="9"/>
    <x v="28"/>
    <n v="20"/>
    <x v="0"/>
    <s v="NA"/>
    <x v="12"/>
    <x v="35"/>
  </r>
  <r>
    <n v="980973"/>
    <x v="8"/>
    <s v="Visakhapatnam"/>
    <d v="2016-05-08T00:00:00"/>
    <s v="League"/>
    <x v="23"/>
    <x v="25"/>
    <x v="3"/>
    <x v="10"/>
    <x v="3"/>
    <x v="0"/>
    <x v="11"/>
    <x v="0"/>
    <n v="85"/>
    <x v="86"/>
    <n v="20"/>
    <x v="0"/>
    <s v="NA"/>
    <x v="19"/>
    <x v="31"/>
  </r>
  <r>
    <n v="980975"/>
    <x v="8"/>
    <s v="Kolkata"/>
    <d v="2016-05-08T00:00:00"/>
    <s v="League"/>
    <x v="19"/>
    <x v="4"/>
    <x v="4"/>
    <x v="12"/>
    <x v="11"/>
    <x v="0"/>
    <x v="13"/>
    <x v="1"/>
    <n v="5"/>
    <x v="13"/>
    <n v="20"/>
    <x v="0"/>
    <s v="NA"/>
    <x v="11"/>
    <x v="25"/>
  </r>
  <r>
    <n v="980977"/>
    <x v="8"/>
    <s v="Chandigarh"/>
    <d v="2016-05-09T00:00:00"/>
    <s v="League"/>
    <x v="5"/>
    <x v="33"/>
    <x v="1"/>
    <x v="3"/>
    <x v="5"/>
    <x v="0"/>
    <x v="3"/>
    <x v="0"/>
    <n v="1"/>
    <x v="38"/>
    <n v="20"/>
    <x v="0"/>
    <s v="NA"/>
    <x v="25"/>
    <x v="20"/>
  </r>
  <r>
    <n v="980979"/>
    <x v="8"/>
    <s v="Visakhapatnam"/>
    <d v="2016-05-10T00:00:00"/>
    <s v="League"/>
    <x v="184"/>
    <x v="25"/>
    <x v="12"/>
    <x v="10"/>
    <x v="10"/>
    <x v="1"/>
    <x v="11"/>
    <x v="0"/>
    <n v="4"/>
    <x v="15"/>
    <n v="20"/>
    <x v="0"/>
    <s v="NA"/>
    <x v="35"/>
    <x v="42"/>
  </r>
  <r>
    <n v="980981"/>
    <x v="8"/>
    <s v="Bangalore"/>
    <d v="2016-05-11T00:00:00"/>
    <s v="League"/>
    <x v="185"/>
    <x v="0"/>
    <x v="0"/>
    <x v="7"/>
    <x v="3"/>
    <x v="0"/>
    <x v="7"/>
    <x v="1"/>
    <n v="6"/>
    <x v="80"/>
    <n v="20"/>
    <x v="0"/>
    <s v="NA"/>
    <x v="39"/>
    <x v="31"/>
  </r>
  <r>
    <n v="980983"/>
    <x v="8"/>
    <s v="Hyderabad"/>
    <d v="2016-05-12T00:00:00"/>
    <s v="League"/>
    <x v="180"/>
    <x v="6"/>
    <x v="10"/>
    <x v="6"/>
    <x v="7"/>
    <x v="0"/>
    <x v="2"/>
    <x v="1"/>
    <n v="7"/>
    <x v="72"/>
    <n v="20"/>
    <x v="0"/>
    <s v="NA"/>
    <x v="38"/>
    <x v="16"/>
  </r>
  <r>
    <n v="980985"/>
    <x v="8"/>
    <s v="Visakhapatnam"/>
    <d v="2016-05-13T00:00:00"/>
    <s v="League"/>
    <x v="183"/>
    <x v="25"/>
    <x v="3"/>
    <x v="5"/>
    <x v="3"/>
    <x v="1"/>
    <x v="5"/>
    <x v="1"/>
    <n v="7"/>
    <x v="114"/>
    <n v="20"/>
    <x v="0"/>
    <s v="NA"/>
    <x v="12"/>
    <x v="35"/>
  </r>
  <r>
    <n v="980987"/>
    <x v="8"/>
    <s v="Bangalore"/>
    <d v="2016-05-14T00:00:00"/>
    <s v="League"/>
    <x v="46"/>
    <x v="0"/>
    <x v="0"/>
    <x v="12"/>
    <x v="11"/>
    <x v="0"/>
    <x v="3"/>
    <x v="0"/>
    <n v="144"/>
    <x v="140"/>
    <n v="20"/>
    <x v="0"/>
    <s v="NA"/>
    <x v="39"/>
    <x v="42"/>
  </r>
  <r>
    <n v="980989"/>
    <x v="8"/>
    <s v="Kolkata"/>
    <d v="2016-05-14T00:00:00"/>
    <s v="League"/>
    <x v="8"/>
    <x v="4"/>
    <x v="4"/>
    <x v="11"/>
    <x v="12"/>
    <x v="1"/>
    <x v="0"/>
    <x v="1"/>
    <n v="8"/>
    <x v="141"/>
    <n v="9"/>
    <x v="0"/>
    <s v="D/L"/>
    <x v="41"/>
    <x v="28"/>
  </r>
  <r>
    <n v="980991"/>
    <x v="8"/>
    <s v="Chandigarh"/>
    <d v="2016-05-15T00:00:00"/>
    <s v="League"/>
    <x v="186"/>
    <x v="33"/>
    <x v="1"/>
    <x v="10"/>
    <x v="5"/>
    <x v="1"/>
    <x v="11"/>
    <x v="1"/>
    <n v="7"/>
    <x v="50"/>
    <n v="20"/>
    <x v="0"/>
    <s v="NA"/>
    <x v="40"/>
    <x v="16"/>
  </r>
  <r>
    <n v="980993"/>
    <x v="8"/>
    <s v="Visakhapatnam"/>
    <d v="2016-05-15T00:00:00"/>
    <s v="League"/>
    <x v="185"/>
    <x v="25"/>
    <x v="3"/>
    <x v="6"/>
    <x v="7"/>
    <x v="0"/>
    <x v="7"/>
    <x v="0"/>
    <n v="80"/>
    <x v="142"/>
    <n v="20"/>
    <x v="0"/>
    <s v="NA"/>
    <x v="37"/>
    <x v="35"/>
  </r>
  <r>
    <n v="980995"/>
    <x v="8"/>
    <s v="Kolkata"/>
    <d v="2016-05-16T00:00:00"/>
    <s v="League"/>
    <x v="104"/>
    <x v="4"/>
    <x v="4"/>
    <x v="3"/>
    <x v="0"/>
    <x v="0"/>
    <x v="3"/>
    <x v="1"/>
    <n v="9"/>
    <x v="84"/>
    <n v="20"/>
    <x v="0"/>
    <s v="NA"/>
    <x v="35"/>
    <x v="43"/>
  </r>
  <r>
    <n v="980997"/>
    <x v="8"/>
    <s v="Visakhapatnam"/>
    <d v="2016-05-17T00:00:00"/>
    <s v="League"/>
    <x v="179"/>
    <x v="25"/>
    <x v="12"/>
    <x v="6"/>
    <x v="12"/>
    <x v="0"/>
    <x v="12"/>
    <x v="0"/>
    <n v="19"/>
    <x v="143"/>
    <n v="11"/>
    <x v="0"/>
    <s v="D/L"/>
    <x v="37"/>
    <x v="31"/>
  </r>
  <r>
    <n v="980999"/>
    <x v="8"/>
    <s v="Bangalore"/>
    <d v="2016-05-18T00:00:00"/>
    <s v="League"/>
    <x v="104"/>
    <x v="0"/>
    <x v="0"/>
    <x v="5"/>
    <x v="5"/>
    <x v="0"/>
    <x v="3"/>
    <x v="0"/>
    <n v="82"/>
    <x v="135"/>
    <n v="14"/>
    <x v="0"/>
    <s v="D/L"/>
    <x v="40"/>
    <x v="16"/>
  </r>
  <r>
    <n v="981001"/>
    <x v="8"/>
    <s v="Kanpur"/>
    <d v="2016-05-19T00:00:00"/>
    <s v="League"/>
    <x v="60"/>
    <x v="35"/>
    <x v="11"/>
    <x v="0"/>
    <x v="11"/>
    <x v="0"/>
    <x v="13"/>
    <x v="1"/>
    <n v="6"/>
    <x v="114"/>
    <n v="20"/>
    <x v="0"/>
    <s v="NA"/>
    <x v="25"/>
    <x v="35"/>
  </r>
  <r>
    <n v="981003"/>
    <x v="8"/>
    <s v="Raipur"/>
    <d v="2016-05-20T00:00:00"/>
    <s v="League"/>
    <x v="159"/>
    <x v="28"/>
    <x v="2"/>
    <x v="10"/>
    <x v="7"/>
    <x v="0"/>
    <x v="2"/>
    <x v="1"/>
    <n v="6"/>
    <x v="13"/>
    <n v="20"/>
    <x v="0"/>
    <s v="NA"/>
    <x v="41"/>
    <x v="28"/>
  </r>
  <r>
    <n v="981005"/>
    <x v="8"/>
    <s v="Visakhapatnam"/>
    <d v="2016-05-21T00:00:00"/>
    <s v="League"/>
    <x v="13"/>
    <x v="25"/>
    <x v="12"/>
    <x v="5"/>
    <x v="5"/>
    <x v="1"/>
    <x v="12"/>
    <x v="1"/>
    <n v="4"/>
    <x v="87"/>
    <n v="20"/>
    <x v="0"/>
    <s v="NA"/>
    <x v="12"/>
    <x v="44"/>
  </r>
  <r>
    <n v="981007"/>
    <x v="8"/>
    <s v="Kanpur"/>
    <d v="2016-05-21T00:00:00"/>
    <s v="League"/>
    <x v="38"/>
    <x v="35"/>
    <x v="11"/>
    <x v="7"/>
    <x v="11"/>
    <x v="0"/>
    <x v="13"/>
    <x v="1"/>
    <n v="6"/>
    <x v="87"/>
    <n v="20"/>
    <x v="0"/>
    <s v="NA"/>
    <x v="25"/>
    <x v="35"/>
  </r>
  <r>
    <n v="981009"/>
    <x v="8"/>
    <s v="Kolkata"/>
    <d v="2016-05-22T00:00:00"/>
    <s v="League"/>
    <x v="8"/>
    <x v="4"/>
    <x v="4"/>
    <x v="10"/>
    <x v="10"/>
    <x v="0"/>
    <x v="0"/>
    <x v="0"/>
    <n v="22"/>
    <x v="81"/>
    <n v="20"/>
    <x v="0"/>
    <s v="NA"/>
    <x v="40"/>
    <x v="16"/>
  </r>
  <r>
    <n v="981011"/>
    <x v="8"/>
    <s v="Raipur"/>
    <d v="2016-05-22T00:00:00"/>
    <s v="League"/>
    <x v="104"/>
    <x v="28"/>
    <x v="2"/>
    <x v="3"/>
    <x v="0"/>
    <x v="0"/>
    <x v="3"/>
    <x v="1"/>
    <n v="6"/>
    <x v="91"/>
    <n v="20"/>
    <x v="0"/>
    <s v="NA"/>
    <x v="41"/>
    <x v="28"/>
  </r>
  <r>
    <n v="981013"/>
    <x v="8"/>
    <s v="Bangalore"/>
    <d v="2016-05-24T00:00:00"/>
    <s v="Qualifier 1"/>
    <x v="46"/>
    <x v="0"/>
    <x v="11"/>
    <x v="3"/>
    <x v="0"/>
    <x v="0"/>
    <x v="3"/>
    <x v="1"/>
    <n v="4"/>
    <x v="13"/>
    <n v="20"/>
    <x v="0"/>
    <s v="NA"/>
    <x v="25"/>
    <x v="20"/>
  </r>
  <r>
    <n v="981015"/>
    <x v="8"/>
    <s v="Delhi"/>
    <d v="2016-05-25T00:00:00"/>
    <s v="Elimination Final"/>
    <x v="173"/>
    <x v="2"/>
    <x v="10"/>
    <x v="0"/>
    <x v="6"/>
    <x v="0"/>
    <x v="11"/>
    <x v="0"/>
    <n v="22"/>
    <x v="21"/>
    <n v="20"/>
    <x v="0"/>
    <s v="NA"/>
    <x v="11"/>
    <x v="31"/>
  </r>
  <r>
    <n v="981017"/>
    <x v="8"/>
    <s v="Delhi"/>
    <d v="2016-05-27T00:00:00"/>
    <s v="Qualifier 2"/>
    <x v="79"/>
    <x v="2"/>
    <x v="11"/>
    <x v="10"/>
    <x v="10"/>
    <x v="0"/>
    <x v="11"/>
    <x v="1"/>
    <n v="4"/>
    <x v="21"/>
    <n v="20"/>
    <x v="0"/>
    <s v="NA"/>
    <x v="11"/>
    <x v="35"/>
  </r>
  <r>
    <n v="981019"/>
    <x v="8"/>
    <s v="Bangalore"/>
    <d v="2016-05-29T00:00:00"/>
    <s v="Final"/>
    <x v="187"/>
    <x v="0"/>
    <x v="0"/>
    <x v="10"/>
    <x v="10"/>
    <x v="1"/>
    <x v="11"/>
    <x v="0"/>
    <n v="8"/>
    <x v="7"/>
    <n v="20"/>
    <x v="0"/>
    <s v="NA"/>
    <x v="12"/>
    <x v="28"/>
  </r>
  <r>
    <n v="1082591"/>
    <x v="9"/>
    <s v="Hyderabad"/>
    <d v="2017-04-05T00:00:00"/>
    <s v="League"/>
    <x v="53"/>
    <x v="6"/>
    <x v="10"/>
    <x v="3"/>
    <x v="0"/>
    <x v="0"/>
    <x v="11"/>
    <x v="0"/>
    <n v="35"/>
    <x v="115"/>
    <n v="20"/>
    <x v="0"/>
    <s v="NA"/>
    <x v="39"/>
    <x v="36"/>
  </r>
  <r>
    <n v="1082592"/>
    <x v="9"/>
    <s v="Pune"/>
    <d v="2017-04-06T00:00:00"/>
    <s v="League"/>
    <x v="118"/>
    <x v="27"/>
    <x v="13"/>
    <x v="7"/>
    <x v="13"/>
    <x v="0"/>
    <x v="14"/>
    <x v="1"/>
    <n v="7"/>
    <x v="52"/>
    <n v="20"/>
    <x v="0"/>
    <s v="NA"/>
    <x v="41"/>
    <x v="19"/>
  </r>
  <r>
    <n v="1082593"/>
    <x v="9"/>
    <s v="Rajkot"/>
    <d v="2017-04-07T00:00:00"/>
    <s v="League"/>
    <x v="153"/>
    <x v="34"/>
    <x v="11"/>
    <x v="0"/>
    <x v="6"/>
    <x v="0"/>
    <x v="0"/>
    <x v="1"/>
    <n v="10"/>
    <x v="84"/>
    <n v="20"/>
    <x v="0"/>
    <s v="NA"/>
    <x v="37"/>
    <x v="35"/>
  </r>
  <r>
    <n v="1082594"/>
    <x v="9"/>
    <s v="Indore"/>
    <d v="2017-04-08T00:00:00"/>
    <s v="League"/>
    <x v="152"/>
    <x v="24"/>
    <x v="1"/>
    <x v="13"/>
    <x v="5"/>
    <x v="0"/>
    <x v="5"/>
    <x v="1"/>
    <n v="6"/>
    <x v="47"/>
    <n v="20"/>
    <x v="0"/>
    <s v="NA"/>
    <x v="25"/>
    <x v="31"/>
  </r>
  <r>
    <n v="1082595"/>
    <x v="9"/>
    <s v="Bengaluru"/>
    <d v="2017-04-08T00:00:00"/>
    <s v="League"/>
    <x v="77"/>
    <x v="36"/>
    <x v="0"/>
    <x v="6"/>
    <x v="0"/>
    <x v="1"/>
    <x v="3"/>
    <x v="0"/>
    <n v="15"/>
    <x v="64"/>
    <n v="20"/>
    <x v="0"/>
    <s v="NA"/>
    <x v="19"/>
    <x v="42"/>
  </r>
  <r>
    <n v="1082596"/>
    <x v="9"/>
    <s v="Hyderabad"/>
    <d v="2017-04-09T00:00:00"/>
    <s v="League"/>
    <x v="188"/>
    <x v="6"/>
    <x v="10"/>
    <x v="12"/>
    <x v="10"/>
    <x v="0"/>
    <x v="11"/>
    <x v="1"/>
    <n v="9"/>
    <x v="10"/>
    <n v="20"/>
    <x v="0"/>
    <s v="NA"/>
    <x v="42"/>
    <x v="36"/>
  </r>
  <r>
    <n v="1082597"/>
    <x v="9"/>
    <s v="Mumbai"/>
    <d v="2017-04-09T00:00:00"/>
    <s v="League"/>
    <x v="189"/>
    <x v="3"/>
    <x v="3"/>
    <x v="0"/>
    <x v="3"/>
    <x v="0"/>
    <x v="7"/>
    <x v="1"/>
    <n v="4"/>
    <x v="14"/>
    <n v="20"/>
    <x v="0"/>
    <s v="NA"/>
    <x v="37"/>
    <x v="35"/>
  </r>
  <r>
    <n v="1082598"/>
    <x v="9"/>
    <s v="Indore"/>
    <d v="2017-04-10T00:00:00"/>
    <s v="League"/>
    <x v="160"/>
    <x v="24"/>
    <x v="1"/>
    <x v="3"/>
    <x v="0"/>
    <x v="1"/>
    <x v="5"/>
    <x v="1"/>
    <n v="8"/>
    <x v="58"/>
    <n v="20"/>
    <x v="0"/>
    <s v="NA"/>
    <x v="25"/>
    <x v="31"/>
  </r>
  <r>
    <n v="1082599"/>
    <x v="9"/>
    <s v="Pune"/>
    <d v="2017-04-11T00:00:00"/>
    <s v="League"/>
    <x v="144"/>
    <x v="27"/>
    <x v="13"/>
    <x v="6"/>
    <x v="13"/>
    <x v="0"/>
    <x v="2"/>
    <x v="0"/>
    <n v="97"/>
    <x v="102"/>
    <n v="20"/>
    <x v="0"/>
    <s v="NA"/>
    <x v="39"/>
    <x v="19"/>
  </r>
  <r>
    <n v="1082600"/>
    <x v="9"/>
    <s v="Mumbai"/>
    <d v="2017-04-12T00:00:00"/>
    <s v="League"/>
    <x v="190"/>
    <x v="3"/>
    <x v="3"/>
    <x v="10"/>
    <x v="3"/>
    <x v="0"/>
    <x v="7"/>
    <x v="1"/>
    <n v="4"/>
    <x v="13"/>
    <n v="20"/>
    <x v="0"/>
    <s v="NA"/>
    <x v="37"/>
    <x v="35"/>
  </r>
  <r>
    <n v="1082601"/>
    <x v="9"/>
    <s v="Kolkata"/>
    <d v="2017-04-13T00:00:00"/>
    <s v="League"/>
    <x v="127"/>
    <x v="4"/>
    <x v="4"/>
    <x v="5"/>
    <x v="6"/>
    <x v="0"/>
    <x v="0"/>
    <x v="1"/>
    <n v="8"/>
    <x v="71"/>
    <n v="20"/>
    <x v="0"/>
    <s v="NA"/>
    <x v="42"/>
    <x v="36"/>
  </r>
  <r>
    <n v="1082602"/>
    <x v="9"/>
    <s v="Bangalore"/>
    <d v="2017-04-14T00:00:00"/>
    <s v="League"/>
    <x v="90"/>
    <x v="0"/>
    <x v="0"/>
    <x v="7"/>
    <x v="3"/>
    <x v="0"/>
    <x v="7"/>
    <x v="1"/>
    <n v="4"/>
    <x v="6"/>
    <n v="20"/>
    <x v="0"/>
    <s v="NA"/>
    <x v="40"/>
    <x v="32"/>
  </r>
  <r>
    <n v="1082603"/>
    <x v="9"/>
    <s v="Rajkot"/>
    <d v="2017-04-14T00:00:00"/>
    <s v="League"/>
    <x v="191"/>
    <x v="34"/>
    <x v="11"/>
    <x v="13"/>
    <x v="11"/>
    <x v="0"/>
    <x v="13"/>
    <x v="1"/>
    <n v="7"/>
    <x v="81"/>
    <n v="20"/>
    <x v="0"/>
    <s v="NA"/>
    <x v="41"/>
    <x v="19"/>
  </r>
  <r>
    <n v="1082604"/>
    <x v="9"/>
    <s v="Kolkata"/>
    <d v="2017-04-15T00:00:00"/>
    <s v="League"/>
    <x v="75"/>
    <x v="4"/>
    <x v="4"/>
    <x v="10"/>
    <x v="10"/>
    <x v="0"/>
    <x v="0"/>
    <x v="0"/>
    <n v="17"/>
    <x v="87"/>
    <n v="20"/>
    <x v="0"/>
    <s v="NA"/>
    <x v="39"/>
    <x v="36"/>
  </r>
  <r>
    <n v="1082605"/>
    <x v="9"/>
    <s v="Delhi"/>
    <d v="2017-04-15T00:00:00"/>
    <s v="League"/>
    <x v="158"/>
    <x v="2"/>
    <x v="2"/>
    <x v="5"/>
    <x v="7"/>
    <x v="1"/>
    <x v="2"/>
    <x v="0"/>
    <n v="51"/>
    <x v="70"/>
    <n v="20"/>
    <x v="0"/>
    <s v="NA"/>
    <x v="43"/>
    <x v="44"/>
  </r>
  <r>
    <n v="1082606"/>
    <x v="9"/>
    <s v="Mumbai"/>
    <d v="2017-04-16T00:00:00"/>
    <s v="League"/>
    <x v="189"/>
    <x v="3"/>
    <x v="3"/>
    <x v="12"/>
    <x v="3"/>
    <x v="0"/>
    <x v="7"/>
    <x v="1"/>
    <n v="6"/>
    <x v="39"/>
    <n v="20"/>
    <x v="0"/>
    <s v="NA"/>
    <x v="41"/>
    <x v="19"/>
  </r>
  <r>
    <n v="1082607"/>
    <x v="9"/>
    <s v="Bangalore"/>
    <d v="2017-04-16T00:00:00"/>
    <s v="League"/>
    <x v="192"/>
    <x v="0"/>
    <x v="0"/>
    <x v="13"/>
    <x v="0"/>
    <x v="0"/>
    <x v="14"/>
    <x v="0"/>
    <n v="27"/>
    <x v="73"/>
    <n v="20"/>
    <x v="0"/>
    <s v="NA"/>
    <x v="40"/>
    <x v="31"/>
  </r>
  <r>
    <n v="1082608"/>
    <x v="9"/>
    <s v="Delhi"/>
    <d v="2017-04-17T00:00:00"/>
    <s v="League"/>
    <x v="170"/>
    <x v="2"/>
    <x v="2"/>
    <x v="0"/>
    <x v="7"/>
    <x v="1"/>
    <x v="0"/>
    <x v="1"/>
    <n v="4"/>
    <x v="54"/>
    <n v="20"/>
    <x v="0"/>
    <s v="NA"/>
    <x v="37"/>
    <x v="35"/>
  </r>
  <r>
    <n v="1082609"/>
    <x v="9"/>
    <s v="Hyderabad"/>
    <d v="2017-04-17T00:00:00"/>
    <s v="League"/>
    <x v="157"/>
    <x v="6"/>
    <x v="10"/>
    <x v="5"/>
    <x v="5"/>
    <x v="0"/>
    <x v="11"/>
    <x v="0"/>
    <n v="5"/>
    <x v="90"/>
    <n v="20"/>
    <x v="0"/>
    <s v="NA"/>
    <x v="39"/>
    <x v="45"/>
  </r>
  <r>
    <n v="1082610"/>
    <x v="9"/>
    <s v="Rajkot"/>
    <d v="2017-04-18T00:00:00"/>
    <s v="League"/>
    <x v="45"/>
    <x v="34"/>
    <x v="11"/>
    <x v="3"/>
    <x v="11"/>
    <x v="0"/>
    <x v="3"/>
    <x v="0"/>
    <n v="21"/>
    <x v="144"/>
    <n v="20"/>
    <x v="0"/>
    <s v="NA"/>
    <x v="19"/>
    <x v="42"/>
  </r>
  <r>
    <n v="1082611"/>
    <x v="9"/>
    <s v="Hyderabad"/>
    <d v="2017-04-19T00:00:00"/>
    <s v="League"/>
    <x v="193"/>
    <x v="6"/>
    <x v="10"/>
    <x v="6"/>
    <x v="10"/>
    <x v="1"/>
    <x v="11"/>
    <x v="0"/>
    <n v="15"/>
    <x v="16"/>
    <n v="20"/>
    <x v="0"/>
    <s v="NA"/>
    <x v="35"/>
    <x v="36"/>
  </r>
  <r>
    <n v="1082612"/>
    <x v="9"/>
    <s v="Indore"/>
    <d v="2017-04-20T00:00:00"/>
    <s v="League"/>
    <x v="194"/>
    <x v="24"/>
    <x v="1"/>
    <x v="7"/>
    <x v="3"/>
    <x v="0"/>
    <x v="7"/>
    <x v="1"/>
    <n v="8"/>
    <x v="108"/>
    <n v="20"/>
    <x v="0"/>
    <s v="NA"/>
    <x v="11"/>
    <x v="31"/>
  </r>
  <r>
    <n v="1082613"/>
    <x v="9"/>
    <s v="Kolkata"/>
    <d v="2017-04-21T00:00:00"/>
    <s v="League"/>
    <x v="38"/>
    <x v="4"/>
    <x v="4"/>
    <x v="12"/>
    <x v="11"/>
    <x v="0"/>
    <x v="13"/>
    <x v="1"/>
    <n v="4"/>
    <x v="26"/>
    <n v="20"/>
    <x v="0"/>
    <s v="NA"/>
    <x v="35"/>
    <x v="44"/>
  </r>
  <r>
    <n v="1082614"/>
    <x v="9"/>
    <s v="Mumbai"/>
    <d v="2017-04-22T00:00:00"/>
    <s v="League"/>
    <x v="175"/>
    <x v="3"/>
    <x v="3"/>
    <x v="6"/>
    <x v="7"/>
    <x v="0"/>
    <x v="7"/>
    <x v="0"/>
    <n v="14"/>
    <x v="6"/>
    <n v="20"/>
    <x v="0"/>
    <s v="NA"/>
    <x v="41"/>
    <x v="19"/>
  </r>
  <r>
    <n v="1082615"/>
    <x v="9"/>
    <s v="Pune"/>
    <d v="2017-04-22T00:00:00"/>
    <s v="League"/>
    <x v="13"/>
    <x v="27"/>
    <x v="13"/>
    <x v="10"/>
    <x v="13"/>
    <x v="0"/>
    <x v="14"/>
    <x v="1"/>
    <n v="6"/>
    <x v="39"/>
    <n v="20"/>
    <x v="0"/>
    <s v="NA"/>
    <x v="39"/>
    <x v="45"/>
  </r>
  <r>
    <n v="1082616"/>
    <x v="9"/>
    <s v="Rajkot"/>
    <d v="2017-04-23T00:00:00"/>
    <s v="League"/>
    <x v="186"/>
    <x v="34"/>
    <x v="11"/>
    <x v="5"/>
    <x v="11"/>
    <x v="0"/>
    <x v="5"/>
    <x v="0"/>
    <n v="26"/>
    <x v="70"/>
    <n v="20"/>
    <x v="0"/>
    <s v="NA"/>
    <x v="25"/>
    <x v="16"/>
  </r>
  <r>
    <n v="1082617"/>
    <x v="9"/>
    <s v="Kolkata"/>
    <d v="2017-04-23T00:00:00"/>
    <s v="League"/>
    <x v="170"/>
    <x v="4"/>
    <x v="4"/>
    <x v="3"/>
    <x v="0"/>
    <x v="0"/>
    <x v="0"/>
    <x v="0"/>
    <n v="82"/>
    <x v="113"/>
    <n v="20"/>
    <x v="0"/>
    <s v="NA"/>
    <x v="35"/>
    <x v="35"/>
  </r>
  <r>
    <n v="1082618"/>
    <x v="9"/>
    <s v="Mumbai"/>
    <d v="2017-04-24T00:00:00"/>
    <s v="League"/>
    <x v="192"/>
    <x v="3"/>
    <x v="3"/>
    <x v="13"/>
    <x v="3"/>
    <x v="0"/>
    <x v="14"/>
    <x v="0"/>
    <n v="3"/>
    <x v="68"/>
    <n v="20"/>
    <x v="0"/>
    <s v="NA"/>
    <x v="41"/>
    <x v="19"/>
  </r>
  <r>
    <n v="1082620"/>
    <x v="9"/>
    <s v="Pune"/>
    <d v="2017-04-26T00:00:00"/>
    <s v="League"/>
    <x v="75"/>
    <x v="27"/>
    <x v="13"/>
    <x v="0"/>
    <x v="6"/>
    <x v="0"/>
    <x v="0"/>
    <x v="1"/>
    <n v="7"/>
    <x v="9"/>
    <n v="20"/>
    <x v="0"/>
    <s v="NA"/>
    <x v="39"/>
    <x v="36"/>
  </r>
  <r>
    <n v="1082621"/>
    <x v="9"/>
    <s v="Bangalore"/>
    <d v="2017-04-27T00:00:00"/>
    <s v="League"/>
    <x v="191"/>
    <x v="0"/>
    <x v="0"/>
    <x v="12"/>
    <x v="11"/>
    <x v="0"/>
    <x v="13"/>
    <x v="1"/>
    <n v="7"/>
    <x v="69"/>
    <n v="20"/>
    <x v="0"/>
    <s v="NA"/>
    <x v="25"/>
    <x v="31"/>
  </r>
  <r>
    <n v="1082622"/>
    <x v="9"/>
    <s v="Kolkata"/>
    <d v="2017-04-28T00:00:00"/>
    <s v="League"/>
    <x v="56"/>
    <x v="4"/>
    <x v="4"/>
    <x v="6"/>
    <x v="6"/>
    <x v="0"/>
    <x v="0"/>
    <x v="1"/>
    <n v="7"/>
    <x v="68"/>
    <n v="20"/>
    <x v="0"/>
    <s v="NA"/>
    <x v="30"/>
    <x v="19"/>
  </r>
  <r>
    <n v="1082623"/>
    <x v="9"/>
    <s v="Chandigarh"/>
    <d v="2017-04-28T00:00:00"/>
    <s v="League"/>
    <x v="188"/>
    <x v="33"/>
    <x v="1"/>
    <x v="10"/>
    <x v="5"/>
    <x v="0"/>
    <x v="11"/>
    <x v="0"/>
    <n v="26"/>
    <x v="115"/>
    <n v="20"/>
    <x v="0"/>
    <s v="NA"/>
    <x v="37"/>
    <x v="35"/>
  </r>
  <r>
    <n v="1082624"/>
    <x v="9"/>
    <s v="Pune"/>
    <d v="2017-04-29T00:00:00"/>
    <s v="League"/>
    <x v="195"/>
    <x v="27"/>
    <x v="13"/>
    <x v="3"/>
    <x v="0"/>
    <x v="0"/>
    <x v="14"/>
    <x v="0"/>
    <n v="61"/>
    <x v="64"/>
    <n v="20"/>
    <x v="0"/>
    <s v="NA"/>
    <x v="40"/>
    <x v="16"/>
  </r>
  <r>
    <n v="1082625"/>
    <x v="9"/>
    <s v="Rajkot"/>
    <d v="2017-04-29T00:00:00"/>
    <s v="League"/>
    <x v="185"/>
    <x v="34"/>
    <x v="11"/>
    <x v="7"/>
    <x v="11"/>
    <x v="1"/>
    <x v="7"/>
    <x v="2"/>
    <s v="NA"/>
    <x v="60"/>
    <n v="20"/>
    <x v="1"/>
    <s v="NA"/>
    <x v="25"/>
    <x v="39"/>
  </r>
  <r>
    <n v="1082626"/>
    <x v="9"/>
    <s v="Chandigarh"/>
    <d v="2017-04-30T00:00:00"/>
    <s v="League"/>
    <x v="156"/>
    <x v="33"/>
    <x v="1"/>
    <x v="6"/>
    <x v="5"/>
    <x v="0"/>
    <x v="5"/>
    <x v="1"/>
    <n v="10"/>
    <x v="33"/>
    <n v="20"/>
    <x v="0"/>
    <s v="NA"/>
    <x v="43"/>
    <x v="35"/>
  </r>
  <r>
    <n v="1082627"/>
    <x v="9"/>
    <s v="Hyderabad"/>
    <d v="2017-04-30T00:00:00"/>
    <s v="League"/>
    <x v="79"/>
    <x v="6"/>
    <x v="10"/>
    <x v="0"/>
    <x v="6"/>
    <x v="0"/>
    <x v="11"/>
    <x v="0"/>
    <n v="48"/>
    <x v="120"/>
    <n v="20"/>
    <x v="0"/>
    <s v="NA"/>
    <x v="39"/>
    <x v="19"/>
  </r>
  <r>
    <n v="1082628"/>
    <x v="9"/>
    <s v="Mumbai"/>
    <d v="2017-05-01T00:00:00"/>
    <s v="League"/>
    <x v="57"/>
    <x v="3"/>
    <x v="3"/>
    <x v="3"/>
    <x v="0"/>
    <x v="1"/>
    <x v="7"/>
    <x v="1"/>
    <n v="5"/>
    <x v="21"/>
    <n v="20"/>
    <x v="0"/>
    <s v="NA"/>
    <x v="25"/>
    <x v="39"/>
  </r>
  <r>
    <n v="1082629"/>
    <x v="9"/>
    <s v="Pune"/>
    <d v="2017-05-01T00:00:00"/>
    <s v="League"/>
    <x v="192"/>
    <x v="27"/>
    <x v="13"/>
    <x v="12"/>
    <x v="13"/>
    <x v="0"/>
    <x v="14"/>
    <x v="1"/>
    <n v="5"/>
    <x v="73"/>
    <n v="20"/>
    <x v="0"/>
    <s v="NA"/>
    <x v="11"/>
    <x v="31"/>
  </r>
  <r>
    <n v="1082630"/>
    <x v="9"/>
    <s v="Delhi"/>
    <d v="2017-05-02T00:00:00"/>
    <s v="League"/>
    <x v="196"/>
    <x v="2"/>
    <x v="2"/>
    <x v="10"/>
    <x v="7"/>
    <x v="0"/>
    <x v="2"/>
    <x v="1"/>
    <n v="6"/>
    <x v="79"/>
    <n v="20"/>
    <x v="0"/>
    <s v="NA"/>
    <x v="43"/>
    <x v="44"/>
  </r>
  <r>
    <n v="1082631"/>
    <x v="9"/>
    <s v="Kolkata"/>
    <d v="2017-05-03T00:00:00"/>
    <s v="League"/>
    <x v="197"/>
    <x v="4"/>
    <x v="4"/>
    <x v="13"/>
    <x v="13"/>
    <x v="0"/>
    <x v="14"/>
    <x v="1"/>
    <n v="4"/>
    <x v="83"/>
    <n v="20"/>
    <x v="0"/>
    <s v="NA"/>
    <x v="40"/>
    <x v="43"/>
  </r>
  <r>
    <n v="1082632"/>
    <x v="9"/>
    <s v="Delhi"/>
    <d v="2017-05-04T00:00:00"/>
    <s v="League"/>
    <x v="182"/>
    <x v="2"/>
    <x v="2"/>
    <x v="12"/>
    <x v="7"/>
    <x v="0"/>
    <x v="2"/>
    <x v="1"/>
    <n v="7"/>
    <x v="7"/>
    <n v="20"/>
    <x v="0"/>
    <s v="NA"/>
    <x v="11"/>
    <x v="44"/>
  </r>
  <r>
    <n v="1082633"/>
    <x v="9"/>
    <s v="Bangalore"/>
    <d v="2017-05-05T00:00:00"/>
    <s v="League"/>
    <x v="156"/>
    <x v="0"/>
    <x v="0"/>
    <x v="5"/>
    <x v="0"/>
    <x v="0"/>
    <x v="5"/>
    <x v="0"/>
    <n v="19"/>
    <x v="91"/>
    <n v="20"/>
    <x v="0"/>
    <s v="NA"/>
    <x v="35"/>
    <x v="31"/>
  </r>
  <r>
    <n v="1082634"/>
    <x v="9"/>
    <s v="Hyderabad"/>
    <d v="2017-05-06T00:00:00"/>
    <s v="League"/>
    <x v="93"/>
    <x v="6"/>
    <x v="10"/>
    <x v="13"/>
    <x v="10"/>
    <x v="0"/>
    <x v="14"/>
    <x v="0"/>
    <n v="12"/>
    <x v="58"/>
    <n v="20"/>
    <x v="0"/>
    <s v="NA"/>
    <x v="40"/>
    <x v="32"/>
  </r>
  <r>
    <n v="1082635"/>
    <x v="9"/>
    <s v="Delhi"/>
    <d v="2017-05-06T00:00:00"/>
    <s v="League"/>
    <x v="161"/>
    <x v="2"/>
    <x v="2"/>
    <x v="7"/>
    <x v="7"/>
    <x v="0"/>
    <x v="7"/>
    <x v="0"/>
    <n v="146"/>
    <x v="74"/>
    <n v="20"/>
    <x v="0"/>
    <s v="NA"/>
    <x v="37"/>
    <x v="35"/>
  </r>
  <r>
    <n v="1082636"/>
    <x v="9"/>
    <s v="Bangalore"/>
    <d v="2017-05-07T00:00:00"/>
    <s v="League"/>
    <x v="127"/>
    <x v="0"/>
    <x v="0"/>
    <x v="0"/>
    <x v="6"/>
    <x v="0"/>
    <x v="0"/>
    <x v="1"/>
    <n v="6"/>
    <x v="13"/>
    <n v="20"/>
    <x v="0"/>
    <s v="NA"/>
    <x v="39"/>
    <x v="31"/>
  </r>
  <r>
    <n v="1082637"/>
    <x v="9"/>
    <s v="Chandigarh"/>
    <d v="2017-05-07T00:00:00"/>
    <s v="League"/>
    <x v="60"/>
    <x v="33"/>
    <x v="1"/>
    <x v="12"/>
    <x v="11"/>
    <x v="0"/>
    <x v="13"/>
    <x v="1"/>
    <n v="6"/>
    <x v="37"/>
    <n v="20"/>
    <x v="0"/>
    <s v="NA"/>
    <x v="41"/>
    <x v="42"/>
  </r>
  <r>
    <n v="1082638"/>
    <x v="9"/>
    <s v="Hyderabad"/>
    <d v="2017-05-08T00:00:00"/>
    <s v="League"/>
    <x v="114"/>
    <x v="6"/>
    <x v="10"/>
    <x v="7"/>
    <x v="3"/>
    <x v="1"/>
    <x v="11"/>
    <x v="1"/>
    <n v="7"/>
    <x v="91"/>
    <n v="20"/>
    <x v="0"/>
    <s v="NA"/>
    <x v="40"/>
    <x v="16"/>
  </r>
  <r>
    <n v="1082639"/>
    <x v="9"/>
    <s v="Chandigarh"/>
    <d v="2017-05-09T00:00:00"/>
    <s v="League"/>
    <x v="154"/>
    <x v="33"/>
    <x v="1"/>
    <x v="0"/>
    <x v="6"/>
    <x v="0"/>
    <x v="5"/>
    <x v="0"/>
    <n v="14"/>
    <x v="132"/>
    <n v="20"/>
    <x v="0"/>
    <s v="NA"/>
    <x v="41"/>
    <x v="19"/>
  </r>
  <r>
    <n v="1082640"/>
    <x v="9"/>
    <s v="Kanpur"/>
    <d v="2017-05-10T00:00:00"/>
    <s v="League"/>
    <x v="166"/>
    <x v="35"/>
    <x v="11"/>
    <x v="6"/>
    <x v="7"/>
    <x v="0"/>
    <x v="2"/>
    <x v="1"/>
    <n v="2"/>
    <x v="99"/>
    <n v="20"/>
    <x v="0"/>
    <s v="NA"/>
    <x v="43"/>
    <x v="32"/>
  </r>
  <r>
    <n v="1082641"/>
    <x v="9"/>
    <s v="Mumbai"/>
    <d v="2017-05-11T00:00:00"/>
    <s v="League"/>
    <x v="113"/>
    <x v="3"/>
    <x v="3"/>
    <x v="5"/>
    <x v="3"/>
    <x v="0"/>
    <x v="5"/>
    <x v="0"/>
    <n v="7"/>
    <x v="145"/>
    <n v="20"/>
    <x v="0"/>
    <s v="NA"/>
    <x v="42"/>
    <x v="43"/>
  </r>
  <r>
    <n v="1082642"/>
    <x v="9"/>
    <s v="Delhi"/>
    <d v="2017-05-12T00:00:00"/>
    <s v="League"/>
    <x v="159"/>
    <x v="2"/>
    <x v="2"/>
    <x v="13"/>
    <x v="7"/>
    <x v="1"/>
    <x v="2"/>
    <x v="0"/>
    <n v="7"/>
    <x v="54"/>
    <n v="20"/>
    <x v="0"/>
    <s v="NA"/>
    <x v="40"/>
    <x v="35"/>
  </r>
  <r>
    <n v="1082643"/>
    <x v="9"/>
    <s v="Kanpur"/>
    <d v="2017-05-13T00:00:00"/>
    <s v="League"/>
    <x v="198"/>
    <x v="35"/>
    <x v="11"/>
    <x v="10"/>
    <x v="10"/>
    <x v="0"/>
    <x v="11"/>
    <x v="1"/>
    <n v="8"/>
    <x v="12"/>
    <n v="20"/>
    <x v="0"/>
    <s v="NA"/>
    <x v="25"/>
    <x v="44"/>
  </r>
  <r>
    <n v="1082644"/>
    <x v="9"/>
    <s v="Kolkata"/>
    <d v="2017-05-13T00:00:00"/>
    <s v="League"/>
    <x v="83"/>
    <x v="4"/>
    <x v="4"/>
    <x v="7"/>
    <x v="6"/>
    <x v="0"/>
    <x v="7"/>
    <x v="0"/>
    <n v="9"/>
    <x v="66"/>
    <n v="20"/>
    <x v="0"/>
    <s v="NA"/>
    <x v="41"/>
    <x v="19"/>
  </r>
  <r>
    <n v="1082645"/>
    <x v="9"/>
    <s v="Pune"/>
    <d v="2017-05-14T00:00:00"/>
    <s v="League"/>
    <x v="93"/>
    <x v="27"/>
    <x v="13"/>
    <x v="5"/>
    <x v="13"/>
    <x v="0"/>
    <x v="14"/>
    <x v="1"/>
    <n v="9"/>
    <x v="146"/>
    <n v="20"/>
    <x v="0"/>
    <s v="NA"/>
    <x v="39"/>
    <x v="45"/>
  </r>
  <r>
    <n v="1082646"/>
    <x v="9"/>
    <s v="Delhi"/>
    <d v="2017-05-14T00:00:00"/>
    <s v="League"/>
    <x v="199"/>
    <x v="2"/>
    <x v="2"/>
    <x v="3"/>
    <x v="0"/>
    <x v="1"/>
    <x v="3"/>
    <x v="0"/>
    <n v="10"/>
    <x v="73"/>
    <n v="20"/>
    <x v="0"/>
    <s v="NA"/>
    <x v="28"/>
    <x v="31"/>
  </r>
  <r>
    <n v="1082647"/>
    <x v="9"/>
    <s v="Mumbai"/>
    <d v="2017-05-16T00:00:00"/>
    <s v="Qualifier 1"/>
    <x v="200"/>
    <x v="3"/>
    <x v="3"/>
    <x v="13"/>
    <x v="3"/>
    <x v="0"/>
    <x v="14"/>
    <x v="0"/>
    <n v="20"/>
    <x v="21"/>
    <n v="20"/>
    <x v="0"/>
    <s v="NA"/>
    <x v="19"/>
    <x v="31"/>
  </r>
  <r>
    <n v="1082648"/>
    <x v="9"/>
    <s v="Bangalore"/>
    <d v="2017-05-17T00:00:00"/>
    <s v="Eliminator"/>
    <x v="170"/>
    <x v="0"/>
    <x v="10"/>
    <x v="0"/>
    <x v="6"/>
    <x v="0"/>
    <x v="0"/>
    <x v="1"/>
    <n v="7"/>
    <x v="147"/>
    <n v="6"/>
    <x v="0"/>
    <s v="D/L"/>
    <x v="25"/>
    <x v="44"/>
  </r>
  <r>
    <n v="1082649"/>
    <x v="9"/>
    <s v="Bangalore"/>
    <d v="2017-05-19T00:00:00"/>
    <s v="Qualifier 2"/>
    <x v="201"/>
    <x v="0"/>
    <x v="3"/>
    <x v="0"/>
    <x v="3"/>
    <x v="0"/>
    <x v="7"/>
    <x v="1"/>
    <n v="6"/>
    <x v="148"/>
    <n v="20"/>
    <x v="0"/>
    <s v="NA"/>
    <x v="30"/>
    <x v="44"/>
  </r>
  <r>
    <n v="1082650"/>
    <x v="9"/>
    <s v="Hyderabad"/>
    <d v="2017-05-21T00:00:00"/>
    <s v="Final"/>
    <x v="185"/>
    <x v="6"/>
    <x v="3"/>
    <x v="13"/>
    <x v="3"/>
    <x v="1"/>
    <x v="7"/>
    <x v="0"/>
    <n v="1"/>
    <x v="2"/>
    <n v="20"/>
    <x v="0"/>
    <s v="NA"/>
    <x v="30"/>
    <x v="19"/>
  </r>
  <r>
    <n v="1136561"/>
    <x v="10"/>
    <s v="Mumbai"/>
    <d v="2018-04-07T00:00:00"/>
    <s v="League"/>
    <x v="30"/>
    <x v="3"/>
    <x v="3"/>
    <x v="1"/>
    <x v="1"/>
    <x v="0"/>
    <x v="1"/>
    <x v="1"/>
    <n v="1"/>
    <x v="3"/>
    <n v="20"/>
    <x v="0"/>
    <s v="NA"/>
    <x v="35"/>
    <x v="43"/>
  </r>
  <r>
    <n v="1136562"/>
    <x v="10"/>
    <s v="Chandigarh"/>
    <d v="2018-04-08T00:00:00"/>
    <s v="League"/>
    <x v="202"/>
    <x v="37"/>
    <x v="2"/>
    <x v="5"/>
    <x v="5"/>
    <x v="0"/>
    <x v="5"/>
    <x v="1"/>
    <n v="6"/>
    <x v="5"/>
    <n v="20"/>
    <x v="0"/>
    <s v="NA"/>
    <x v="40"/>
    <x v="25"/>
  </r>
  <r>
    <n v="1136563"/>
    <x v="10"/>
    <s v="Kolkata"/>
    <d v="2018-04-08T00:00:00"/>
    <s v="League"/>
    <x v="127"/>
    <x v="4"/>
    <x v="0"/>
    <x v="0"/>
    <x v="6"/>
    <x v="0"/>
    <x v="0"/>
    <x v="1"/>
    <n v="4"/>
    <x v="39"/>
    <n v="20"/>
    <x v="0"/>
    <s v="NA"/>
    <x v="42"/>
    <x v="31"/>
  </r>
  <r>
    <n v="1136564"/>
    <x v="10"/>
    <s v="Hyderabad"/>
    <d v="2018-04-09T00:00:00"/>
    <s v="League"/>
    <x v="114"/>
    <x v="38"/>
    <x v="5"/>
    <x v="10"/>
    <x v="10"/>
    <x v="0"/>
    <x v="11"/>
    <x v="1"/>
    <n v="9"/>
    <x v="104"/>
    <n v="20"/>
    <x v="0"/>
    <s v="NA"/>
    <x v="30"/>
    <x v="26"/>
  </r>
  <r>
    <n v="1136565"/>
    <x v="10"/>
    <s v="Chennai"/>
    <d v="2018-04-10T00:00:00"/>
    <s v="League"/>
    <x v="203"/>
    <x v="39"/>
    <x v="4"/>
    <x v="1"/>
    <x v="1"/>
    <x v="0"/>
    <x v="1"/>
    <x v="1"/>
    <n v="5"/>
    <x v="135"/>
    <n v="20"/>
    <x v="0"/>
    <s v="NA"/>
    <x v="25"/>
    <x v="39"/>
  </r>
  <r>
    <n v="1136566"/>
    <x v="10"/>
    <s v="Jaipur"/>
    <d v="2018-04-11T00:00:00"/>
    <s v="League"/>
    <x v="144"/>
    <x v="5"/>
    <x v="5"/>
    <x v="6"/>
    <x v="7"/>
    <x v="0"/>
    <x v="4"/>
    <x v="0"/>
    <n v="10"/>
    <x v="126"/>
    <n v="6"/>
    <x v="0"/>
    <s v="D/L"/>
    <x v="40"/>
    <x v="44"/>
  </r>
  <r>
    <n v="1136567"/>
    <x v="10"/>
    <s v="Hyderabad"/>
    <d v="2018-04-12T00:00:00"/>
    <s v="League"/>
    <x v="188"/>
    <x v="38"/>
    <x v="3"/>
    <x v="10"/>
    <x v="10"/>
    <x v="0"/>
    <x v="11"/>
    <x v="1"/>
    <n v="1"/>
    <x v="11"/>
    <n v="20"/>
    <x v="0"/>
    <s v="NA"/>
    <x v="28"/>
    <x v="36"/>
  </r>
  <r>
    <n v="1136568"/>
    <x v="10"/>
    <s v="Bengaluru"/>
    <d v="2018-04-13T00:00:00"/>
    <s v="League"/>
    <x v="136"/>
    <x v="36"/>
    <x v="1"/>
    <x v="3"/>
    <x v="0"/>
    <x v="0"/>
    <x v="3"/>
    <x v="1"/>
    <n v="4"/>
    <x v="83"/>
    <n v="20"/>
    <x v="0"/>
    <s v="NA"/>
    <x v="42"/>
    <x v="19"/>
  </r>
  <r>
    <n v="1136569"/>
    <x v="10"/>
    <s v="Mumbai"/>
    <d v="2018-04-14T00:00:00"/>
    <s v="League"/>
    <x v="204"/>
    <x v="3"/>
    <x v="3"/>
    <x v="6"/>
    <x v="7"/>
    <x v="0"/>
    <x v="2"/>
    <x v="1"/>
    <n v="7"/>
    <x v="32"/>
    <n v="20"/>
    <x v="0"/>
    <s v="NA"/>
    <x v="40"/>
    <x v="44"/>
  </r>
  <r>
    <n v="1136570"/>
    <x v="10"/>
    <s v="Kolkata"/>
    <d v="2018-04-14T00:00:00"/>
    <s v="League"/>
    <x v="205"/>
    <x v="4"/>
    <x v="4"/>
    <x v="10"/>
    <x v="10"/>
    <x v="0"/>
    <x v="11"/>
    <x v="1"/>
    <n v="5"/>
    <x v="91"/>
    <n v="20"/>
    <x v="0"/>
    <s v="NA"/>
    <x v="25"/>
    <x v="43"/>
  </r>
  <r>
    <n v="1136571"/>
    <x v="10"/>
    <s v="Bengaluru"/>
    <d v="2018-04-15T00:00:00"/>
    <s v="League"/>
    <x v="144"/>
    <x v="36"/>
    <x v="5"/>
    <x v="3"/>
    <x v="0"/>
    <x v="0"/>
    <x v="4"/>
    <x v="0"/>
    <n v="19"/>
    <x v="149"/>
    <n v="20"/>
    <x v="0"/>
    <s v="NA"/>
    <x v="29"/>
    <x v="19"/>
  </r>
  <r>
    <n v="1136572"/>
    <x v="10"/>
    <s v="Chandigarh"/>
    <d v="2018-04-15T00:00:00"/>
    <s v="League"/>
    <x v="45"/>
    <x v="37"/>
    <x v="1"/>
    <x v="1"/>
    <x v="1"/>
    <x v="0"/>
    <x v="5"/>
    <x v="0"/>
    <n v="4"/>
    <x v="35"/>
    <n v="20"/>
    <x v="0"/>
    <s v="NA"/>
    <x v="28"/>
    <x v="26"/>
  </r>
  <r>
    <n v="1136573"/>
    <x v="10"/>
    <s v="Kolkata"/>
    <d v="2018-04-16T00:00:00"/>
    <s v="League"/>
    <x v="189"/>
    <x v="4"/>
    <x v="4"/>
    <x v="6"/>
    <x v="7"/>
    <x v="0"/>
    <x v="0"/>
    <x v="0"/>
    <n v="71"/>
    <x v="89"/>
    <n v="20"/>
    <x v="0"/>
    <s v="NA"/>
    <x v="25"/>
    <x v="43"/>
  </r>
  <r>
    <n v="1136574"/>
    <x v="10"/>
    <s v="Mumbai"/>
    <d v="2018-04-17T00:00:00"/>
    <s v="League"/>
    <x v="57"/>
    <x v="3"/>
    <x v="3"/>
    <x v="3"/>
    <x v="0"/>
    <x v="0"/>
    <x v="7"/>
    <x v="0"/>
    <n v="46"/>
    <x v="144"/>
    <n v="20"/>
    <x v="0"/>
    <s v="NA"/>
    <x v="37"/>
    <x v="25"/>
  </r>
  <r>
    <n v="1136575"/>
    <x v="10"/>
    <s v="Jaipur"/>
    <d v="2018-04-18T00:00:00"/>
    <s v="League"/>
    <x v="189"/>
    <x v="5"/>
    <x v="5"/>
    <x v="0"/>
    <x v="6"/>
    <x v="0"/>
    <x v="0"/>
    <x v="1"/>
    <n v="7"/>
    <x v="68"/>
    <n v="20"/>
    <x v="0"/>
    <s v="NA"/>
    <x v="42"/>
    <x v="19"/>
  </r>
  <r>
    <n v="1136576"/>
    <x v="10"/>
    <s v="Chandigarh"/>
    <d v="2018-04-19T00:00:00"/>
    <s v="League"/>
    <x v="45"/>
    <x v="37"/>
    <x v="1"/>
    <x v="10"/>
    <x v="5"/>
    <x v="1"/>
    <x v="5"/>
    <x v="0"/>
    <n v="15"/>
    <x v="111"/>
    <n v="20"/>
    <x v="0"/>
    <s v="NA"/>
    <x v="25"/>
    <x v="36"/>
  </r>
  <r>
    <n v="1136577"/>
    <x v="10"/>
    <s v="Pune"/>
    <d v="2018-04-20T00:00:00"/>
    <s v="League"/>
    <x v="5"/>
    <x v="27"/>
    <x v="7"/>
    <x v="2"/>
    <x v="2"/>
    <x v="0"/>
    <x v="1"/>
    <x v="0"/>
    <n v="64"/>
    <x v="29"/>
    <n v="20"/>
    <x v="0"/>
    <s v="NA"/>
    <x v="40"/>
    <x v="44"/>
  </r>
  <r>
    <n v="1136578"/>
    <x v="10"/>
    <s v="Kolkata"/>
    <d v="2018-04-21T00:00:00"/>
    <s v="League"/>
    <x v="202"/>
    <x v="4"/>
    <x v="4"/>
    <x v="5"/>
    <x v="5"/>
    <x v="0"/>
    <x v="5"/>
    <x v="1"/>
    <n v="9"/>
    <x v="114"/>
    <n v="13"/>
    <x v="0"/>
    <s v="D/L"/>
    <x v="42"/>
    <x v="31"/>
  </r>
  <r>
    <n v="1136579"/>
    <x v="10"/>
    <s v="Bengaluru"/>
    <d v="2018-04-21T00:00:00"/>
    <s v="League"/>
    <x v="46"/>
    <x v="36"/>
    <x v="2"/>
    <x v="3"/>
    <x v="0"/>
    <x v="0"/>
    <x v="3"/>
    <x v="1"/>
    <n v="6"/>
    <x v="41"/>
    <n v="20"/>
    <x v="0"/>
    <s v="NA"/>
    <x v="35"/>
    <x v="35"/>
  </r>
  <r>
    <n v="1136580"/>
    <x v="10"/>
    <s v="Hyderabad"/>
    <d v="2018-04-22T00:00:00"/>
    <s v="League"/>
    <x v="83"/>
    <x v="38"/>
    <x v="7"/>
    <x v="10"/>
    <x v="10"/>
    <x v="0"/>
    <x v="1"/>
    <x v="0"/>
    <n v="4"/>
    <x v="9"/>
    <n v="20"/>
    <x v="0"/>
    <s v="NA"/>
    <x v="25"/>
    <x v="26"/>
  </r>
  <r>
    <n v="1136581"/>
    <x v="10"/>
    <s v="Jaipur"/>
    <d v="2018-04-22T00:00:00"/>
    <s v="League"/>
    <x v="206"/>
    <x v="5"/>
    <x v="3"/>
    <x v="2"/>
    <x v="3"/>
    <x v="1"/>
    <x v="4"/>
    <x v="1"/>
    <n v="3"/>
    <x v="132"/>
    <n v="20"/>
    <x v="0"/>
    <s v="NA"/>
    <x v="40"/>
    <x v="25"/>
  </r>
  <r>
    <n v="1136582"/>
    <x v="10"/>
    <s v="Delhi"/>
    <d v="2018-04-23T00:00:00"/>
    <s v="League"/>
    <x v="207"/>
    <x v="40"/>
    <x v="1"/>
    <x v="6"/>
    <x v="7"/>
    <x v="0"/>
    <x v="5"/>
    <x v="0"/>
    <n v="4"/>
    <x v="30"/>
    <n v="20"/>
    <x v="0"/>
    <s v="NA"/>
    <x v="41"/>
    <x v="35"/>
  </r>
  <r>
    <n v="1136583"/>
    <x v="10"/>
    <s v="Mumbai"/>
    <d v="2018-04-24T00:00:00"/>
    <s v="League"/>
    <x v="188"/>
    <x v="3"/>
    <x v="10"/>
    <x v="7"/>
    <x v="3"/>
    <x v="0"/>
    <x v="11"/>
    <x v="0"/>
    <n v="31"/>
    <x v="98"/>
    <n v="20"/>
    <x v="0"/>
    <s v="NA"/>
    <x v="29"/>
    <x v="19"/>
  </r>
  <r>
    <n v="1136584"/>
    <x v="10"/>
    <s v="Bengaluru"/>
    <d v="2018-04-25T00:00:00"/>
    <s v="League"/>
    <x v="13"/>
    <x v="36"/>
    <x v="0"/>
    <x v="1"/>
    <x v="1"/>
    <x v="0"/>
    <x v="1"/>
    <x v="1"/>
    <n v="5"/>
    <x v="102"/>
    <n v="20"/>
    <x v="0"/>
    <s v="NA"/>
    <x v="30"/>
    <x v="42"/>
  </r>
  <r>
    <n v="1136585"/>
    <x v="10"/>
    <s v="Hyderabad"/>
    <d v="2018-04-26T00:00:00"/>
    <s v="League"/>
    <x v="207"/>
    <x v="38"/>
    <x v="10"/>
    <x v="5"/>
    <x v="5"/>
    <x v="0"/>
    <x v="11"/>
    <x v="0"/>
    <n v="13"/>
    <x v="94"/>
    <n v="20"/>
    <x v="0"/>
    <s v="NA"/>
    <x v="28"/>
    <x v="46"/>
  </r>
  <r>
    <n v="1136586"/>
    <x v="10"/>
    <s v="Delhi"/>
    <d v="2018-04-27T00:00:00"/>
    <s v="League"/>
    <x v="166"/>
    <x v="40"/>
    <x v="2"/>
    <x v="0"/>
    <x v="6"/>
    <x v="0"/>
    <x v="2"/>
    <x v="0"/>
    <n v="55"/>
    <x v="150"/>
    <n v="20"/>
    <x v="0"/>
    <s v="NA"/>
    <x v="29"/>
    <x v="19"/>
  </r>
  <r>
    <n v="1136587"/>
    <x v="10"/>
    <s v="Pune"/>
    <d v="2018-04-28T00:00:00"/>
    <s v="League"/>
    <x v="57"/>
    <x v="27"/>
    <x v="7"/>
    <x v="7"/>
    <x v="3"/>
    <x v="0"/>
    <x v="7"/>
    <x v="1"/>
    <n v="8"/>
    <x v="19"/>
    <n v="20"/>
    <x v="0"/>
    <s v="NA"/>
    <x v="35"/>
    <x v="44"/>
  </r>
  <r>
    <n v="1136588"/>
    <x v="10"/>
    <s v="Jaipur"/>
    <d v="2018-04-29T00:00:00"/>
    <s v="League"/>
    <x v="193"/>
    <x v="5"/>
    <x v="10"/>
    <x v="2"/>
    <x v="10"/>
    <x v="1"/>
    <x v="11"/>
    <x v="0"/>
    <n v="11"/>
    <x v="80"/>
    <n v="20"/>
    <x v="0"/>
    <s v="NA"/>
    <x v="27"/>
    <x v="43"/>
  </r>
  <r>
    <n v="1136589"/>
    <x v="10"/>
    <s v="Bengaluru"/>
    <d v="2018-04-29T00:00:00"/>
    <s v="League"/>
    <x v="153"/>
    <x v="36"/>
    <x v="0"/>
    <x v="0"/>
    <x v="6"/>
    <x v="0"/>
    <x v="0"/>
    <x v="1"/>
    <n v="6"/>
    <x v="38"/>
    <n v="20"/>
    <x v="0"/>
    <s v="NA"/>
    <x v="25"/>
    <x v="36"/>
  </r>
  <r>
    <n v="1136590"/>
    <x v="10"/>
    <s v="Pune"/>
    <d v="2018-04-30T00:00:00"/>
    <s v="League"/>
    <x v="5"/>
    <x v="27"/>
    <x v="7"/>
    <x v="6"/>
    <x v="7"/>
    <x v="0"/>
    <x v="1"/>
    <x v="0"/>
    <n v="13"/>
    <x v="40"/>
    <n v="20"/>
    <x v="0"/>
    <s v="NA"/>
    <x v="39"/>
    <x v="31"/>
  </r>
  <r>
    <n v="1136591"/>
    <x v="10"/>
    <s v="Bengaluru"/>
    <d v="2018-05-01T00:00:00"/>
    <s v="League"/>
    <x v="208"/>
    <x v="36"/>
    <x v="0"/>
    <x v="7"/>
    <x v="3"/>
    <x v="0"/>
    <x v="3"/>
    <x v="0"/>
    <n v="14"/>
    <x v="132"/>
    <n v="20"/>
    <x v="0"/>
    <s v="NA"/>
    <x v="11"/>
    <x v="44"/>
  </r>
  <r>
    <n v="1136592"/>
    <x v="10"/>
    <s v="Delhi"/>
    <d v="2018-05-02T00:00:00"/>
    <s v="League"/>
    <x v="182"/>
    <x v="40"/>
    <x v="2"/>
    <x v="2"/>
    <x v="2"/>
    <x v="0"/>
    <x v="2"/>
    <x v="0"/>
    <n v="4"/>
    <x v="53"/>
    <n v="12"/>
    <x v="0"/>
    <s v="D/L"/>
    <x v="28"/>
    <x v="42"/>
  </r>
  <r>
    <n v="1136593"/>
    <x v="10"/>
    <s v="Kolkata"/>
    <d v="2018-05-03T00:00:00"/>
    <s v="League"/>
    <x v="127"/>
    <x v="4"/>
    <x v="7"/>
    <x v="0"/>
    <x v="6"/>
    <x v="0"/>
    <x v="0"/>
    <x v="1"/>
    <n v="6"/>
    <x v="86"/>
    <n v="20"/>
    <x v="0"/>
    <s v="NA"/>
    <x v="42"/>
    <x v="20"/>
  </r>
  <r>
    <n v="1136594"/>
    <x v="10"/>
    <s v="Indore"/>
    <d v="2018-05-04T00:00:00"/>
    <s v="League"/>
    <x v="178"/>
    <x v="24"/>
    <x v="1"/>
    <x v="7"/>
    <x v="3"/>
    <x v="0"/>
    <x v="7"/>
    <x v="1"/>
    <n v="6"/>
    <x v="41"/>
    <n v="20"/>
    <x v="0"/>
    <s v="NA"/>
    <x v="39"/>
    <x v="19"/>
  </r>
  <r>
    <n v="1136595"/>
    <x v="10"/>
    <s v="Pune"/>
    <d v="2018-05-05T00:00:00"/>
    <s v="League"/>
    <x v="120"/>
    <x v="27"/>
    <x v="0"/>
    <x v="1"/>
    <x v="1"/>
    <x v="0"/>
    <x v="1"/>
    <x v="1"/>
    <n v="6"/>
    <x v="131"/>
    <n v="20"/>
    <x v="0"/>
    <s v="NA"/>
    <x v="37"/>
    <x v="46"/>
  </r>
  <r>
    <n v="1136596"/>
    <x v="10"/>
    <s v="Hyderabad"/>
    <d v="2018-05-05T00:00:00"/>
    <s v="League"/>
    <x v="188"/>
    <x v="38"/>
    <x v="2"/>
    <x v="10"/>
    <x v="7"/>
    <x v="1"/>
    <x v="11"/>
    <x v="1"/>
    <n v="7"/>
    <x v="47"/>
    <n v="20"/>
    <x v="0"/>
    <s v="NA"/>
    <x v="27"/>
    <x v="35"/>
  </r>
  <r>
    <n v="1136597"/>
    <x v="10"/>
    <s v="Mumbai"/>
    <d v="2018-05-06T00:00:00"/>
    <s v="League"/>
    <x v="172"/>
    <x v="3"/>
    <x v="3"/>
    <x v="0"/>
    <x v="6"/>
    <x v="0"/>
    <x v="7"/>
    <x v="0"/>
    <n v="13"/>
    <x v="28"/>
    <n v="20"/>
    <x v="0"/>
    <s v="NA"/>
    <x v="42"/>
    <x v="20"/>
  </r>
  <r>
    <n v="1136598"/>
    <x v="10"/>
    <s v="Indore"/>
    <d v="2018-05-06T00:00:00"/>
    <s v="League"/>
    <x v="209"/>
    <x v="24"/>
    <x v="5"/>
    <x v="5"/>
    <x v="5"/>
    <x v="0"/>
    <x v="5"/>
    <x v="1"/>
    <n v="6"/>
    <x v="107"/>
    <n v="20"/>
    <x v="0"/>
    <s v="NA"/>
    <x v="29"/>
    <x v="19"/>
  </r>
  <r>
    <n v="1136599"/>
    <x v="10"/>
    <s v="Hyderabad"/>
    <d v="2018-05-07T00:00:00"/>
    <s v="League"/>
    <x v="193"/>
    <x v="38"/>
    <x v="10"/>
    <x v="3"/>
    <x v="0"/>
    <x v="0"/>
    <x v="11"/>
    <x v="0"/>
    <n v="5"/>
    <x v="72"/>
    <n v="20"/>
    <x v="0"/>
    <s v="NA"/>
    <x v="27"/>
    <x v="42"/>
  </r>
  <r>
    <n v="1136600"/>
    <x v="10"/>
    <s v="Jaipur"/>
    <d v="2018-05-08T00:00:00"/>
    <s v="League"/>
    <x v="194"/>
    <x v="5"/>
    <x v="5"/>
    <x v="5"/>
    <x v="2"/>
    <x v="1"/>
    <x v="4"/>
    <x v="0"/>
    <n v="15"/>
    <x v="13"/>
    <n v="20"/>
    <x v="0"/>
    <s v="NA"/>
    <x v="11"/>
    <x v="44"/>
  </r>
  <r>
    <n v="1136601"/>
    <x v="10"/>
    <s v="Kolkata"/>
    <d v="2018-05-09T00:00:00"/>
    <s v="League"/>
    <x v="210"/>
    <x v="4"/>
    <x v="3"/>
    <x v="0"/>
    <x v="6"/>
    <x v="0"/>
    <x v="7"/>
    <x v="0"/>
    <n v="102"/>
    <x v="151"/>
    <n v="20"/>
    <x v="0"/>
    <s v="NA"/>
    <x v="40"/>
    <x v="32"/>
  </r>
  <r>
    <n v="1136602"/>
    <x v="10"/>
    <s v="Delhi"/>
    <d v="2018-05-10T00:00:00"/>
    <s v="League"/>
    <x v="114"/>
    <x v="40"/>
    <x v="2"/>
    <x v="10"/>
    <x v="7"/>
    <x v="1"/>
    <x v="11"/>
    <x v="1"/>
    <n v="9"/>
    <x v="26"/>
    <n v="20"/>
    <x v="0"/>
    <s v="NA"/>
    <x v="39"/>
    <x v="31"/>
  </r>
  <r>
    <n v="1136603"/>
    <x v="10"/>
    <s v="Jaipur"/>
    <d v="2018-05-11T00:00:00"/>
    <s v="League"/>
    <x v="194"/>
    <x v="5"/>
    <x v="7"/>
    <x v="2"/>
    <x v="1"/>
    <x v="1"/>
    <x v="4"/>
    <x v="1"/>
    <n v="4"/>
    <x v="39"/>
    <n v="20"/>
    <x v="0"/>
    <s v="NA"/>
    <x v="11"/>
    <x v="46"/>
  </r>
  <r>
    <n v="1136604"/>
    <x v="10"/>
    <s v="Indore"/>
    <d v="2018-05-12T00:00:00"/>
    <s v="League"/>
    <x v="127"/>
    <x v="24"/>
    <x v="4"/>
    <x v="5"/>
    <x v="5"/>
    <x v="0"/>
    <x v="0"/>
    <x v="0"/>
    <n v="31"/>
    <x v="152"/>
    <n v="20"/>
    <x v="0"/>
    <s v="NA"/>
    <x v="28"/>
    <x v="42"/>
  </r>
  <r>
    <n v="1136605"/>
    <x v="10"/>
    <s v="Delhi"/>
    <d v="2018-05-12T00:00:00"/>
    <s v="League"/>
    <x v="46"/>
    <x v="40"/>
    <x v="2"/>
    <x v="3"/>
    <x v="0"/>
    <x v="0"/>
    <x v="3"/>
    <x v="1"/>
    <n v="5"/>
    <x v="28"/>
    <n v="20"/>
    <x v="0"/>
    <s v="NA"/>
    <x v="40"/>
    <x v="20"/>
  </r>
  <r>
    <n v="1136606"/>
    <x v="10"/>
    <s v="Pune"/>
    <d v="2018-05-13T00:00:00"/>
    <s v="League"/>
    <x v="83"/>
    <x v="27"/>
    <x v="10"/>
    <x v="1"/>
    <x v="1"/>
    <x v="0"/>
    <x v="1"/>
    <x v="1"/>
    <n v="8"/>
    <x v="50"/>
    <n v="20"/>
    <x v="0"/>
    <s v="NA"/>
    <x v="11"/>
    <x v="46"/>
  </r>
  <r>
    <n v="1136607"/>
    <x v="10"/>
    <s v="Mumbai"/>
    <d v="2018-05-13T00:00:00"/>
    <s v="League"/>
    <x v="194"/>
    <x v="3"/>
    <x v="3"/>
    <x v="2"/>
    <x v="2"/>
    <x v="0"/>
    <x v="4"/>
    <x v="1"/>
    <n v="7"/>
    <x v="54"/>
    <n v="20"/>
    <x v="0"/>
    <s v="NA"/>
    <x v="37"/>
    <x v="19"/>
  </r>
  <r>
    <n v="1136608"/>
    <x v="10"/>
    <s v="Indore"/>
    <d v="2018-05-14T00:00:00"/>
    <s v="League"/>
    <x v="136"/>
    <x v="24"/>
    <x v="1"/>
    <x v="3"/>
    <x v="0"/>
    <x v="0"/>
    <x v="3"/>
    <x v="1"/>
    <n v="10"/>
    <x v="34"/>
    <n v="20"/>
    <x v="0"/>
    <s v="NA"/>
    <x v="27"/>
    <x v="42"/>
  </r>
  <r>
    <n v="1136609"/>
    <x v="10"/>
    <s v="Kolkata"/>
    <d v="2018-05-15T00:00:00"/>
    <s v="League"/>
    <x v="211"/>
    <x v="4"/>
    <x v="5"/>
    <x v="0"/>
    <x v="6"/>
    <x v="0"/>
    <x v="0"/>
    <x v="1"/>
    <n v="6"/>
    <x v="6"/>
    <n v="20"/>
    <x v="0"/>
    <s v="NA"/>
    <x v="25"/>
    <x v="20"/>
  </r>
  <r>
    <n v="1136610"/>
    <x v="10"/>
    <s v="Mumbai"/>
    <d v="2018-05-16T00:00:00"/>
    <s v="League"/>
    <x v="190"/>
    <x v="3"/>
    <x v="3"/>
    <x v="5"/>
    <x v="5"/>
    <x v="0"/>
    <x v="7"/>
    <x v="0"/>
    <n v="3"/>
    <x v="62"/>
    <n v="20"/>
    <x v="0"/>
    <s v="NA"/>
    <x v="11"/>
    <x v="44"/>
  </r>
  <r>
    <n v="1136611"/>
    <x v="10"/>
    <s v="Bengaluru"/>
    <d v="2018-05-17T00:00:00"/>
    <s v="League"/>
    <x v="46"/>
    <x v="36"/>
    <x v="0"/>
    <x v="10"/>
    <x v="10"/>
    <x v="0"/>
    <x v="3"/>
    <x v="0"/>
    <n v="14"/>
    <x v="77"/>
    <n v="20"/>
    <x v="0"/>
    <s v="NA"/>
    <x v="39"/>
    <x v="19"/>
  </r>
  <r>
    <n v="1136612"/>
    <x v="10"/>
    <s v="Delhi"/>
    <d v="2018-05-18T00:00:00"/>
    <s v="League"/>
    <x v="199"/>
    <x v="40"/>
    <x v="2"/>
    <x v="1"/>
    <x v="1"/>
    <x v="0"/>
    <x v="2"/>
    <x v="0"/>
    <n v="34"/>
    <x v="21"/>
    <n v="20"/>
    <x v="0"/>
    <s v="NA"/>
    <x v="12"/>
    <x v="26"/>
  </r>
  <r>
    <n v="1136613"/>
    <x v="10"/>
    <s v="Jaipur"/>
    <d v="2018-05-19T00:00:00"/>
    <s v="League"/>
    <x v="212"/>
    <x v="5"/>
    <x v="5"/>
    <x v="3"/>
    <x v="2"/>
    <x v="1"/>
    <x v="4"/>
    <x v="0"/>
    <n v="30"/>
    <x v="17"/>
    <n v="20"/>
    <x v="0"/>
    <s v="NA"/>
    <x v="27"/>
    <x v="42"/>
  </r>
  <r>
    <n v="1136614"/>
    <x v="10"/>
    <s v="Hyderabad"/>
    <d v="2018-05-19T00:00:00"/>
    <s v="League"/>
    <x v="153"/>
    <x v="38"/>
    <x v="10"/>
    <x v="0"/>
    <x v="10"/>
    <x v="1"/>
    <x v="0"/>
    <x v="1"/>
    <n v="5"/>
    <x v="87"/>
    <n v="20"/>
    <x v="0"/>
    <s v="NA"/>
    <x v="25"/>
    <x v="19"/>
  </r>
  <r>
    <n v="1136615"/>
    <x v="10"/>
    <s v="Delhi"/>
    <d v="2018-05-20T00:00:00"/>
    <s v="League"/>
    <x v="27"/>
    <x v="40"/>
    <x v="2"/>
    <x v="7"/>
    <x v="7"/>
    <x v="1"/>
    <x v="2"/>
    <x v="0"/>
    <n v="11"/>
    <x v="41"/>
    <n v="20"/>
    <x v="0"/>
    <s v="NA"/>
    <x v="12"/>
    <x v="35"/>
  </r>
  <r>
    <n v="1136616"/>
    <x v="10"/>
    <s v="Pune"/>
    <d v="2018-05-20T00:00:00"/>
    <s v="League"/>
    <x v="213"/>
    <x v="27"/>
    <x v="1"/>
    <x v="1"/>
    <x v="1"/>
    <x v="0"/>
    <x v="1"/>
    <x v="1"/>
    <n v="5"/>
    <x v="60"/>
    <n v="20"/>
    <x v="0"/>
    <s v="NA"/>
    <x v="37"/>
    <x v="46"/>
  </r>
  <r>
    <n v="1136617"/>
    <x v="10"/>
    <s v="Mumbai"/>
    <d v="2018-05-22T00:00:00"/>
    <s v="Qualifier 1"/>
    <x v="123"/>
    <x v="3"/>
    <x v="10"/>
    <x v="1"/>
    <x v="1"/>
    <x v="0"/>
    <x v="1"/>
    <x v="1"/>
    <n v="2"/>
    <x v="56"/>
    <n v="20"/>
    <x v="0"/>
    <s v="NA"/>
    <x v="29"/>
    <x v="16"/>
  </r>
  <r>
    <n v="1136618"/>
    <x v="10"/>
    <s v="Kolkata"/>
    <d v="2018-05-23T00:00:00"/>
    <s v="Eliminator"/>
    <x v="165"/>
    <x v="4"/>
    <x v="4"/>
    <x v="2"/>
    <x v="2"/>
    <x v="0"/>
    <x v="0"/>
    <x v="0"/>
    <n v="25"/>
    <x v="19"/>
    <n v="20"/>
    <x v="0"/>
    <s v="NA"/>
    <x v="25"/>
    <x v="44"/>
  </r>
  <r>
    <n v="1136619"/>
    <x v="10"/>
    <s v="Kolkata"/>
    <d v="2018-05-25T00:00:00"/>
    <s v="Qualifier 2"/>
    <x v="188"/>
    <x v="4"/>
    <x v="10"/>
    <x v="0"/>
    <x v="6"/>
    <x v="0"/>
    <x v="11"/>
    <x v="0"/>
    <n v="14"/>
    <x v="41"/>
    <n v="20"/>
    <x v="0"/>
    <s v="NA"/>
    <x v="12"/>
    <x v="44"/>
  </r>
  <r>
    <n v="1136620"/>
    <x v="10"/>
    <s v="Mumbai"/>
    <d v="2018-05-27T00:00:00"/>
    <s v="Final"/>
    <x v="5"/>
    <x v="3"/>
    <x v="10"/>
    <x v="1"/>
    <x v="1"/>
    <x v="0"/>
    <x v="1"/>
    <x v="1"/>
    <n v="8"/>
    <x v="14"/>
    <n v="20"/>
    <x v="0"/>
    <s v="NA"/>
    <x v="11"/>
    <x v="19"/>
  </r>
  <r>
    <n v="1175356"/>
    <x v="11"/>
    <s v="Chennai"/>
    <d v="2019-03-23T00:00:00"/>
    <s v="League"/>
    <x v="62"/>
    <x v="39"/>
    <x v="0"/>
    <x v="1"/>
    <x v="1"/>
    <x v="0"/>
    <x v="1"/>
    <x v="1"/>
    <n v="7"/>
    <x v="126"/>
    <n v="20"/>
    <x v="0"/>
    <s v="NA"/>
    <x v="39"/>
    <x v="28"/>
  </r>
  <r>
    <n v="1175357"/>
    <x v="11"/>
    <s v="Kolkata"/>
    <d v="2019-03-24T00:00:00"/>
    <s v="League"/>
    <x v="165"/>
    <x v="4"/>
    <x v="10"/>
    <x v="0"/>
    <x v="6"/>
    <x v="0"/>
    <x v="0"/>
    <x v="1"/>
    <n v="6"/>
    <x v="28"/>
    <n v="20"/>
    <x v="0"/>
    <s v="NA"/>
    <x v="25"/>
    <x v="39"/>
  </r>
  <r>
    <n v="1175358"/>
    <x v="11"/>
    <s v="Mumbai"/>
    <d v="2019-03-24T00:00:00"/>
    <s v="League"/>
    <x v="182"/>
    <x v="3"/>
    <x v="14"/>
    <x v="7"/>
    <x v="3"/>
    <x v="0"/>
    <x v="15"/>
    <x v="0"/>
    <n v="37"/>
    <x v="144"/>
    <n v="20"/>
    <x v="0"/>
    <s v="NA"/>
    <x v="19"/>
    <x v="46"/>
  </r>
  <r>
    <n v="1175359"/>
    <x v="11"/>
    <s v="Jaipur"/>
    <d v="2019-03-25T00:00:00"/>
    <s v="League"/>
    <x v="45"/>
    <x v="5"/>
    <x v="1"/>
    <x v="2"/>
    <x v="2"/>
    <x v="0"/>
    <x v="5"/>
    <x v="0"/>
    <n v="14"/>
    <x v="52"/>
    <n v="20"/>
    <x v="0"/>
    <s v="NA"/>
    <x v="29"/>
    <x v="47"/>
  </r>
  <r>
    <n v="1175360"/>
    <x v="11"/>
    <s v="Delhi"/>
    <d v="2019-03-26T00:00:00"/>
    <s v="League"/>
    <x v="5"/>
    <x v="40"/>
    <x v="14"/>
    <x v="1"/>
    <x v="14"/>
    <x v="1"/>
    <x v="1"/>
    <x v="1"/>
    <n v="6"/>
    <x v="11"/>
    <n v="20"/>
    <x v="0"/>
    <s v="NA"/>
    <x v="11"/>
    <x v="44"/>
  </r>
  <r>
    <n v="1175361"/>
    <x v="11"/>
    <s v="Kolkata"/>
    <d v="2019-03-27T00:00:00"/>
    <s v="League"/>
    <x v="165"/>
    <x v="4"/>
    <x v="4"/>
    <x v="5"/>
    <x v="5"/>
    <x v="0"/>
    <x v="0"/>
    <x v="0"/>
    <n v="28"/>
    <x v="77"/>
    <n v="20"/>
    <x v="0"/>
    <s v="NA"/>
    <x v="25"/>
    <x v="26"/>
  </r>
  <r>
    <n v="1175362"/>
    <x v="11"/>
    <s v="Bengaluru"/>
    <d v="2019-03-28T00:00:00"/>
    <s v="League"/>
    <x v="190"/>
    <x v="36"/>
    <x v="3"/>
    <x v="3"/>
    <x v="0"/>
    <x v="0"/>
    <x v="7"/>
    <x v="0"/>
    <n v="6"/>
    <x v="26"/>
    <n v="20"/>
    <x v="0"/>
    <s v="NA"/>
    <x v="28"/>
    <x v="19"/>
  </r>
  <r>
    <n v="1175363"/>
    <x v="11"/>
    <s v="Hyderabad"/>
    <d v="2019-03-29T00:00:00"/>
    <s v="League"/>
    <x v="188"/>
    <x v="38"/>
    <x v="5"/>
    <x v="10"/>
    <x v="2"/>
    <x v="1"/>
    <x v="11"/>
    <x v="1"/>
    <n v="5"/>
    <x v="108"/>
    <n v="20"/>
    <x v="0"/>
    <s v="NA"/>
    <x v="27"/>
    <x v="31"/>
  </r>
  <r>
    <n v="1175364"/>
    <x v="11"/>
    <s v="Chandigarh"/>
    <d v="2019-03-30T00:00:00"/>
    <s v="League"/>
    <x v="164"/>
    <x v="37"/>
    <x v="3"/>
    <x v="5"/>
    <x v="5"/>
    <x v="0"/>
    <x v="5"/>
    <x v="1"/>
    <n v="8"/>
    <x v="39"/>
    <n v="20"/>
    <x v="0"/>
    <s v="NA"/>
    <x v="35"/>
    <x v="26"/>
  </r>
  <r>
    <n v="1175365"/>
    <x v="11"/>
    <s v="Delhi"/>
    <d v="2019-03-30T00:00:00"/>
    <s v="League"/>
    <x v="214"/>
    <x v="40"/>
    <x v="4"/>
    <x v="14"/>
    <x v="14"/>
    <x v="0"/>
    <x v="15"/>
    <x v="2"/>
    <s v="NA"/>
    <x v="79"/>
    <n v="20"/>
    <x v="1"/>
    <s v="NA"/>
    <x v="39"/>
    <x v="44"/>
  </r>
  <r>
    <n v="1175366"/>
    <x v="11"/>
    <s v="Hyderabad"/>
    <d v="2019-03-31T00:00:00"/>
    <s v="League"/>
    <x v="215"/>
    <x v="38"/>
    <x v="10"/>
    <x v="3"/>
    <x v="0"/>
    <x v="0"/>
    <x v="11"/>
    <x v="0"/>
    <n v="118"/>
    <x v="100"/>
    <n v="20"/>
    <x v="0"/>
    <s v="NA"/>
    <x v="40"/>
    <x v="19"/>
  </r>
  <r>
    <n v="1175367"/>
    <x v="11"/>
    <s v="Chennai"/>
    <d v="2019-03-31T00:00:00"/>
    <s v="League"/>
    <x v="13"/>
    <x v="39"/>
    <x v="7"/>
    <x v="2"/>
    <x v="2"/>
    <x v="0"/>
    <x v="1"/>
    <x v="0"/>
    <n v="8"/>
    <x v="38"/>
    <n v="20"/>
    <x v="0"/>
    <s v="NA"/>
    <x v="28"/>
    <x v="46"/>
  </r>
  <r>
    <n v="1175368"/>
    <x v="11"/>
    <s v="Chandigarh"/>
    <d v="2019-04-01T00:00:00"/>
    <s v="League"/>
    <x v="216"/>
    <x v="37"/>
    <x v="1"/>
    <x v="14"/>
    <x v="14"/>
    <x v="0"/>
    <x v="5"/>
    <x v="0"/>
    <n v="14"/>
    <x v="5"/>
    <n v="20"/>
    <x v="0"/>
    <s v="NA"/>
    <x v="25"/>
    <x v="39"/>
  </r>
  <r>
    <n v="1175369"/>
    <x v="11"/>
    <s v="Jaipur"/>
    <d v="2019-04-02T00:00:00"/>
    <s v="League"/>
    <x v="212"/>
    <x v="5"/>
    <x v="0"/>
    <x v="2"/>
    <x v="2"/>
    <x v="0"/>
    <x v="4"/>
    <x v="1"/>
    <n v="7"/>
    <x v="13"/>
    <n v="20"/>
    <x v="0"/>
    <s v="NA"/>
    <x v="39"/>
    <x v="16"/>
  </r>
  <r>
    <n v="1175370"/>
    <x v="11"/>
    <s v="Mumbai"/>
    <d v="2019-04-03T00:00:00"/>
    <s v="League"/>
    <x v="172"/>
    <x v="3"/>
    <x v="3"/>
    <x v="1"/>
    <x v="1"/>
    <x v="0"/>
    <x v="7"/>
    <x v="0"/>
    <n v="37"/>
    <x v="71"/>
    <n v="20"/>
    <x v="0"/>
    <s v="NA"/>
    <x v="27"/>
    <x v="25"/>
  </r>
  <r>
    <n v="1175371"/>
    <x v="11"/>
    <s v="Delhi"/>
    <d v="2019-04-04T00:00:00"/>
    <s v="League"/>
    <x v="215"/>
    <x v="40"/>
    <x v="14"/>
    <x v="10"/>
    <x v="10"/>
    <x v="0"/>
    <x v="11"/>
    <x v="1"/>
    <n v="5"/>
    <x v="2"/>
    <n v="20"/>
    <x v="0"/>
    <s v="NA"/>
    <x v="29"/>
    <x v="47"/>
  </r>
  <r>
    <n v="1175372"/>
    <x v="11"/>
    <s v="Bengaluru"/>
    <d v="2019-04-05T00:00:00"/>
    <s v="League"/>
    <x v="165"/>
    <x v="36"/>
    <x v="0"/>
    <x v="0"/>
    <x v="6"/>
    <x v="0"/>
    <x v="0"/>
    <x v="1"/>
    <n v="5"/>
    <x v="102"/>
    <n v="20"/>
    <x v="0"/>
    <s v="NA"/>
    <x v="25"/>
    <x v="39"/>
  </r>
  <r>
    <n v="1178393"/>
    <x v="11"/>
    <s v="Chennai"/>
    <d v="2019-04-06T00:00:00"/>
    <s v="League"/>
    <x v="62"/>
    <x v="39"/>
    <x v="7"/>
    <x v="5"/>
    <x v="1"/>
    <x v="1"/>
    <x v="1"/>
    <x v="0"/>
    <n v="22"/>
    <x v="68"/>
    <n v="20"/>
    <x v="0"/>
    <s v="NA"/>
    <x v="40"/>
    <x v="25"/>
  </r>
  <r>
    <n v="1178394"/>
    <x v="11"/>
    <s v="Hyderabad"/>
    <d v="2019-04-06T00:00:00"/>
    <s v="League"/>
    <x v="217"/>
    <x v="38"/>
    <x v="3"/>
    <x v="10"/>
    <x v="10"/>
    <x v="0"/>
    <x v="7"/>
    <x v="0"/>
    <n v="40"/>
    <x v="82"/>
    <n v="20"/>
    <x v="0"/>
    <s v="NA"/>
    <x v="39"/>
    <x v="44"/>
  </r>
  <r>
    <n v="1178395"/>
    <x v="11"/>
    <s v="Bengaluru"/>
    <d v="2019-04-07T00:00:00"/>
    <s v="League"/>
    <x v="218"/>
    <x v="36"/>
    <x v="0"/>
    <x v="14"/>
    <x v="14"/>
    <x v="0"/>
    <x v="15"/>
    <x v="1"/>
    <n v="4"/>
    <x v="55"/>
    <n v="20"/>
    <x v="0"/>
    <s v="NA"/>
    <x v="19"/>
    <x v="46"/>
  </r>
  <r>
    <n v="1178396"/>
    <x v="11"/>
    <s v="Jaipur"/>
    <d v="2019-04-07T00:00:00"/>
    <s v="League"/>
    <x v="219"/>
    <x v="5"/>
    <x v="5"/>
    <x v="0"/>
    <x v="6"/>
    <x v="0"/>
    <x v="0"/>
    <x v="1"/>
    <n v="8"/>
    <x v="56"/>
    <n v="20"/>
    <x v="0"/>
    <s v="NA"/>
    <x v="25"/>
    <x v="39"/>
  </r>
  <r>
    <n v="1178397"/>
    <x v="11"/>
    <s v="Chandigarh"/>
    <d v="2019-04-08T00:00:00"/>
    <s v="League"/>
    <x v="202"/>
    <x v="37"/>
    <x v="10"/>
    <x v="5"/>
    <x v="5"/>
    <x v="0"/>
    <x v="5"/>
    <x v="1"/>
    <n v="6"/>
    <x v="53"/>
    <n v="20"/>
    <x v="0"/>
    <s v="NA"/>
    <x v="39"/>
    <x v="16"/>
  </r>
  <r>
    <n v="1178398"/>
    <x v="11"/>
    <s v="Chennai"/>
    <d v="2019-04-09T00:00:00"/>
    <s v="League"/>
    <x v="220"/>
    <x v="39"/>
    <x v="4"/>
    <x v="1"/>
    <x v="1"/>
    <x v="0"/>
    <x v="1"/>
    <x v="1"/>
    <n v="7"/>
    <x v="153"/>
    <n v="20"/>
    <x v="0"/>
    <s v="NA"/>
    <x v="29"/>
    <x v="25"/>
  </r>
  <r>
    <n v="1178399"/>
    <x v="11"/>
    <s v="Mumbai"/>
    <d v="2019-04-10T00:00:00"/>
    <s v="League"/>
    <x v="90"/>
    <x v="3"/>
    <x v="1"/>
    <x v="7"/>
    <x v="3"/>
    <x v="0"/>
    <x v="7"/>
    <x v="1"/>
    <n v="3"/>
    <x v="35"/>
    <n v="20"/>
    <x v="0"/>
    <s v="NA"/>
    <x v="19"/>
    <x v="46"/>
  </r>
  <r>
    <n v="1178400"/>
    <x v="11"/>
    <s v="Jaipur"/>
    <d v="2019-04-11T00:00:00"/>
    <s v="League"/>
    <x v="13"/>
    <x v="5"/>
    <x v="5"/>
    <x v="1"/>
    <x v="1"/>
    <x v="0"/>
    <x v="1"/>
    <x v="1"/>
    <n v="4"/>
    <x v="80"/>
    <n v="20"/>
    <x v="0"/>
    <s v="NA"/>
    <x v="27"/>
    <x v="48"/>
  </r>
  <r>
    <n v="1178401"/>
    <x v="11"/>
    <s v="Kolkata"/>
    <d v="2019-04-12T00:00:00"/>
    <s v="League"/>
    <x v="114"/>
    <x v="4"/>
    <x v="4"/>
    <x v="14"/>
    <x v="14"/>
    <x v="0"/>
    <x v="15"/>
    <x v="1"/>
    <n v="7"/>
    <x v="14"/>
    <n v="20"/>
    <x v="0"/>
    <s v="NA"/>
    <x v="28"/>
    <x v="46"/>
  </r>
  <r>
    <n v="1178402"/>
    <x v="11"/>
    <s v="Mumbai"/>
    <d v="2019-04-13T00:00:00"/>
    <s v="League"/>
    <x v="194"/>
    <x v="3"/>
    <x v="3"/>
    <x v="2"/>
    <x v="2"/>
    <x v="0"/>
    <x v="4"/>
    <x v="1"/>
    <n v="4"/>
    <x v="26"/>
    <n v="20"/>
    <x v="0"/>
    <s v="NA"/>
    <x v="41"/>
    <x v="44"/>
  </r>
  <r>
    <n v="1178403"/>
    <x v="11"/>
    <s v="Chandigarh"/>
    <d v="2019-04-13T00:00:00"/>
    <s v="League"/>
    <x v="46"/>
    <x v="37"/>
    <x v="1"/>
    <x v="3"/>
    <x v="0"/>
    <x v="0"/>
    <x v="3"/>
    <x v="1"/>
    <n v="8"/>
    <x v="66"/>
    <n v="20"/>
    <x v="0"/>
    <s v="NA"/>
    <x v="19"/>
    <x v="48"/>
  </r>
  <r>
    <n v="1178404"/>
    <x v="11"/>
    <s v="Kolkata"/>
    <d v="2019-04-14T00:00:00"/>
    <s v="League"/>
    <x v="221"/>
    <x v="4"/>
    <x v="4"/>
    <x v="1"/>
    <x v="1"/>
    <x v="0"/>
    <x v="1"/>
    <x v="1"/>
    <n v="5"/>
    <x v="73"/>
    <n v="20"/>
    <x v="0"/>
    <s v="NA"/>
    <x v="28"/>
    <x v="25"/>
  </r>
  <r>
    <n v="1178405"/>
    <x v="11"/>
    <s v="Hyderabad"/>
    <d v="2019-04-14T00:00:00"/>
    <s v="League"/>
    <x v="222"/>
    <x v="38"/>
    <x v="14"/>
    <x v="10"/>
    <x v="10"/>
    <x v="0"/>
    <x v="15"/>
    <x v="0"/>
    <n v="39"/>
    <x v="83"/>
    <n v="20"/>
    <x v="0"/>
    <s v="NA"/>
    <x v="25"/>
    <x v="28"/>
  </r>
  <r>
    <n v="1178406"/>
    <x v="11"/>
    <s v="Mumbai"/>
    <d v="2019-04-15T00:00:00"/>
    <s v="League"/>
    <x v="80"/>
    <x v="3"/>
    <x v="0"/>
    <x v="7"/>
    <x v="3"/>
    <x v="0"/>
    <x v="7"/>
    <x v="1"/>
    <n v="5"/>
    <x v="81"/>
    <n v="20"/>
    <x v="0"/>
    <s v="NA"/>
    <x v="11"/>
    <x v="44"/>
  </r>
  <r>
    <n v="1178407"/>
    <x v="11"/>
    <s v="Chandigarh"/>
    <d v="2019-04-16T00:00:00"/>
    <s v="League"/>
    <x v="91"/>
    <x v="37"/>
    <x v="1"/>
    <x v="2"/>
    <x v="2"/>
    <x v="0"/>
    <x v="5"/>
    <x v="0"/>
    <n v="12"/>
    <x v="9"/>
    <n v="20"/>
    <x v="0"/>
    <s v="NA"/>
    <x v="25"/>
    <x v="26"/>
  </r>
  <r>
    <n v="1178408"/>
    <x v="11"/>
    <s v="Hyderabad"/>
    <d v="2019-04-17T00:00:00"/>
    <s v="League"/>
    <x v="79"/>
    <x v="38"/>
    <x v="7"/>
    <x v="10"/>
    <x v="1"/>
    <x v="1"/>
    <x v="11"/>
    <x v="1"/>
    <n v="6"/>
    <x v="94"/>
    <n v="20"/>
    <x v="0"/>
    <s v="NA"/>
    <x v="44"/>
    <x v="48"/>
  </r>
  <r>
    <n v="1178409"/>
    <x v="11"/>
    <s v="Delhi"/>
    <d v="2019-04-18T00:00:00"/>
    <s v="League"/>
    <x v="172"/>
    <x v="40"/>
    <x v="3"/>
    <x v="14"/>
    <x v="3"/>
    <x v="1"/>
    <x v="7"/>
    <x v="0"/>
    <n v="40"/>
    <x v="54"/>
    <n v="20"/>
    <x v="0"/>
    <s v="NA"/>
    <x v="27"/>
    <x v="36"/>
  </r>
  <r>
    <n v="1178410"/>
    <x v="11"/>
    <s v="Kolkata"/>
    <d v="2019-04-19T00:00:00"/>
    <s v="League"/>
    <x v="104"/>
    <x v="4"/>
    <x v="0"/>
    <x v="0"/>
    <x v="6"/>
    <x v="0"/>
    <x v="3"/>
    <x v="0"/>
    <n v="10"/>
    <x v="144"/>
    <n v="20"/>
    <x v="0"/>
    <s v="NA"/>
    <x v="44"/>
    <x v="44"/>
  </r>
  <r>
    <n v="1178411"/>
    <x v="11"/>
    <s v="Jaipur"/>
    <d v="2019-04-20T00:00:00"/>
    <s v="League"/>
    <x v="118"/>
    <x v="5"/>
    <x v="3"/>
    <x v="2"/>
    <x v="2"/>
    <x v="0"/>
    <x v="4"/>
    <x v="1"/>
    <n v="5"/>
    <x v="73"/>
    <n v="20"/>
    <x v="0"/>
    <s v="NA"/>
    <x v="19"/>
    <x v="46"/>
  </r>
  <r>
    <n v="1178412"/>
    <x v="11"/>
    <s v="Delhi"/>
    <d v="2019-04-20T00:00:00"/>
    <s v="League"/>
    <x v="166"/>
    <x v="40"/>
    <x v="1"/>
    <x v="14"/>
    <x v="14"/>
    <x v="0"/>
    <x v="15"/>
    <x v="1"/>
    <n v="5"/>
    <x v="47"/>
    <n v="20"/>
    <x v="0"/>
    <s v="NA"/>
    <x v="29"/>
    <x v="48"/>
  </r>
  <r>
    <n v="1178413"/>
    <x v="11"/>
    <s v="Hyderabad"/>
    <d v="2019-04-21T00:00:00"/>
    <s v="League"/>
    <x v="223"/>
    <x v="38"/>
    <x v="4"/>
    <x v="10"/>
    <x v="10"/>
    <x v="0"/>
    <x v="11"/>
    <x v="1"/>
    <n v="9"/>
    <x v="90"/>
    <n v="20"/>
    <x v="0"/>
    <s v="NA"/>
    <x v="30"/>
    <x v="44"/>
  </r>
  <r>
    <n v="1178414"/>
    <x v="11"/>
    <s v="Bengaluru"/>
    <d v="2019-04-21T00:00:00"/>
    <s v="League"/>
    <x v="148"/>
    <x v="36"/>
    <x v="0"/>
    <x v="1"/>
    <x v="1"/>
    <x v="0"/>
    <x v="3"/>
    <x v="0"/>
    <n v="1"/>
    <x v="73"/>
    <n v="20"/>
    <x v="0"/>
    <s v="NA"/>
    <x v="45"/>
    <x v="26"/>
  </r>
  <r>
    <n v="1178415"/>
    <x v="11"/>
    <s v="Jaipur"/>
    <d v="2019-04-22T00:00:00"/>
    <s v="League"/>
    <x v="182"/>
    <x v="5"/>
    <x v="5"/>
    <x v="14"/>
    <x v="14"/>
    <x v="0"/>
    <x v="15"/>
    <x v="1"/>
    <n v="6"/>
    <x v="16"/>
    <n v="20"/>
    <x v="0"/>
    <s v="NA"/>
    <x v="41"/>
    <x v="19"/>
  </r>
  <r>
    <n v="1178416"/>
    <x v="11"/>
    <s v="Chennai"/>
    <d v="2019-04-23T00:00:00"/>
    <s v="League"/>
    <x v="5"/>
    <x v="39"/>
    <x v="10"/>
    <x v="1"/>
    <x v="1"/>
    <x v="0"/>
    <x v="1"/>
    <x v="1"/>
    <n v="6"/>
    <x v="38"/>
    <n v="20"/>
    <x v="0"/>
    <s v="NA"/>
    <x v="25"/>
    <x v="36"/>
  </r>
  <r>
    <n v="1178417"/>
    <x v="11"/>
    <s v="Bengaluru"/>
    <d v="2019-04-24T00:00:00"/>
    <s v="League"/>
    <x v="46"/>
    <x v="36"/>
    <x v="0"/>
    <x v="5"/>
    <x v="5"/>
    <x v="0"/>
    <x v="3"/>
    <x v="0"/>
    <n v="17"/>
    <x v="135"/>
    <n v="20"/>
    <x v="0"/>
    <s v="NA"/>
    <x v="27"/>
    <x v="31"/>
  </r>
  <r>
    <n v="1178418"/>
    <x v="11"/>
    <s v="Kolkata"/>
    <d v="2019-04-25T00:00:00"/>
    <s v="League"/>
    <x v="168"/>
    <x v="4"/>
    <x v="4"/>
    <x v="2"/>
    <x v="2"/>
    <x v="0"/>
    <x v="4"/>
    <x v="1"/>
    <n v="3"/>
    <x v="38"/>
    <n v="20"/>
    <x v="0"/>
    <s v="NA"/>
    <x v="39"/>
    <x v="49"/>
  </r>
  <r>
    <n v="1178419"/>
    <x v="11"/>
    <s v="Chennai"/>
    <d v="2019-04-26T00:00:00"/>
    <s v="League"/>
    <x v="57"/>
    <x v="39"/>
    <x v="3"/>
    <x v="1"/>
    <x v="1"/>
    <x v="0"/>
    <x v="7"/>
    <x v="0"/>
    <n v="46"/>
    <x v="83"/>
    <n v="20"/>
    <x v="0"/>
    <s v="NA"/>
    <x v="25"/>
    <x v="36"/>
  </r>
  <r>
    <n v="1178420"/>
    <x v="11"/>
    <s v="Jaipur"/>
    <d v="2019-04-27T00:00:00"/>
    <s v="League"/>
    <x v="93"/>
    <x v="5"/>
    <x v="10"/>
    <x v="2"/>
    <x v="2"/>
    <x v="0"/>
    <x v="4"/>
    <x v="1"/>
    <n v="7"/>
    <x v="68"/>
    <n v="20"/>
    <x v="0"/>
    <s v="NA"/>
    <x v="41"/>
    <x v="46"/>
  </r>
  <r>
    <n v="1178421"/>
    <x v="11"/>
    <s v="Delhi"/>
    <d v="2019-04-28T00:00:00"/>
    <s v="League"/>
    <x v="114"/>
    <x v="40"/>
    <x v="14"/>
    <x v="3"/>
    <x v="14"/>
    <x v="1"/>
    <x v="15"/>
    <x v="0"/>
    <n v="16"/>
    <x v="26"/>
    <n v="20"/>
    <x v="0"/>
    <s v="NA"/>
    <x v="27"/>
    <x v="47"/>
  </r>
  <r>
    <n v="1178422"/>
    <x v="11"/>
    <s v="Kolkata"/>
    <d v="2019-04-28T00:00:00"/>
    <s v="League"/>
    <x v="165"/>
    <x v="4"/>
    <x v="4"/>
    <x v="7"/>
    <x v="3"/>
    <x v="0"/>
    <x v="0"/>
    <x v="0"/>
    <n v="34"/>
    <x v="106"/>
    <n v="20"/>
    <x v="0"/>
    <s v="NA"/>
    <x v="44"/>
    <x v="44"/>
  </r>
  <r>
    <n v="1178423"/>
    <x v="11"/>
    <s v="Hyderabad"/>
    <d v="2019-04-29T00:00:00"/>
    <s v="League"/>
    <x v="79"/>
    <x v="38"/>
    <x v="10"/>
    <x v="5"/>
    <x v="5"/>
    <x v="0"/>
    <x v="11"/>
    <x v="0"/>
    <n v="45"/>
    <x v="74"/>
    <n v="20"/>
    <x v="0"/>
    <s v="NA"/>
    <x v="28"/>
    <x v="19"/>
  </r>
  <r>
    <n v="1178424"/>
    <x v="11"/>
    <s v="Bengaluru"/>
    <d v="2019-04-30T00:00:00"/>
    <s v="League"/>
    <x v="115"/>
    <x v="36"/>
    <x v="0"/>
    <x v="2"/>
    <x v="2"/>
    <x v="0"/>
    <x v="10"/>
    <x v="3"/>
    <s v="NA"/>
    <x v="154"/>
    <n v="5"/>
    <x v="0"/>
    <s v="NA"/>
    <x v="30"/>
    <x v="48"/>
  </r>
  <r>
    <n v="1178425"/>
    <x v="11"/>
    <s v="Chennai"/>
    <d v="2019-05-01T00:00:00"/>
    <s v="League"/>
    <x v="13"/>
    <x v="39"/>
    <x v="7"/>
    <x v="14"/>
    <x v="14"/>
    <x v="0"/>
    <x v="1"/>
    <x v="0"/>
    <n v="80"/>
    <x v="50"/>
    <n v="20"/>
    <x v="0"/>
    <s v="NA"/>
    <x v="39"/>
    <x v="44"/>
  </r>
  <r>
    <n v="1178426"/>
    <x v="11"/>
    <s v="Mumbai"/>
    <d v="2019-05-02T00:00:00"/>
    <s v="League"/>
    <x v="190"/>
    <x v="3"/>
    <x v="3"/>
    <x v="10"/>
    <x v="3"/>
    <x v="1"/>
    <x v="7"/>
    <x v="2"/>
    <s v="NA"/>
    <x v="21"/>
    <n v="20"/>
    <x v="1"/>
    <s v="NA"/>
    <x v="28"/>
    <x v="19"/>
  </r>
  <r>
    <n v="1178427"/>
    <x v="11"/>
    <s v="Chandigarh"/>
    <d v="2019-05-03T00:00:00"/>
    <s v="League"/>
    <x v="224"/>
    <x v="37"/>
    <x v="1"/>
    <x v="0"/>
    <x v="6"/>
    <x v="0"/>
    <x v="0"/>
    <x v="1"/>
    <n v="7"/>
    <x v="84"/>
    <n v="20"/>
    <x v="0"/>
    <s v="NA"/>
    <x v="27"/>
    <x v="31"/>
  </r>
  <r>
    <n v="1178428"/>
    <x v="11"/>
    <s v="Delhi"/>
    <d v="2019-05-04T00:00:00"/>
    <s v="League"/>
    <x v="27"/>
    <x v="40"/>
    <x v="5"/>
    <x v="14"/>
    <x v="2"/>
    <x v="1"/>
    <x v="15"/>
    <x v="1"/>
    <n v="5"/>
    <x v="112"/>
    <n v="20"/>
    <x v="0"/>
    <s v="NA"/>
    <x v="39"/>
    <x v="49"/>
  </r>
  <r>
    <n v="1178429"/>
    <x v="11"/>
    <s v="Bengaluru"/>
    <d v="2019-05-04T00:00:00"/>
    <s v="League"/>
    <x v="225"/>
    <x v="36"/>
    <x v="10"/>
    <x v="3"/>
    <x v="0"/>
    <x v="0"/>
    <x v="3"/>
    <x v="1"/>
    <n v="4"/>
    <x v="38"/>
    <n v="20"/>
    <x v="0"/>
    <s v="NA"/>
    <x v="25"/>
    <x v="36"/>
  </r>
  <r>
    <n v="1178430"/>
    <x v="11"/>
    <s v="Chandigarh"/>
    <d v="2019-05-05T00:00:00"/>
    <s v="League"/>
    <x v="202"/>
    <x v="37"/>
    <x v="7"/>
    <x v="5"/>
    <x v="5"/>
    <x v="0"/>
    <x v="5"/>
    <x v="1"/>
    <n v="6"/>
    <x v="71"/>
    <n v="20"/>
    <x v="0"/>
    <s v="NA"/>
    <x v="29"/>
    <x v="47"/>
  </r>
  <r>
    <n v="1178431"/>
    <x v="11"/>
    <s v="Mumbai"/>
    <d v="2019-05-05T00:00:00"/>
    <s v="League"/>
    <x v="172"/>
    <x v="3"/>
    <x v="4"/>
    <x v="7"/>
    <x v="3"/>
    <x v="0"/>
    <x v="7"/>
    <x v="1"/>
    <n v="9"/>
    <x v="31"/>
    <n v="20"/>
    <x v="0"/>
    <s v="NA"/>
    <x v="41"/>
    <x v="35"/>
  </r>
  <r>
    <n v="1181764"/>
    <x v="11"/>
    <s v="Chennai"/>
    <d v="2019-05-07T00:00:00"/>
    <s v="Qualifier 1"/>
    <x v="178"/>
    <x v="39"/>
    <x v="7"/>
    <x v="7"/>
    <x v="1"/>
    <x v="1"/>
    <x v="7"/>
    <x v="1"/>
    <n v="6"/>
    <x v="113"/>
    <n v="20"/>
    <x v="0"/>
    <s v="NA"/>
    <x v="30"/>
    <x v="44"/>
  </r>
  <r>
    <n v="1181766"/>
    <x v="11"/>
    <s v="Visakhapatnam"/>
    <d v="2019-05-08T00:00:00"/>
    <s v="Eliminator"/>
    <x v="182"/>
    <x v="25"/>
    <x v="10"/>
    <x v="14"/>
    <x v="14"/>
    <x v="0"/>
    <x v="15"/>
    <x v="1"/>
    <n v="2"/>
    <x v="21"/>
    <n v="20"/>
    <x v="0"/>
    <s v="NA"/>
    <x v="27"/>
    <x v="19"/>
  </r>
  <r>
    <n v="1181767"/>
    <x v="11"/>
    <s v="Visakhapatnam"/>
    <d v="2019-05-10T00:00:00"/>
    <s v="Qualifier 2"/>
    <x v="123"/>
    <x v="25"/>
    <x v="14"/>
    <x v="1"/>
    <x v="1"/>
    <x v="0"/>
    <x v="1"/>
    <x v="1"/>
    <n v="6"/>
    <x v="11"/>
    <n v="20"/>
    <x v="0"/>
    <s v="NA"/>
    <x v="27"/>
    <x v="19"/>
  </r>
  <r>
    <n v="1181768"/>
    <x v="11"/>
    <s v="Hyderabad"/>
    <d v="2019-05-12T00:00:00"/>
    <s v="Final"/>
    <x v="190"/>
    <x v="38"/>
    <x v="3"/>
    <x v="1"/>
    <x v="3"/>
    <x v="1"/>
    <x v="7"/>
    <x v="0"/>
    <n v="1"/>
    <x v="55"/>
    <n v="20"/>
    <x v="0"/>
    <s v="NA"/>
    <x v="44"/>
    <x v="44"/>
  </r>
  <r>
    <n v="1216492"/>
    <x v="12"/>
    <s v="Abu Dhabi"/>
    <d v="2020-09-19T00:00:00"/>
    <s v="League"/>
    <x v="83"/>
    <x v="30"/>
    <x v="3"/>
    <x v="1"/>
    <x v="1"/>
    <x v="0"/>
    <x v="1"/>
    <x v="1"/>
    <n v="5"/>
    <x v="21"/>
    <n v="20"/>
    <x v="0"/>
    <s v="NA"/>
    <x v="35"/>
    <x v="42"/>
  </r>
  <r>
    <n v="1216493"/>
    <x v="12"/>
    <s v="NA"/>
    <d v="2020-09-20T00:00:00"/>
    <s v="League"/>
    <x v="183"/>
    <x v="32"/>
    <x v="14"/>
    <x v="5"/>
    <x v="5"/>
    <x v="0"/>
    <x v="15"/>
    <x v="2"/>
    <s v="NA"/>
    <x v="64"/>
    <n v="20"/>
    <x v="1"/>
    <s v="NA"/>
    <x v="25"/>
    <x v="44"/>
  </r>
  <r>
    <n v="1216534"/>
    <x v="12"/>
    <s v="NA"/>
    <d v="2020-09-21T00:00:00"/>
    <s v="League"/>
    <x v="151"/>
    <x v="32"/>
    <x v="0"/>
    <x v="10"/>
    <x v="10"/>
    <x v="0"/>
    <x v="3"/>
    <x v="0"/>
    <n v="10"/>
    <x v="47"/>
    <n v="20"/>
    <x v="0"/>
    <s v="NA"/>
    <x v="39"/>
    <x v="44"/>
  </r>
  <r>
    <n v="1216496"/>
    <x v="12"/>
    <s v="NA"/>
    <d v="2020-09-22T00:00:00"/>
    <s v="League"/>
    <x v="144"/>
    <x v="31"/>
    <x v="5"/>
    <x v="1"/>
    <x v="1"/>
    <x v="0"/>
    <x v="4"/>
    <x v="0"/>
    <n v="16"/>
    <x v="155"/>
    <n v="20"/>
    <x v="0"/>
    <s v="NA"/>
    <x v="29"/>
    <x v="26"/>
  </r>
  <r>
    <n v="1216508"/>
    <x v="12"/>
    <s v="Abu Dhabi"/>
    <d v="2020-09-23T00:00:00"/>
    <s v="League"/>
    <x v="57"/>
    <x v="30"/>
    <x v="3"/>
    <x v="0"/>
    <x v="6"/>
    <x v="0"/>
    <x v="7"/>
    <x v="0"/>
    <n v="49"/>
    <x v="99"/>
    <n v="20"/>
    <x v="0"/>
    <s v="NA"/>
    <x v="35"/>
    <x v="19"/>
  </r>
  <r>
    <n v="1216510"/>
    <x v="12"/>
    <s v="NA"/>
    <d v="2020-09-24T00:00:00"/>
    <s v="League"/>
    <x v="202"/>
    <x v="32"/>
    <x v="1"/>
    <x v="3"/>
    <x v="0"/>
    <x v="0"/>
    <x v="5"/>
    <x v="0"/>
    <n v="97"/>
    <x v="142"/>
    <n v="20"/>
    <x v="0"/>
    <s v="NA"/>
    <x v="25"/>
    <x v="23"/>
  </r>
  <r>
    <n v="1216539"/>
    <x v="12"/>
    <s v="NA"/>
    <d v="2020-09-25T00:00:00"/>
    <s v="League"/>
    <x v="214"/>
    <x v="32"/>
    <x v="14"/>
    <x v="1"/>
    <x v="1"/>
    <x v="0"/>
    <x v="15"/>
    <x v="0"/>
    <n v="44"/>
    <x v="38"/>
    <n v="20"/>
    <x v="0"/>
    <s v="NA"/>
    <x v="40"/>
    <x v="37"/>
  </r>
  <r>
    <n v="1216545"/>
    <x v="12"/>
    <s v="Abu Dhabi"/>
    <d v="2020-09-26T00:00:00"/>
    <s v="League"/>
    <x v="224"/>
    <x v="30"/>
    <x v="10"/>
    <x v="0"/>
    <x v="10"/>
    <x v="1"/>
    <x v="0"/>
    <x v="1"/>
    <n v="7"/>
    <x v="6"/>
    <n v="20"/>
    <x v="0"/>
    <s v="NA"/>
    <x v="35"/>
    <x v="42"/>
  </r>
  <r>
    <n v="1216527"/>
    <x v="12"/>
    <s v="NA"/>
    <d v="2020-09-27T00:00:00"/>
    <s v="League"/>
    <x v="144"/>
    <x v="31"/>
    <x v="1"/>
    <x v="2"/>
    <x v="2"/>
    <x v="0"/>
    <x v="4"/>
    <x v="1"/>
    <n v="4"/>
    <x v="124"/>
    <n v="20"/>
    <x v="0"/>
    <s v="NA"/>
    <x v="31"/>
    <x v="40"/>
  </r>
  <r>
    <n v="1216547"/>
    <x v="12"/>
    <s v="NA"/>
    <d v="2020-09-28T00:00:00"/>
    <s v="League"/>
    <x v="46"/>
    <x v="32"/>
    <x v="0"/>
    <x v="7"/>
    <x v="3"/>
    <x v="0"/>
    <x v="3"/>
    <x v="2"/>
    <s v="NA"/>
    <x v="128"/>
    <n v="20"/>
    <x v="1"/>
    <s v="NA"/>
    <x v="37"/>
    <x v="23"/>
  </r>
  <r>
    <n v="1216532"/>
    <x v="12"/>
    <s v="Abu Dhabi"/>
    <d v="2020-09-29T00:00:00"/>
    <s v="League"/>
    <x v="188"/>
    <x v="30"/>
    <x v="10"/>
    <x v="14"/>
    <x v="14"/>
    <x v="0"/>
    <x v="11"/>
    <x v="0"/>
    <n v="15"/>
    <x v="21"/>
    <n v="20"/>
    <x v="0"/>
    <s v="NA"/>
    <x v="46"/>
    <x v="19"/>
  </r>
  <r>
    <n v="1216504"/>
    <x v="12"/>
    <s v="NA"/>
    <d v="2020-09-30T00:00:00"/>
    <s v="League"/>
    <x v="226"/>
    <x v="32"/>
    <x v="4"/>
    <x v="2"/>
    <x v="2"/>
    <x v="0"/>
    <x v="0"/>
    <x v="0"/>
    <n v="37"/>
    <x v="41"/>
    <n v="20"/>
    <x v="0"/>
    <s v="NA"/>
    <x v="40"/>
    <x v="31"/>
  </r>
  <r>
    <n v="1216503"/>
    <x v="12"/>
    <s v="Abu Dhabi"/>
    <d v="2020-10-01T00:00:00"/>
    <s v="League"/>
    <x v="90"/>
    <x v="30"/>
    <x v="3"/>
    <x v="5"/>
    <x v="5"/>
    <x v="0"/>
    <x v="7"/>
    <x v="0"/>
    <n v="48"/>
    <x v="16"/>
    <n v="20"/>
    <x v="0"/>
    <s v="NA"/>
    <x v="46"/>
    <x v="19"/>
  </r>
  <r>
    <n v="1216516"/>
    <x v="12"/>
    <s v="NA"/>
    <d v="2020-10-02T00:00:00"/>
    <s v="League"/>
    <x v="227"/>
    <x v="32"/>
    <x v="10"/>
    <x v="1"/>
    <x v="10"/>
    <x v="1"/>
    <x v="11"/>
    <x v="0"/>
    <n v="7"/>
    <x v="17"/>
    <n v="20"/>
    <x v="0"/>
    <s v="NA"/>
    <x v="25"/>
    <x v="23"/>
  </r>
  <r>
    <n v="1216514"/>
    <x v="12"/>
    <s v="Abu Dhabi"/>
    <d v="2020-10-03T00:00:00"/>
    <s v="League"/>
    <x v="151"/>
    <x v="30"/>
    <x v="5"/>
    <x v="3"/>
    <x v="2"/>
    <x v="1"/>
    <x v="3"/>
    <x v="1"/>
    <n v="8"/>
    <x v="12"/>
    <n v="20"/>
    <x v="0"/>
    <s v="NA"/>
    <x v="35"/>
    <x v="19"/>
  </r>
  <r>
    <n v="1216515"/>
    <x v="12"/>
    <s v="NA"/>
    <d v="2020-10-03T00:00:00"/>
    <s v="League"/>
    <x v="166"/>
    <x v="31"/>
    <x v="14"/>
    <x v="0"/>
    <x v="6"/>
    <x v="0"/>
    <x v="15"/>
    <x v="0"/>
    <n v="18"/>
    <x v="156"/>
    <n v="20"/>
    <x v="0"/>
    <s v="NA"/>
    <x v="26"/>
    <x v="37"/>
  </r>
  <r>
    <n v="1216513"/>
    <x v="12"/>
    <s v="NA"/>
    <d v="2020-10-04T00:00:00"/>
    <s v="League"/>
    <x v="5"/>
    <x v="32"/>
    <x v="1"/>
    <x v="1"/>
    <x v="5"/>
    <x v="1"/>
    <x v="1"/>
    <x v="1"/>
    <n v="10"/>
    <x v="14"/>
    <n v="20"/>
    <x v="0"/>
    <s v="NA"/>
    <x v="39"/>
    <x v="44"/>
  </r>
  <r>
    <n v="1216538"/>
    <x v="12"/>
    <s v="NA"/>
    <d v="2020-10-04T00:00:00"/>
    <s v="League"/>
    <x v="169"/>
    <x v="31"/>
    <x v="3"/>
    <x v="10"/>
    <x v="3"/>
    <x v="1"/>
    <x v="7"/>
    <x v="0"/>
    <n v="34"/>
    <x v="7"/>
    <n v="20"/>
    <x v="0"/>
    <s v="NA"/>
    <x v="40"/>
    <x v="37"/>
  </r>
  <r>
    <n v="1216519"/>
    <x v="12"/>
    <s v="NA"/>
    <d v="2020-10-05T00:00:00"/>
    <s v="League"/>
    <x v="160"/>
    <x v="32"/>
    <x v="14"/>
    <x v="3"/>
    <x v="0"/>
    <x v="0"/>
    <x v="15"/>
    <x v="0"/>
    <n v="59"/>
    <x v="18"/>
    <n v="20"/>
    <x v="0"/>
    <s v="NA"/>
    <x v="37"/>
    <x v="46"/>
  </r>
  <r>
    <n v="1216511"/>
    <x v="12"/>
    <s v="Abu Dhabi"/>
    <d v="2020-10-06T00:00:00"/>
    <s v="League"/>
    <x v="178"/>
    <x v="30"/>
    <x v="3"/>
    <x v="2"/>
    <x v="3"/>
    <x v="1"/>
    <x v="7"/>
    <x v="0"/>
    <n v="57"/>
    <x v="111"/>
    <n v="20"/>
    <x v="0"/>
    <s v="NA"/>
    <x v="46"/>
    <x v="19"/>
  </r>
  <r>
    <n v="1216501"/>
    <x v="12"/>
    <s v="Abu Dhabi"/>
    <d v="2020-10-07T00:00:00"/>
    <s v="League"/>
    <x v="197"/>
    <x v="30"/>
    <x v="4"/>
    <x v="1"/>
    <x v="6"/>
    <x v="1"/>
    <x v="0"/>
    <x v="0"/>
    <n v="10"/>
    <x v="132"/>
    <n v="20"/>
    <x v="0"/>
    <s v="NA"/>
    <x v="40"/>
    <x v="37"/>
  </r>
  <r>
    <n v="1216542"/>
    <x v="12"/>
    <s v="NA"/>
    <d v="2020-10-08T00:00:00"/>
    <s v="League"/>
    <x v="215"/>
    <x v="32"/>
    <x v="10"/>
    <x v="5"/>
    <x v="10"/>
    <x v="1"/>
    <x v="11"/>
    <x v="0"/>
    <n v="69"/>
    <x v="128"/>
    <n v="20"/>
    <x v="0"/>
    <s v="NA"/>
    <x v="25"/>
    <x v="44"/>
  </r>
  <r>
    <n v="1216500"/>
    <x v="12"/>
    <s v="NA"/>
    <d v="2020-10-09T00:00:00"/>
    <s v="League"/>
    <x v="91"/>
    <x v="31"/>
    <x v="14"/>
    <x v="2"/>
    <x v="2"/>
    <x v="0"/>
    <x v="15"/>
    <x v="0"/>
    <n v="46"/>
    <x v="52"/>
    <n v="20"/>
    <x v="0"/>
    <s v="NA"/>
    <x v="40"/>
    <x v="31"/>
  </r>
  <r>
    <n v="1216523"/>
    <x v="12"/>
    <s v="Abu Dhabi"/>
    <d v="2020-10-10T00:00:00"/>
    <s v="League"/>
    <x v="34"/>
    <x v="30"/>
    <x v="4"/>
    <x v="5"/>
    <x v="6"/>
    <x v="1"/>
    <x v="0"/>
    <x v="0"/>
    <n v="2"/>
    <x v="17"/>
    <n v="20"/>
    <x v="0"/>
    <s v="NA"/>
    <x v="47"/>
    <x v="39"/>
  </r>
  <r>
    <n v="1216525"/>
    <x v="12"/>
    <s v="NA"/>
    <d v="2020-10-10T00:00:00"/>
    <s v="League"/>
    <x v="104"/>
    <x v="32"/>
    <x v="0"/>
    <x v="1"/>
    <x v="0"/>
    <x v="1"/>
    <x v="3"/>
    <x v="0"/>
    <n v="37"/>
    <x v="19"/>
    <n v="20"/>
    <x v="0"/>
    <s v="NA"/>
    <x v="25"/>
    <x v="23"/>
  </r>
  <r>
    <n v="1216507"/>
    <x v="12"/>
    <s v="NA"/>
    <d v="2020-10-11T00:00:00"/>
    <s v="League"/>
    <x v="228"/>
    <x v="32"/>
    <x v="10"/>
    <x v="2"/>
    <x v="10"/>
    <x v="1"/>
    <x v="4"/>
    <x v="1"/>
    <n v="5"/>
    <x v="13"/>
    <n v="20"/>
    <x v="0"/>
    <s v="NA"/>
    <x v="43"/>
    <x v="23"/>
  </r>
  <r>
    <n v="1216529"/>
    <x v="12"/>
    <s v="Abu Dhabi"/>
    <d v="2020-10-11T00:00:00"/>
    <s v="League"/>
    <x v="176"/>
    <x v="30"/>
    <x v="14"/>
    <x v="7"/>
    <x v="14"/>
    <x v="1"/>
    <x v="7"/>
    <x v="1"/>
    <n v="5"/>
    <x v="21"/>
    <n v="20"/>
    <x v="0"/>
    <s v="NA"/>
    <x v="35"/>
    <x v="19"/>
  </r>
  <r>
    <n v="1216540"/>
    <x v="12"/>
    <s v="NA"/>
    <d v="2020-10-12T00:00:00"/>
    <s v="League"/>
    <x v="46"/>
    <x v="31"/>
    <x v="0"/>
    <x v="0"/>
    <x v="0"/>
    <x v="1"/>
    <x v="3"/>
    <x v="0"/>
    <n v="82"/>
    <x v="32"/>
    <n v="20"/>
    <x v="0"/>
    <s v="NA"/>
    <x v="31"/>
    <x v="40"/>
  </r>
  <r>
    <n v="1216528"/>
    <x v="12"/>
    <s v="NA"/>
    <d v="2020-10-13T00:00:00"/>
    <s v="League"/>
    <x v="120"/>
    <x v="32"/>
    <x v="7"/>
    <x v="10"/>
    <x v="1"/>
    <x v="1"/>
    <x v="1"/>
    <x v="0"/>
    <n v="20"/>
    <x v="132"/>
    <n v="20"/>
    <x v="0"/>
    <s v="NA"/>
    <x v="25"/>
    <x v="23"/>
  </r>
  <r>
    <n v="1216543"/>
    <x v="12"/>
    <s v="NA"/>
    <d v="2020-10-14T00:00:00"/>
    <s v="League"/>
    <x v="229"/>
    <x v="32"/>
    <x v="14"/>
    <x v="2"/>
    <x v="14"/>
    <x v="1"/>
    <x v="15"/>
    <x v="0"/>
    <n v="13"/>
    <x v="73"/>
    <n v="20"/>
    <x v="0"/>
    <s v="NA"/>
    <x v="25"/>
    <x v="44"/>
  </r>
  <r>
    <n v="1216531"/>
    <x v="12"/>
    <s v="NA"/>
    <d v="2020-10-15T00:00:00"/>
    <s v="League"/>
    <x v="202"/>
    <x v="31"/>
    <x v="0"/>
    <x v="5"/>
    <x v="0"/>
    <x v="1"/>
    <x v="5"/>
    <x v="1"/>
    <n v="8"/>
    <x v="81"/>
    <n v="20"/>
    <x v="0"/>
    <s v="NA"/>
    <x v="40"/>
    <x v="31"/>
  </r>
  <r>
    <n v="1216526"/>
    <x v="12"/>
    <s v="Abu Dhabi"/>
    <d v="2020-10-16T00:00:00"/>
    <s v="League"/>
    <x v="176"/>
    <x v="30"/>
    <x v="4"/>
    <x v="7"/>
    <x v="6"/>
    <x v="1"/>
    <x v="7"/>
    <x v="1"/>
    <n v="8"/>
    <x v="58"/>
    <n v="20"/>
    <x v="0"/>
    <s v="NA"/>
    <x v="35"/>
    <x v="42"/>
  </r>
  <r>
    <n v="1216509"/>
    <x v="12"/>
    <s v="NA"/>
    <d v="2020-10-17T00:00:00"/>
    <s v="League"/>
    <x v="114"/>
    <x v="31"/>
    <x v="7"/>
    <x v="14"/>
    <x v="1"/>
    <x v="1"/>
    <x v="15"/>
    <x v="1"/>
    <n v="5"/>
    <x v="50"/>
    <n v="20"/>
    <x v="0"/>
    <s v="NA"/>
    <x v="40"/>
    <x v="37"/>
  </r>
  <r>
    <n v="1216522"/>
    <x v="12"/>
    <s v="NA"/>
    <d v="2020-10-17T00:00:00"/>
    <s v="League"/>
    <x v="46"/>
    <x v="32"/>
    <x v="5"/>
    <x v="3"/>
    <x v="2"/>
    <x v="1"/>
    <x v="3"/>
    <x v="1"/>
    <n v="7"/>
    <x v="86"/>
    <n v="20"/>
    <x v="0"/>
    <s v="NA"/>
    <x v="25"/>
    <x v="44"/>
  </r>
  <r>
    <n v="1216512"/>
    <x v="12"/>
    <s v="Abu Dhabi"/>
    <d v="2020-10-18T00:00:00"/>
    <s v="League"/>
    <x v="195"/>
    <x v="30"/>
    <x v="4"/>
    <x v="10"/>
    <x v="10"/>
    <x v="0"/>
    <x v="0"/>
    <x v="2"/>
    <s v="NA"/>
    <x v="47"/>
    <n v="20"/>
    <x v="1"/>
    <s v="NA"/>
    <x v="36"/>
    <x v="19"/>
  </r>
  <r>
    <n v="1216517"/>
    <x v="12"/>
    <s v="NA"/>
    <d v="2020-10-18T00:00:00"/>
    <s v="League"/>
    <x v="202"/>
    <x v="32"/>
    <x v="3"/>
    <x v="5"/>
    <x v="3"/>
    <x v="1"/>
    <x v="5"/>
    <x v="2"/>
    <s v="NA"/>
    <x v="39"/>
    <n v="20"/>
    <x v="1"/>
    <s v="NA"/>
    <x v="37"/>
    <x v="23"/>
  </r>
  <r>
    <n v="1216533"/>
    <x v="12"/>
    <s v="Abu Dhabi"/>
    <d v="2020-10-19T00:00:00"/>
    <s v="League"/>
    <x v="194"/>
    <x v="30"/>
    <x v="7"/>
    <x v="2"/>
    <x v="1"/>
    <x v="1"/>
    <x v="4"/>
    <x v="1"/>
    <n v="7"/>
    <x v="104"/>
    <n v="20"/>
    <x v="0"/>
    <s v="NA"/>
    <x v="35"/>
    <x v="42"/>
  </r>
  <r>
    <n v="1216546"/>
    <x v="12"/>
    <s v="NA"/>
    <d v="2020-10-20T00:00:00"/>
    <s v="League"/>
    <x v="114"/>
    <x v="32"/>
    <x v="14"/>
    <x v="5"/>
    <x v="14"/>
    <x v="1"/>
    <x v="5"/>
    <x v="1"/>
    <n v="5"/>
    <x v="17"/>
    <n v="20"/>
    <x v="0"/>
    <s v="NA"/>
    <x v="29"/>
    <x v="37"/>
  </r>
  <r>
    <n v="1216494"/>
    <x v="12"/>
    <s v="Abu Dhabi"/>
    <d v="2020-10-21T00:00:00"/>
    <s v="League"/>
    <x v="198"/>
    <x v="30"/>
    <x v="4"/>
    <x v="3"/>
    <x v="6"/>
    <x v="1"/>
    <x v="3"/>
    <x v="1"/>
    <n v="8"/>
    <x v="157"/>
    <n v="20"/>
    <x v="0"/>
    <s v="NA"/>
    <x v="46"/>
    <x v="19"/>
  </r>
  <r>
    <n v="1216518"/>
    <x v="12"/>
    <s v="NA"/>
    <d v="2020-10-22T00:00:00"/>
    <s v="League"/>
    <x v="68"/>
    <x v="32"/>
    <x v="5"/>
    <x v="10"/>
    <x v="10"/>
    <x v="0"/>
    <x v="11"/>
    <x v="1"/>
    <n v="8"/>
    <x v="12"/>
    <n v="20"/>
    <x v="0"/>
    <s v="NA"/>
    <x v="37"/>
    <x v="23"/>
  </r>
  <r>
    <n v="1216521"/>
    <x v="12"/>
    <s v="NA"/>
    <d v="2020-10-23T00:00:00"/>
    <s v="League"/>
    <x v="169"/>
    <x v="31"/>
    <x v="7"/>
    <x v="7"/>
    <x v="3"/>
    <x v="0"/>
    <x v="7"/>
    <x v="1"/>
    <n v="10"/>
    <x v="117"/>
    <n v="20"/>
    <x v="0"/>
    <s v="NA"/>
    <x v="29"/>
    <x v="26"/>
  </r>
  <r>
    <n v="1216497"/>
    <x v="12"/>
    <s v="Abu Dhabi"/>
    <d v="2020-10-24T00:00:00"/>
    <s v="League"/>
    <x v="230"/>
    <x v="30"/>
    <x v="4"/>
    <x v="14"/>
    <x v="14"/>
    <x v="0"/>
    <x v="0"/>
    <x v="0"/>
    <n v="59"/>
    <x v="32"/>
    <n v="20"/>
    <x v="0"/>
    <s v="NA"/>
    <x v="35"/>
    <x v="38"/>
  </r>
  <r>
    <n v="1216498"/>
    <x v="12"/>
    <s v="NA"/>
    <d v="2020-10-24T00:00:00"/>
    <s v="League"/>
    <x v="231"/>
    <x v="32"/>
    <x v="1"/>
    <x v="10"/>
    <x v="10"/>
    <x v="0"/>
    <x v="5"/>
    <x v="0"/>
    <n v="12"/>
    <x v="23"/>
    <n v="20"/>
    <x v="0"/>
    <s v="NA"/>
    <x v="39"/>
    <x v="23"/>
  </r>
  <r>
    <n v="1216541"/>
    <x v="12"/>
    <s v="Abu Dhabi"/>
    <d v="2020-10-25T00:00:00"/>
    <s v="League"/>
    <x v="192"/>
    <x v="30"/>
    <x v="3"/>
    <x v="2"/>
    <x v="3"/>
    <x v="1"/>
    <x v="4"/>
    <x v="1"/>
    <n v="8"/>
    <x v="99"/>
    <n v="20"/>
    <x v="0"/>
    <s v="NA"/>
    <x v="47"/>
    <x v="42"/>
  </r>
  <r>
    <n v="1216544"/>
    <x v="12"/>
    <s v="NA"/>
    <d v="2020-10-25T00:00:00"/>
    <s v="League"/>
    <x v="232"/>
    <x v="32"/>
    <x v="0"/>
    <x v="1"/>
    <x v="0"/>
    <x v="1"/>
    <x v="1"/>
    <x v="1"/>
    <n v="8"/>
    <x v="42"/>
    <n v="20"/>
    <x v="0"/>
    <s v="NA"/>
    <x v="29"/>
    <x v="37"/>
  </r>
  <r>
    <n v="1216520"/>
    <x v="12"/>
    <s v="NA"/>
    <d v="2020-10-26T00:00:00"/>
    <s v="League"/>
    <x v="45"/>
    <x v="31"/>
    <x v="4"/>
    <x v="5"/>
    <x v="5"/>
    <x v="0"/>
    <x v="5"/>
    <x v="1"/>
    <n v="8"/>
    <x v="55"/>
    <n v="20"/>
    <x v="0"/>
    <s v="NA"/>
    <x v="40"/>
    <x v="37"/>
  </r>
  <r>
    <n v="1216524"/>
    <x v="12"/>
    <s v="NA"/>
    <d v="2020-10-27T00:00:00"/>
    <s v="League"/>
    <x v="113"/>
    <x v="32"/>
    <x v="10"/>
    <x v="14"/>
    <x v="14"/>
    <x v="0"/>
    <x v="11"/>
    <x v="0"/>
    <n v="88"/>
    <x v="150"/>
    <n v="20"/>
    <x v="0"/>
    <s v="NA"/>
    <x v="25"/>
    <x v="44"/>
  </r>
  <r>
    <n v="1216499"/>
    <x v="12"/>
    <s v="Abu Dhabi"/>
    <d v="2020-10-28T00:00:00"/>
    <s v="League"/>
    <x v="178"/>
    <x v="30"/>
    <x v="0"/>
    <x v="7"/>
    <x v="3"/>
    <x v="0"/>
    <x v="7"/>
    <x v="1"/>
    <n v="5"/>
    <x v="17"/>
    <n v="20"/>
    <x v="0"/>
    <s v="NA"/>
    <x v="47"/>
    <x v="39"/>
  </r>
  <r>
    <n v="1216536"/>
    <x v="12"/>
    <s v="NA"/>
    <d v="2020-10-29T00:00:00"/>
    <s v="League"/>
    <x v="232"/>
    <x v="32"/>
    <x v="4"/>
    <x v="1"/>
    <x v="1"/>
    <x v="0"/>
    <x v="1"/>
    <x v="1"/>
    <n v="6"/>
    <x v="87"/>
    <n v="20"/>
    <x v="0"/>
    <s v="NA"/>
    <x v="29"/>
    <x v="37"/>
  </r>
  <r>
    <n v="1216537"/>
    <x v="12"/>
    <s v="Abu Dhabi"/>
    <d v="2020-10-30T00:00:00"/>
    <s v="League"/>
    <x v="192"/>
    <x v="30"/>
    <x v="1"/>
    <x v="2"/>
    <x v="2"/>
    <x v="0"/>
    <x v="4"/>
    <x v="1"/>
    <n v="7"/>
    <x v="79"/>
    <n v="20"/>
    <x v="0"/>
    <s v="NA"/>
    <x v="35"/>
    <x v="19"/>
  </r>
  <r>
    <n v="1216502"/>
    <x v="12"/>
    <s v="NA"/>
    <d v="2020-10-31T00:00:00"/>
    <s v="League"/>
    <x v="156"/>
    <x v="31"/>
    <x v="0"/>
    <x v="10"/>
    <x v="10"/>
    <x v="0"/>
    <x v="11"/>
    <x v="1"/>
    <n v="5"/>
    <x v="67"/>
    <n v="20"/>
    <x v="0"/>
    <s v="NA"/>
    <x v="40"/>
    <x v="40"/>
  </r>
  <r>
    <n v="1216535"/>
    <x v="12"/>
    <s v="NA"/>
    <d v="2020-10-31T00:00:00"/>
    <s v="League"/>
    <x v="210"/>
    <x v="32"/>
    <x v="14"/>
    <x v="7"/>
    <x v="3"/>
    <x v="0"/>
    <x v="7"/>
    <x v="1"/>
    <n v="9"/>
    <x v="4"/>
    <n v="20"/>
    <x v="0"/>
    <s v="NA"/>
    <x v="43"/>
    <x v="23"/>
  </r>
  <r>
    <n v="1216506"/>
    <x v="12"/>
    <s v="Abu Dhabi"/>
    <d v="2020-11-01T00:00:00"/>
    <s v="League"/>
    <x v="232"/>
    <x v="30"/>
    <x v="1"/>
    <x v="1"/>
    <x v="1"/>
    <x v="0"/>
    <x v="1"/>
    <x v="1"/>
    <n v="9"/>
    <x v="60"/>
    <n v="20"/>
    <x v="0"/>
    <s v="NA"/>
    <x v="36"/>
    <x v="42"/>
  </r>
  <r>
    <n v="1216530"/>
    <x v="12"/>
    <s v="NA"/>
    <d v="2020-11-01T00:00:00"/>
    <s v="League"/>
    <x v="233"/>
    <x v="32"/>
    <x v="4"/>
    <x v="2"/>
    <x v="2"/>
    <x v="0"/>
    <x v="0"/>
    <x v="0"/>
    <n v="60"/>
    <x v="16"/>
    <n v="20"/>
    <x v="0"/>
    <s v="NA"/>
    <x v="37"/>
    <x v="23"/>
  </r>
  <r>
    <n v="1216505"/>
    <x v="12"/>
    <s v="Abu Dhabi"/>
    <d v="2020-11-02T00:00:00"/>
    <s v="League"/>
    <x v="229"/>
    <x v="30"/>
    <x v="0"/>
    <x v="14"/>
    <x v="14"/>
    <x v="0"/>
    <x v="15"/>
    <x v="1"/>
    <n v="6"/>
    <x v="107"/>
    <n v="20"/>
    <x v="0"/>
    <s v="NA"/>
    <x v="35"/>
    <x v="19"/>
  </r>
  <r>
    <n v="1216495"/>
    <x v="12"/>
    <s v="NA"/>
    <d v="2020-11-03T00:00:00"/>
    <s v="League"/>
    <x v="128"/>
    <x v="31"/>
    <x v="3"/>
    <x v="10"/>
    <x v="10"/>
    <x v="0"/>
    <x v="11"/>
    <x v="1"/>
    <n v="10"/>
    <x v="55"/>
    <n v="20"/>
    <x v="0"/>
    <s v="NA"/>
    <x v="29"/>
    <x v="37"/>
  </r>
  <r>
    <n v="1237177"/>
    <x v="12"/>
    <s v="NA"/>
    <d v="2020-11-05T00:00:00"/>
    <s v="Qualifier 1"/>
    <x v="190"/>
    <x v="32"/>
    <x v="3"/>
    <x v="14"/>
    <x v="14"/>
    <x v="0"/>
    <x v="7"/>
    <x v="0"/>
    <n v="57"/>
    <x v="89"/>
    <n v="20"/>
    <x v="0"/>
    <s v="NA"/>
    <x v="35"/>
    <x v="44"/>
  </r>
  <r>
    <n v="1237178"/>
    <x v="12"/>
    <s v="Abu Dhabi"/>
    <d v="2020-11-06T00:00:00"/>
    <s v="Eliminator"/>
    <x v="193"/>
    <x v="30"/>
    <x v="0"/>
    <x v="10"/>
    <x v="10"/>
    <x v="0"/>
    <x v="11"/>
    <x v="1"/>
    <n v="6"/>
    <x v="113"/>
    <n v="20"/>
    <x v="0"/>
    <s v="NA"/>
    <x v="23"/>
    <x v="19"/>
  </r>
  <r>
    <n v="1237180"/>
    <x v="12"/>
    <s v="Abu Dhabi"/>
    <d v="2020-11-08T00:00:00"/>
    <s v="Qualifier 2"/>
    <x v="183"/>
    <x v="30"/>
    <x v="14"/>
    <x v="10"/>
    <x v="14"/>
    <x v="1"/>
    <x v="15"/>
    <x v="0"/>
    <n v="17"/>
    <x v="37"/>
    <n v="20"/>
    <x v="0"/>
    <s v="NA"/>
    <x v="23"/>
    <x v="19"/>
  </r>
  <r>
    <n v="1237181"/>
    <x v="12"/>
    <s v="NA"/>
    <d v="2020-11-10T00:00:00"/>
    <s v="Final"/>
    <x v="169"/>
    <x v="32"/>
    <x v="14"/>
    <x v="7"/>
    <x v="14"/>
    <x v="1"/>
    <x v="7"/>
    <x v="1"/>
    <n v="5"/>
    <x v="20"/>
    <n v="20"/>
    <x v="0"/>
    <s v="NA"/>
    <x v="35"/>
    <x v="44"/>
  </r>
  <r>
    <n v="1254058"/>
    <x v="13"/>
    <s v="Chennai"/>
    <d v="2021-04-09T00:00:00"/>
    <s v="League"/>
    <x v="199"/>
    <x v="41"/>
    <x v="3"/>
    <x v="3"/>
    <x v="0"/>
    <x v="0"/>
    <x v="3"/>
    <x v="1"/>
    <n v="2"/>
    <x v="90"/>
    <n v="20"/>
    <x v="0"/>
    <s v="NA"/>
    <x v="40"/>
    <x v="44"/>
  </r>
  <r>
    <n v="1254059"/>
    <x v="13"/>
    <s v="Mumbai"/>
    <d v="2021-04-10T00:00:00"/>
    <s v="League"/>
    <x v="114"/>
    <x v="42"/>
    <x v="7"/>
    <x v="14"/>
    <x v="14"/>
    <x v="0"/>
    <x v="15"/>
    <x v="1"/>
    <n v="7"/>
    <x v="70"/>
    <n v="20"/>
    <x v="0"/>
    <s v="NA"/>
    <x v="25"/>
    <x v="42"/>
  </r>
  <r>
    <n v="1254060"/>
    <x v="13"/>
    <s v="Chennai"/>
    <d v="2021-04-11T00:00:00"/>
    <s v="League"/>
    <x v="189"/>
    <x v="41"/>
    <x v="4"/>
    <x v="10"/>
    <x v="10"/>
    <x v="0"/>
    <x v="0"/>
    <x v="0"/>
    <n v="10"/>
    <x v="26"/>
    <n v="20"/>
    <x v="0"/>
    <s v="NA"/>
    <x v="40"/>
    <x v="44"/>
  </r>
  <r>
    <n v="1254061"/>
    <x v="13"/>
    <s v="Mumbai"/>
    <d v="2021-04-12T00:00:00"/>
    <s v="League"/>
    <x v="144"/>
    <x v="42"/>
    <x v="15"/>
    <x v="2"/>
    <x v="2"/>
    <x v="0"/>
    <x v="16"/>
    <x v="0"/>
    <n v="4"/>
    <x v="44"/>
    <n v="20"/>
    <x v="0"/>
    <s v="NA"/>
    <x v="25"/>
    <x v="19"/>
  </r>
  <r>
    <n v="1254062"/>
    <x v="13"/>
    <s v="Chennai"/>
    <d v="2021-04-13T00:00:00"/>
    <s v="League"/>
    <x v="234"/>
    <x v="41"/>
    <x v="3"/>
    <x v="0"/>
    <x v="6"/>
    <x v="0"/>
    <x v="7"/>
    <x v="0"/>
    <n v="10"/>
    <x v="107"/>
    <n v="20"/>
    <x v="0"/>
    <s v="NA"/>
    <x v="29"/>
    <x v="39"/>
  </r>
  <r>
    <n v="1254063"/>
    <x v="13"/>
    <s v="Chennai"/>
    <d v="2021-04-14T00:00:00"/>
    <s v="League"/>
    <x v="152"/>
    <x v="41"/>
    <x v="0"/>
    <x v="10"/>
    <x v="10"/>
    <x v="0"/>
    <x v="3"/>
    <x v="0"/>
    <n v="6"/>
    <x v="55"/>
    <n v="20"/>
    <x v="0"/>
    <s v="NA"/>
    <x v="37"/>
    <x v="48"/>
  </r>
  <r>
    <n v="1254064"/>
    <x v="13"/>
    <s v="Mumbai"/>
    <d v="2021-04-15T00:00:00"/>
    <s v="League"/>
    <x v="93"/>
    <x v="42"/>
    <x v="14"/>
    <x v="2"/>
    <x v="2"/>
    <x v="0"/>
    <x v="4"/>
    <x v="1"/>
    <n v="3"/>
    <x v="11"/>
    <n v="20"/>
    <x v="0"/>
    <s v="NA"/>
    <x v="19"/>
    <x v="42"/>
  </r>
  <r>
    <n v="1254065"/>
    <x v="13"/>
    <s v="Mumbai"/>
    <d v="2021-04-16T00:00:00"/>
    <s v="League"/>
    <x v="220"/>
    <x v="42"/>
    <x v="15"/>
    <x v="1"/>
    <x v="1"/>
    <x v="0"/>
    <x v="1"/>
    <x v="1"/>
    <n v="6"/>
    <x v="125"/>
    <n v="20"/>
    <x v="0"/>
    <s v="NA"/>
    <x v="25"/>
    <x v="50"/>
  </r>
  <r>
    <n v="1254066"/>
    <x v="13"/>
    <s v="Chennai"/>
    <d v="2021-04-17T00:00:00"/>
    <s v="League"/>
    <x v="90"/>
    <x v="41"/>
    <x v="3"/>
    <x v="10"/>
    <x v="3"/>
    <x v="1"/>
    <x v="7"/>
    <x v="0"/>
    <n v="13"/>
    <x v="53"/>
    <n v="20"/>
    <x v="0"/>
    <s v="NA"/>
    <x v="35"/>
    <x v="40"/>
  </r>
  <r>
    <n v="1254067"/>
    <x v="13"/>
    <s v="Chennai"/>
    <d v="2021-04-18T00:00:00"/>
    <s v="League"/>
    <x v="46"/>
    <x v="41"/>
    <x v="0"/>
    <x v="0"/>
    <x v="0"/>
    <x v="1"/>
    <x v="3"/>
    <x v="0"/>
    <n v="38"/>
    <x v="29"/>
    <n v="20"/>
    <x v="0"/>
    <s v="NA"/>
    <x v="29"/>
    <x v="44"/>
  </r>
  <r>
    <n v="1254068"/>
    <x v="13"/>
    <s v="Mumbai"/>
    <d v="2021-04-18T00:00:00"/>
    <s v="League"/>
    <x v="114"/>
    <x v="42"/>
    <x v="15"/>
    <x v="14"/>
    <x v="14"/>
    <x v="0"/>
    <x v="15"/>
    <x v="1"/>
    <n v="6"/>
    <x v="99"/>
    <n v="20"/>
    <x v="0"/>
    <s v="NA"/>
    <x v="25"/>
    <x v="23"/>
  </r>
  <r>
    <n v="1254069"/>
    <x v="13"/>
    <s v="Mumbai"/>
    <d v="2021-04-19T00:00:00"/>
    <s v="League"/>
    <x v="235"/>
    <x v="42"/>
    <x v="7"/>
    <x v="2"/>
    <x v="2"/>
    <x v="0"/>
    <x v="1"/>
    <x v="0"/>
    <n v="45"/>
    <x v="70"/>
    <n v="20"/>
    <x v="0"/>
    <s v="NA"/>
    <x v="23"/>
    <x v="42"/>
  </r>
  <r>
    <n v="1254070"/>
    <x v="13"/>
    <s v="Chennai"/>
    <d v="2021-04-20T00:00:00"/>
    <s v="League"/>
    <x v="27"/>
    <x v="41"/>
    <x v="3"/>
    <x v="14"/>
    <x v="3"/>
    <x v="1"/>
    <x v="15"/>
    <x v="1"/>
    <n v="6"/>
    <x v="15"/>
    <n v="20"/>
    <x v="0"/>
    <s v="NA"/>
    <x v="29"/>
    <x v="39"/>
  </r>
  <r>
    <n v="1254071"/>
    <x v="13"/>
    <s v="Chennai"/>
    <d v="2021-04-21T00:00:00"/>
    <s v="League"/>
    <x v="215"/>
    <x v="41"/>
    <x v="15"/>
    <x v="10"/>
    <x v="15"/>
    <x v="1"/>
    <x v="11"/>
    <x v="1"/>
    <n v="9"/>
    <x v="67"/>
    <n v="20"/>
    <x v="0"/>
    <s v="NA"/>
    <x v="48"/>
    <x v="44"/>
  </r>
  <r>
    <n v="1254072"/>
    <x v="13"/>
    <s v="Mumbai"/>
    <d v="2021-04-21T00:00:00"/>
    <s v="League"/>
    <x v="123"/>
    <x v="42"/>
    <x v="7"/>
    <x v="0"/>
    <x v="6"/>
    <x v="0"/>
    <x v="1"/>
    <x v="0"/>
    <n v="18"/>
    <x v="158"/>
    <n v="20"/>
    <x v="0"/>
    <s v="NA"/>
    <x v="39"/>
    <x v="23"/>
  </r>
  <r>
    <n v="1254073"/>
    <x v="13"/>
    <s v="Mumbai"/>
    <d v="2021-04-22T00:00:00"/>
    <s v="League"/>
    <x v="236"/>
    <x v="42"/>
    <x v="5"/>
    <x v="3"/>
    <x v="0"/>
    <x v="0"/>
    <x v="3"/>
    <x v="1"/>
    <n v="10"/>
    <x v="86"/>
    <n v="20"/>
    <x v="0"/>
    <s v="NA"/>
    <x v="49"/>
    <x v="19"/>
  </r>
  <r>
    <n v="1254074"/>
    <x v="13"/>
    <s v="Chennai"/>
    <d v="2021-04-23T00:00:00"/>
    <s v="League"/>
    <x v="202"/>
    <x v="41"/>
    <x v="3"/>
    <x v="15"/>
    <x v="15"/>
    <x v="0"/>
    <x v="16"/>
    <x v="1"/>
    <n v="9"/>
    <x v="113"/>
    <n v="20"/>
    <x v="0"/>
    <s v="NA"/>
    <x v="29"/>
    <x v="44"/>
  </r>
  <r>
    <n v="1254075"/>
    <x v="13"/>
    <s v="Mumbai"/>
    <d v="2021-04-24T00:00:00"/>
    <s v="League"/>
    <x v="180"/>
    <x v="42"/>
    <x v="4"/>
    <x v="2"/>
    <x v="2"/>
    <x v="0"/>
    <x v="4"/>
    <x v="1"/>
    <n v="6"/>
    <x v="31"/>
    <n v="20"/>
    <x v="0"/>
    <s v="NA"/>
    <x v="50"/>
    <x v="19"/>
  </r>
  <r>
    <n v="1254076"/>
    <x v="13"/>
    <s v="Mumbai"/>
    <d v="2021-04-25T00:00:00"/>
    <s v="League"/>
    <x v="120"/>
    <x v="42"/>
    <x v="7"/>
    <x v="3"/>
    <x v="1"/>
    <x v="1"/>
    <x v="1"/>
    <x v="0"/>
    <n v="69"/>
    <x v="16"/>
    <n v="20"/>
    <x v="0"/>
    <s v="NA"/>
    <x v="25"/>
    <x v="42"/>
  </r>
  <r>
    <n v="1254077"/>
    <x v="13"/>
    <s v="Chennai"/>
    <d v="2021-04-25T00:00:00"/>
    <s v="League"/>
    <x v="214"/>
    <x v="41"/>
    <x v="14"/>
    <x v="10"/>
    <x v="14"/>
    <x v="1"/>
    <x v="15"/>
    <x v="2"/>
    <s v="NA"/>
    <x v="90"/>
    <n v="20"/>
    <x v="1"/>
    <s v="NA"/>
    <x v="35"/>
    <x v="47"/>
  </r>
  <r>
    <n v="1254078"/>
    <x v="13"/>
    <s v="Ahmedabad"/>
    <d v="2021-04-26T00:00:00"/>
    <s v="League"/>
    <x v="171"/>
    <x v="43"/>
    <x v="15"/>
    <x v="0"/>
    <x v="6"/>
    <x v="0"/>
    <x v="0"/>
    <x v="1"/>
    <n v="5"/>
    <x v="65"/>
    <n v="20"/>
    <x v="0"/>
    <s v="NA"/>
    <x v="23"/>
    <x v="46"/>
  </r>
  <r>
    <n v="1254079"/>
    <x v="13"/>
    <s v="Ahmedabad"/>
    <d v="2021-04-27T00:00:00"/>
    <s v="League"/>
    <x v="46"/>
    <x v="43"/>
    <x v="0"/>
    <x v="14"/>
    <x v="14"/>
    <x v="0"/>
    <x v="3"/>
    <x v="0"/>
    <n v="1"/>
    <x v="81"/>
    <n v="20"/>
    <x v="0"/>
    <s v="NA"/>
    <x v="19"/>
    <x v="42"/>
  </r>
  <r>
    <n v="1254080"/>
    <x v="13"/>
    <s v="Delhi"/>
    <d v="2021-04-28T00:00:00"/>
    <s v="League"/>
    <x v="232"/>
    <x v="44"/>
    <x v="10"/>
    <x v="1"/>
    <x v="10"/>
    <x v="1"/>
    <x v="1"/>
    <x v="1"/>
    <n v="7"/>
    <x v="81"/>
    <n v="20"/>
    <x v="0"/>
    <s v="NA"/>
    <x v="29"/>
    <x v="35"/>
  </r>
  <r>
    <n v="1254081"/>
    <x v="13"/>
    <s v="Delhi"/>
    <d v="2021-04-29T00:00:00"/>
    <s v="League"/>
    <x v="176"/>
    <x v="44"/>
    <x v="5"/>
    <x v="7"/>
    <x v="3"/>
    <x v="0"/>
    <x v="7"/>
    <x v="1"/>
    <n v="7"/>
    <x v="81"/>
    <n v="20"/>
    <x v="0"/>
    <s v="NA"/>
    <x v="35"/>
    <x v="47"/>
  </r>
  <r>
    <n v="1254082"/>
    <x v="13"/>
    <s v="Ahmedabad"/>
    <d v="2021-04-29T00:00:00"/>
    <s v="League"/>
    <x v="214"/>
    <x v="43"/>
    <x v="4"/>
    <x v="14"/>
    <x v="14"/>
    <x v="0"/>
    <x v="15"/>
    <x v="1"/>
    <n v="7"/>
    <x v="12"/>
    <n v="20"/>
    <x v="0"/>
    <s v="NA"/>
    <x v="25"/>
    <x v="46"/>
  </r>
  <r>
    <n v="1254083"/>
    <x v="13"/>
    <s v="Ahmedabad"/>
    <d v="2021-04-30T00:00:00"/>
    <s v="League"/>
    <x v="237"/>
    <x v="43"/>
    <x v="15"/>
    <x v="3"/>
    <x v="0"/>
    <x v="0"/>
    <x v="16"/>
    <x v="0"/>
    <n v="34"/>
    <x v="50"/>
    <n v="20"/>
    <x v="0"/>
    <s v="NA"/>
    <x v="19"/>
    <x v="42"/>
  </r>
  <r>
    <n v="1254084"/>
    <x v="13"/>
    <s v="Delhi"/>
    <d v="2021-05-01T00:00:00"/>
    <s v="League"/>
    <x v="90"/>
    <x v="44"/>
    <x v="7"/>
    <x v="7"/>
    <x v="3"/>
    <x v="0"/>
    <x v="7"/>
    <x v="1"/>
    <n v="4"/>
    <x v="77"/>
    <n v="20"/>
    <x v="0"/>
    <s v="NA"/>
    <x v="40"/>
    <x v="35"/>
  </r>
  <r>
    <n v="1254085"/>
    <x v="13"/>
    <s v="Delhi"/>
    <d v="2021-05-02T00:00:00"/>
    <s v="League"/>
    <x v="194"/>
    <x v="44"/>
    <x v="5"/>
    <x v="10"/>
    <x v="10"/>
    <x v="0"/>
    <x v="4"/>
    <x v="0"/>
    <n v="55"/>
    <x v="158"/>
    <n v="20"/>
    <x v="0"/>
    <s v="NA"/>
    <x v="29"/>
    <x v="39"/>
  </r>
  <r>
    <n v="1254086"/>
    <x v="13"/>
    <s v="Ahmedabad"/>
    <d v="2021-05-02T00:00:00"/>
    <s v="League"/>
    <x v="164"/>
    <x v="43"/>
    <x v="15"/>
    <x v="14"/>
    <x v="14"/>
    <x v="0"/>
    <x v="15"/>
    <x v="1"/>
    <n v="7"/>
    <x v="5"/>
    <n v="20"/>
    <x v="0"/>
    <s v="NA"/>
    <x v="25"/>
    <x v="50"/>
  </r>
  <r>
    <n v="1254104"/>
    <x v="13"/>
    <s v="Dubai"/>
    <d v="2021-09-19T00:00:00"/>
    <s v="League"/>
    <x v="232"/>
    <x v="32"/>
    <x v="7"/>
    <x v="7"/>
    <x v="1"/>
    <x v="1"/>
    <x v="1"/>
    <x v="0"/>
    <n v="20"/>
    <x v="20"/>
    <n v="20"/>
    <x v="0"/>
    <s v="NA"/>
    <x v="37"/>
    <x v="37"/>
  </r>
  <r>
    <n v="1254087"/>
    <x v="13"/>
    <s v="Abu Dhabi"/>
    <d v="2021-09-20T00:00:00"/>
    <s v="League"/>
    <x v="230"/>
    <x v="45"/>
    <x v="0"/>
    <x v="0"/>
    <x v="0"/>
    <x v="1"/>
    <x v="0"/>
    <x v="1"/>
    <n v="9"/>
    <x v="78"/>
    <n v="20"/>
    <x v="0"/>
    <s v="NA"/>
    <x v="35"/>
    <x v="19"/>
  </r>
  <r>
    <n v="1254111"/>
    <x v="13"/>
    <s v="Dubai"/>
    <d v="2021-09-21T00:00:00"/>
    <s v="League"/>
    <x v="238"/>
    <x v="32"/>
    <x v="5"/>
    <x v="15"/>
    <x v="15"/>
    <x v="0"/>
    <x v="4"/>
    <x v="0"/>
    <n v="2"/>
    <x v="79"/>
    <n v="20"/>
    <x v="0"/>
    <s v="NA"/>
    <x v="25"/>
    <x v="51"/>
  </r>
  <r>
    <n v="1254105"/>
    <x v="13"/>
    <s v="Dubai"/>
    <d v="2021-09-22T00:00:00"/>
    <s v="League"/>
    <x v="229"/>
    <x v="32"/>
    <x v="10"/>
    <x v="14"/>
    <x v="10"/>
    <x v="1"/>
    <x v="15"/>
    <x v="1"/>
    <n v="8"/>
    <x v="69"/>
    <n v="20"/>
    <x v="0"/>
    <s v="NA"/>
    <x v="40"/>
    <x v="37"/>
  </r>
  <r>
    <n v="1254096"/>
    <x v="13"/>
    <s v="Abu Dhabi"/>
    <d v="2021-09-23T00:00:00"/>
    <s v="League"/>
    <x v="127"/>
    <x v="45"/>
    <x v="3"/>
    <x v="0"/>
    <x v="6"/>
    <x v="0"/>
    <x v="0"/>
    <x v="1"/>
    <n v="7"/>
    <x v="83"/>
    <n v="20"/>
    <x v="0"/>
    <s v="NA"/>
    <x v="19"/>
    <x v="42"/>
  </r>
  <r>
    <n v="1254113"/>
    <x v="13"/>
    <s v="Sharjah"/>
    <d v="2021-09-24T00:00:00"/>
    <s v="League"/>
    <x v="30"/>
    <x v="31"/>
    <x v="0"/>
    <x v="1"/>
    <x v="1"/>
    <x v="0"/>
    <x v="1"/>
    <x v="1"/>
    <n v="6"/>
    <x v="20"/>
    <n v="20"/>
    <x v="0"/>
    <s v="NA"/>
    <x v="25"/>
    <x v="44"/>
  </r>
  <r>
    <n v="1254097"/>
    <x v="13"/>
    <s v="Abu Dhabi"/>
    <d v="2021-09-25T00:00:00"/>
    <s v="League"/>
    <x v="166"/>
    <x v="45"/>
    <x v="14"/>
    <x v="2"/>
    <x v="2"/>
    <x v="0"/>
    <x v="15"/>
    <x v="0"/>
    <n v="33"/>
    <x v="12"/>
    <n v="20"/>
    <x v="0"/>
    <s v="NA"/>
    <x v="35"/>
    <x v="48"/>
  </r>
  <r>
    <n v="1254107"/>
    <x v="13"/>
    <s v="Sharjah"/>
    <d v="2021-09-25T00:00:00"/>
    <s v="League"/>
    <x v="239"/>
    <x v="31"/>
    <x v="15"/>
    <x v="10"/>
    <x v="10"/>
    <x v="0"/>
    <x v="16"/>
    <x v="0"/>
    <n v="5"/>
    <x v="104"/>
    <n v="20"/>
    <x v="0"/>
    <s v="NA"/>
    <x v="31"/>
    <x v="46"/>
  </r>
  <r>
    <n v="1254098"/>
    <x v="13"/>
    <s v="Abu Dhabi"/>
    <d v="2021-09-26T00:00:00"/>
    <s v="League"/>
    <x v="120"/>
    <x v="45"/>
    <x v="4"/>
    <x v="1"/>
    <x v="6"/>
    <x v="1"/>
    <x v="1"/>
    <x v="1"/>
    <n v="2"/>
    <x v="81"/>
    <n v="20"/>
    <x v="0"/>
    <s v="NA"/>
    <x v="35"/>
    <x v="52"/>
  </r>
  <r>
    <n v="1254108"/>
    <x v="13"/>
    <s v="Dubai"/>
    <d v="2021-09-26T00:00:00"/>
    <s v="League"/>
    <x v="152"/>
    <x v="32"/>
    <x v="0"/>
    <x v="7"/>
    <x v="3"/>
    <x v="0"/>
    <x v="3"/>
    <x v="0"/>
    <n v="54"/>
    <x v="3"/>
    <n v="20"/>
    <x v="0"/>
    <s v="NA"/>
    <x v="25"/>
    <x v="51"/>
  </r>
  <r>
    <n v="1254100"/>
    <x v="13"/>
    <s v="Dubai"/>
    <d v="2021-09-27T00:00:00"/>
    <s v="League"/>
    <x v="204"/>
    <x v="32"/>
    <x v="5"/>
    <x v="10"/>
    <x v="2"/>
    <x v="1"/>
    <x v="11"/>
    <x v="1"/>
    <n v="7"/>
    <x v="17"/>
    <n v="20"/>
    <x v="0"/>
    <s v="NA"/>
    <x v="40"/>
    <x v="53"/>
  </r>
  <r>
    <n v="1254092"/>
    <x v="13"/>
    <s v="Sharjah"/>
    <d v="2021-09-28T00:00:00"/>
    <s v="League"/>
    <x v="127"/>
    <x v="31"/>
    <x v="14"/>
    <x v="0"/>
    <x v="6"/>
    <x v="0"/>
    <x v="0"/>
    <x v="1"/>
    <n v="3"/>
    <x v="131"/>
    <n v="20"/>
    <x v="0"/>
    <s v="NA"/>
    <x v="37"/>
    <x v="54"/>
  </r>
  <r>
    <n v="1254099"/>
    <x v="13"/>
    <s v="Abu Dhabi"/>
    <d v="2021-09-28T00:00:00"/>
    <s v="League"/>
    <x v="90"/>
    <x v="45"/>
    <x v="15"/>
    <x v="7"/>
    <x v="3"/>
    <x v="0"/>
    <x v="7"/>
    <x v="1"/>
    <n v="6"/>
    <x v="10"/>
    <n v="20"/>
    <x v="0"/>
    <s v="NA"/>
    <x v="19"/>
    <x v="42"/>
  </r>
  <r>
    <n v="1254103"/>
    <x v="13"/>
    <s v="Dubai"/>
    <d v="2021-09-29T00:00:00"/>
    <s v="League"/>
    <x v="151"/>
    <x v="32"/>
    <x v="5"/>
    <x v="3"/>
    <x v="0"/>
    <x v="0"/>
    <x v="3"/>
    <x v="1"/>
    <n v="7"/>
    <x v="55"/>
    <n v="20"/>
    <x v="0"/>
    <s v="NA"/>
    <x v="39"/>
    <x v="47"/>
  </r>
  <r>
    <n v="1254091"/>
    <x v="13"/>
    <s v="Sharjah"/>
    <d v="2021-09-30T00:00:00"/>
    <s v="League"/>
    <x v="240"/>
    <x v="31"/>
    <x v="10"/>
    <x v="1"/>
    <x v="1"/>
    <x v="0"/>
    <x v="1"/>
    <x v="1"/>
    <n v="6"/>
    <x v="69"/>
    <n v="20"/>
    <x v="0"/>
    <s v="NA"/>
    <x v="37"/>
    <x v="46"/>
  </r>
  <r>
    <n v="1254102"/>
    <x v="13"/>
    <s v="Dubai"/>
    <d v="2021-10-01T00:00:00"/>
    <s v="League"/>
    <x v="202"/>
    <x v="32"/>
    <x v="4"/>
    <x v="15"/>
    <x v="15"/>
    <x v="0"/>
    <x v="16"/>
    <x v="1"/>
    <n v="5"/>
    <x v="3"/>
    <n v="20"/>
    <x v="0"/>
    <s v="NA"/>
    <x v="40"/>
    <x v="37"/>
  </r>
  <r>
    <n v="1254089"/>
    <x v="13"/>
    <s v="Abu Dhabi"/>
    <d v="2021-10-02T00:00:00"/>
    <s v="League"/>
    <x v="232"/>
    <x v="45"/>
    <x v="7"/>
    <x v="2"/>
    <x v="2"/>
    <x v="0"/>
    <x v="4"/>
    <x v="1"/>
    <n v="7"/>
    <x v="37"/>
    <n v="20"/>
    <x v="0"/>
    <s v="NA"/>
    <x v="35"/>
    <x v="42"/>
  </r>
  <r>
    <n v="1254112"/>
    <x v="13"/>
    <s v="Sharjah"/>
    <d v="2021-10-02T00:00:00"/>
    <s v="League"/>
    <x v="160"/>
    <x v="31"/>
    <x v="3"/>
    <x v="14"/>
    <x v="14"/>
    <x v="0"/>
    <x v="15"/>
    <x v="1"/>
    <n v="4"/>
    <x v="2"/>
    <n v="20"/>
    <x v="0"/>
    <s v="NA"/>
    <x v="25"/>
    <x v="51"/>
  </r>
  <r>
    <n v="1254090"/>
    <x v="13"/>
    <s v="Sharjah"/>
    <d v="2021-10-03T00:00:00"/>
    <s v="League"/>
    <x v="152"/>
    <x v="31"/>
    <x v="0"/>
    <x v="15"/>
    <x v="0"/>
    <x v="1"/>
    <x v="3"/>
    <x v="0"/>
    <n v="6"/>
    <x v="17"/>
    <n v="20"/>
    <x v="0"/>
    <s v="NA"/>
    <x v="40"/>
    <x v="37"/>
  </r>
  <r>
    <n v="1254109"/>
    <x v="13"/>
    <s v="Dubai"/>
    <d v="2021-10-03T00:00:00"/>
    <s v="League"/>
    <x v="224"/>
    <x v="32"/>
    <x v="10"/>
    <x v="0"/>
    <x v="10"/>
    <x v="1"/>
    <x v="0"/>
    <x v="1"/>
    <n v="6"/>
    <x v="112"/>
    <n v="20"/>
    <x v="0"/>
    <s v="NA"/>
    <x v="49"/>
    <x v="51"/>
  </r>
  <r>
    <n v="1254110"/>
    <x v="13"/>
    <s v="Dubai"/>
    <d v="2021-10-04T00:00:00"/>
    <s v="League"/>
    <x v="160"/>
    <x v="32"/>
    <x v="7"/>
    <x v="14"/>
    <x v="14"/>
    <x v="0"/>
    <x v="15"/>
    <x v="1"/>
    <n v="3"/>
    <x v="82"/>
    <n v="20"/>
    <x v="0"/>
    <s v="NA"/>
    <x v="25"/>
    <x v="44"/>
  </r>
  <r>
    <n v="1254093"/>
    <x v="13"/>
    <s v="Sharjah"/>
    <d v="2021-10-05T00:00:00"/>
    <s v="League"/>
    <x v="170"/>
    <x v="31"/>
    <x v="5"/>
    <x v="7"/>
    <x v="3"/>
    <x v="0"/>
    <x v="7"/>
    <x v="1"/>
    <n v="8"/>
    <x v="159"/>
    <n v="20"/>
    <x v="0"/>
    <s v="NA"/>
    <x v="25"/>
    <x v="51"/>
  </r>
  <r>
    <n v="1254095"/>
    <x v="13"/>
    <s v="Abu Dhabi"/>
    <d v="2021-10-06T00:00:00"/>
    <s v="League"/>
    <x v="193"/>
    <x v="45"/>
    <x v="10"/>
    <x v="3"/>
    <x v="0"/>
    <x v="0"/>
    <x v="11"/>
    <x v="0"/>
    <n v="4"/>
    <x v="59"/>
    <n v="20"/>
    <x v="0"/>
    <s v="NA"/>
    <x v="19"/>
    <x v="48"/>
  </r>
  <r>
    <n v="1254094"/>
    <x v="13"/>
    <s v="Dubai"/>
    <d v="2021-10-07T00:00:00"/>
    <s v="League"/>
    <x v="202"/>
    <x v="32"/>
    <x v="7"/>
    <x v="15"/>
    <x v="15"/>
    <x v="0"/>
    <x v="16"/>
    <x v="1"/>
    <n v="6"/>
    <x v="69"/>
    <n v="20"/>
    <x v="0"/>
    <s v="NA"/>
    <x v="48"/>
    <x v="37"/>
  </r>
  <r>
    <n v="1254106"/>
    <x v="13"/>
    <s v="Sharjah"/>
    <d v="2021-10-07T00:00:00"/>
    <s v="League"/>
    <x v="226"/>
    <x v="31"/>
    <x v="4"/>
    <x v="2"/>
    <x v="2"/>
    <x v="0"/>
    <x v="0"/>
    <x v="0"/>
    <n v="86"/>
    <x v="81"/>
    <n v="20"/>
    <x v="0"/>
    <s v="NA"/>
    <x v="51"/>
    <x v="54"/>
  </r>
  <r>
    <n v="1254088"/>
    <x v="13"/>
    <s v="Abu Dhabi"/>
    <d v="2021-10-08T00:00:00"/>
    <s v="League"/>
    <x v="210"/>
    <x v="45"/>
    <x v="3"/>
    <x v="10"/>
    <x v="3"/>
    <x v="1"/>
    <x v="7"/>
    <x v="0"/>
    <n v="42"/>
    <x v="133"/>
    <n v="20"/>
    <x v="0"/>
    <s v="NA"/>
    <x v="52"/>
    <x v="42"/>
  </r>
  <r>
    <n v="1254101"/>
    <x v="13"/>
    <s v="Dubai"/>
    <d v="2021-10-08T00:00:00"/>
    <s v="League"/>
    <x v="241"/>
    <x v="32"/>
    <x v="14"/>
    <x v="3"/>
    <x v="0"/>
    <x v="0"/>
    <x v="3"/>
    <x v="1"/>
    <n v="7"/>
    <x v="17"/>
    <n v="20"/>
    <x v="0"/>
    <s v="NA"/>
    <x v="40"/>
    <x v="44"/>
  </r>
  <r>
    <n v="1254114"/>
    <x v="13"/>
    <s v="Dubai"/>
    <d v="2021-10-10T00:00:00"/>
    <s v="Qualifier 1"/>
    <x v="232"/>
    <x v="32"/>
    <x v="14"/>
    <x v="1"/>
    <x v="1"/>
    <x v="0"/>
    <x v="1"/>
    <x v="1"/>
    <n v="4"/>
    <x v="87"/>
    <n v="20"/>
    <x v="0"/>
    <s v="NA"/>
    <x v="37"/>
    <x v="37"/>
  </r>
  <r>
    <n v="1254115"/>
    <x v="13"/>
    <s v="Sharjah"/>
    <d v="2021-10-11T00:00:00"/>
    <s v="Eliminator"/>
    <x v="127"/>
    <x v="31"/>
    <x v="0"/>
    <x v="0"/>
    <x v="0"/>
    <x v="1"/>
    <x v="0"/>
    <x v="1"/>
    <n v="4"/>
    <x v="91"/>
    <n v="20"/>
    <x v="0"/>
    <s v="NA"/>
    <x v="35"/>
    <x v="42"/>
  </r>
  <r>
    <n v="1254116"/>
    <x v="13"/>
    <s v="Sharjah"/>
    <d v="2021-10-13T00:00:00"/>
    <s v="Qualifier 2"/>
    <x v="242"/>
    <x v="31"/>
    <x v="14"/>
    <x v="0"/>
    <x v="6"/>
    <x v="0"/>
    <x v="0"/>
    <x v="1"/>
    <n v="3"/>
    <x v="10"/>
    <n v="20"/>
    <x v="0"/>
    <s v="NA"/>
    <x v="40"/>
    <x v="51"/>
  </r>
  <r>
    <n v="1254117"/>
    <x v="13"/>
    <s v="Dubai"/>
    <d v="2021-10-15T00:00:00"/>
    <s v="Final"/>
    <x v="123"/>
    <x v="32"/>
    <x v="7"/>
    <x v="0"/>
    <x v="6"/>
    <x v="0"/>
    <x v="1"/>
    <x v="0"/>
    <n v="27"/>
    <x v="45"/>
    <n v="20"/>
    <x v="0"/>
    <s v="NA"/>
    <x v="37"/>
    <x v="37"/>
  </r>
  <r>
    <n v="1304047"/>
    <x v="14"/>
    <s v="Mumbai"/>
    <d v="2022-03-26T00:00:00"/>
    <s v="League"/>
    <x v="136"/>
    <x v="42"/>
    <x v="7"/>
    <x v="0"/>
    <x v="6"/>
    <x v="0"/>
    <x v="0"/>
    <x v="1"/>
    <n v="6"/>
    <x v="113"/>
    <n v="20"/>
    <x v="0"/>
    <s v="NA"/>
    <x v="25"/>
    <x v="44"/>
  </r>
  <r>
    <n v="1304048"/>
    <x v="14"/>
    <s v="Mumbai"/>
    <d v="2022-03-27T00:00:00"/>
    <s v="League"/>
    <x v="211"/>
    <x v="20"/>
    <x v="3"/>
    <x v="14"/>
    <x v="14"/>
    <x v="0"/>
    <x v="15"/>
    <x v="1"/>
    <n v="4"/>
    <x v="86"/>
    <n v="20"/>
    <x v="0"/>
    <s v="NA"/>
    <x v="45"/>
    <x v="54"/>
  </r>
  <r>
    <n v="1304049"/>
    <x v="14"/>
    <s v="Mumbai"/>
    <d v="2022-03-27T00:00:00"/>
    <s v="League"/>
    <x v="243"/>
    <x v="46"/>
    <x v="0"/>
    <x v="15"/>
    <x v="15"/>
    <x v="0"/>
    <x v="16"/>
    <x v="1"/>
    <n v="5"/>
    <x v="102"/>
    <n v="20"/>
    <x v="0"/>
    <s v="NA"/>
    <x v="37"/>
    <x v="46"/>
  </r>
  <r>
    <n v="1304050"/>
    <x v="14"/>
    <s v="Mumbai"/>
    <d v="2022-03-28T00:00:00"/>
    <s v="League"/>
    <x v="196"/>
    <x v="42"/>
    <x v="16"/>
    <x v="16"/>
    <x v="16"/>
    <x v="0"/>
    <x v="17"/>
    <x v="1"/>
    <n v="5"/>
    <x v="13"/>
    <n v="20"/>
    <x v="0"/>
    <s v="NA"/>
    <x v="36"/>
    <x v="42"/>
  </r>
  <r>
    <n v="1304051"/>
    <x v="14"/>
    <s v="Pune"/>
    <d v="2022-03-29T00:00:00"/>
    <s v="League"/>
    <x v="144"/>
    <x v="47"/>
    <x v="5"/>
    <x v="10"/>
    <x v="10"/>
    <x v="0"/>
    <x v="4"/>
    <x v="0"/>
    <n v="61"/>
    <x v="151"/>
    <n v="20"/>
    <x v="0"/>
    <s v="NA"/>
    <x v="27"/>
    <x v="48"/>
  </r>
  <r>
    <n v="1304052"/>
    <x v="14"/>
    <s v="Mumbai"/>
    <d v="2022-03-30T00:00:00"/>
    <s v="League"/>
    <x v="244"/>
    <x v="46"/>
    <x v="4"/>
    <x v="3"/>
    <x v="0"/>
    <x v="0"/>
    <x v="3"/>
    <x v="1"/>
    <n v="3"/>
    <x v="110"/>
    <n v="20"/>
    <x v="0"/>
    <s v="NA"/>
    <x v="49"/>
    <x v="53"/>
  </r>
  <r>
    <n v="1304053"/>
    <x v="14"/>
    <s v="Mumbai"/>
    <d v="2022-03-31T00:00:00"/>
    <s v="League"/>
    <x v="245"/>
    <x v="20"/>
    <x v="7"/>
    <x v="17"/>
    <x v="17"/>
    <x v="0"/>
    <x v="18"/>
    <x v="1"/>
    <n v="6"/>
    <x v="151"/>
    <n v="20"/>
    <x v="0"/>
    <s v="NA"/>
    <x v="45"/>
    <x v="42"/>
  </r>
  <r>
    <n v="1304054"/>
    <x v="14"/>
    <s v="Mumbai"/>
    <d v="2022-04-01T00:00:00"/>
    <s v="League"/>
    <x v="136"/>
    <x v="42"/>
    <x v="15"/>
    <x v="0"/>
    <x v="6"/>
    <x v="0"/>
    <x v="0"/>
    <x v="1"/>
    <n v="6"/>
    <x v="15"/>
    <n v="20"/>
    <x v="0"/>
    <s v="NA"/>
    <x v="25"/>
    <x v="54"/>
  </r>
  <r>
    <n v="1304055"/>
    <x v="14"/>
    <s v="Mumbai"/>
    <d v="2022-04-02T00:00:00"/>
    <s v="League"/>
    <x v="194"/>
    <x v="46"/>
    <x v="5"/>
    <x v="7"/>
    <x v="3"/>
    <x v="0"/>
    <x v="4"/>
    <x v="0"/>
    <n v="23"/>
    <x v="111"/>
    <n v="20"/>
    <x v="0"/>
    <s v="NA"/>
    <x v="37"/>
    <x v="38"/>
  </r>
  <r>
    <n v="1304056"/>
    <x v="14"/>
    <s v="Pune"/>
    <d v="2022-04-02T00:00:00"/>
    <s v="League"/>
    <x v="195"/>
    <x v="47"/>
    <x v="17"/>
    <x v="14"/>
    <x v="14"/>
    <x v="0"/>
    <x v="17"/>
    <x v="0"/>
    <n v="14"/>
    <x v="81"/>
    <n v="20"/>
    <x v="0"/>
    <s v="NA"/>
    <x v="40"/>
    <x v="48"/>
  </r>
  <r>
    <n v="1304057"/>
    <x v="14"/>
    <s v="Mumbai"/>
    <d v="2022-04-03T00:00:00"/>
    <s v="League"/>
    <x v="246"/>
    <x v="20"/>
    <x v="15"/>
    <x v="1"/>
    <x v="1"/>
    <x v="0"/>
    <x v="16"/>
    <x v="0"/>
    <n v="54"/>
    <x v="85"/>
    <n v="20"/>
    <x v="0"/>
    <s v="NA"/>
    <x v="45"/>
    <x v="46"/>
  </r>
  <r>
    <n v="1304058"/>
    <x v="14"/>
    <s v="Mumbai"/>
    <d v="2022-04-04T00:00:00"/>
    <s v="League"/>
    <x v="247"/>
    <x v="46"/>
    <x v="16"/>
    <x v="10"/>
    <x v="10"/>
    <x v="0"/>
    <x v="18"/>
    <x v="0"/>
    <n v="12"/>
    <x v="19"/>
    <n v="20"/>
    <x v="0"/>
    <s v="NA"/>
    <x v="49"/>
    <x v="53"/>
  </r>
  <r>
    <n v="1304059"/>
    <x v="14"/>
    <s v="Mumbai"/>
    <d v="2022-04-05T00:00:00"/>
    <s v="League"/>
    <x v="34"/>
    <x v="42"/>
    <x v="5"/>
    <x v="3"/>
    <x v="0"/>
    <x v="0"/>
    <x v="3"/>
    <x v="1"/>
    <n v="4"/>
    <x v="19"/>
    <n v="20"/>
    <x v="0"/>
    <s v="NA"/>
    <x v="25"/>
    <x v="54"/>
  </r>
  <r>
    <n v="1304060"/>
    <x v="14"/>
    <s v="Pune"/>
    <d v="2022-04-06T00:00:00"/>
    <s v="League"/>
    <x v="233"/>
    <x v="47"/>
    <x v="3"/>
    <x v="0"/>
    <x v="6"/>
    <x v="0"/>
    <x v="0"/>
    <x v="1"/>
    <n v="5"/>
    <x v="73"/>
    <n v="20"/>
    <x v="0"/>
    <s v="NA"/>
    <x v="27"/>
    <x v="47"/>
  </r>
  <r>
    <n v="1304061"/>
    <x v="14"/>
    <s v="Mumbai"/>
    <d v="2022-04-07T00:00:00"/>
    <s v="League"/>
    <x v="176"/>
    <x v="46"/>
    <x v="14"/>
    <x v="17"/>
    <x v="17"/>
    <x v="0"/>
    <x v="18"/>
    <x v="1"/>
    <n v="6"/>
    <x v="55"/>
    <n v="20"/>
    <x v="0"/>
    <s v="NA"/>
    <x v="45"/>
    <x v="52"/>
  </r>
  <r>
    <n v="1304062"/>
    <x v="14"/>
    <s v="Mumbai"/>
    <d v="2022-04-08T00:00:00"/>
    <s v="League"/>
    <x v="224"/>
    <x v="20"/>
    <x v="15"/>
    <x v="16"/>
    <x v="16"/>
    <x v="0"/>
    <x v="17"/>
    <x v="1"/>
    <n v="6"/>
    <x v="37"/>
    <n v="20"/>
    <x v="0"/>
    <s v="NA"/>
    <x v="25"/>
    <x v="42"/>
  </r>
  <r>
    <n v="1304063"/>
    <x v="14"/>
    <s v="Mumbai"/>
    <d v="2022-04-09T00:00:00"/>
    <s v="League"/>
    <x v="248"/>
    <x v="46"/>
    <x v="7"/>
    <x v="10"/>
    <x v="10"/>
    <x v="0"/>
    <x v="11"/>
    <x v="1"/>
    <n v="8"/>
    <x v="12"/>
    <n v="20"/>
    <x v="0"/>
    <s v="NA"/>
    <x v="50"/>
    <x v="44"/>
  </r>
  <r>
    <n v="1304064"/>
    <x v="14"/>
    <s v="Pune"/>
    <d v="2022-04-09T00:00:00"/>
    <s v="League"/>
    <x v="249"/>
    <x v="47"/>
    <x v="3"/>
    <x v="3"/>
    <x v="0"/>
    <x v="0"/>
    <x v="3"/>
    <x v="1"/>
    <n v="7"/>
    <x v="80"/>
    <n v="20"/>
    <x v="0"/>
    <s v="NA"/>
    <x v="27"/>
    <x v="47"/>
  </r>
  <r>
    <n v="1304065"/>
    <x v="14"/>
    <s v="Mumbai"/>
    <d v="2022-04-10T00:00:00"/>
    <s v="League"/>
    <x v="211"/>
    <x v="20"/>
    <x v="14"/>
    <x v="0"/>
    <x v="6"/>
    <x v="0"/>
    <x v="15"/>
    <x v="0"/>
    <n v="44"/>
    <x v="118"/>
    <n v="20"/>
    <x v="0"/>
    <s v="NA"/>
    <x v="35"/>
    <x v="55"/>
  </r>
  <r>
    <n v="1304066"/>
    <x v="14"/>
    <s v="Mumbai"/>
    <d v="2022-04-10T00:00:00"/>
    <s v="League"/>
    <x v="151"/>
    <x v="42"/>
    <x v="5"/>
    <x v="17"/>
    <x v="17"/>
    <x v="0"/>
    <x v="4"/>
    <x v="0"/>
    <n v="3"/>
    <x v="3"/>
    <n v="20"/>
    <x v="0"/>
    <s v="NA"/>
    <x v="25"/>
    <x v="52"/>
  </r>
  <r>
    <n v="1304067"/>
    <x v="14"/>
    <s v="Mumbai"/>
    <d v="2022-04-11T00:00:00"/>
    <s v="League"/>
    <x v="193"/>
    <x v="46"/>
    <x v="17"/>
    <x v="10"/>
    <x v="10"/>
    <x v="0"/>
    <x v="11"/>
    <x v="1"/>
    <n v="8"/>
    <x v="21"/>
    <n v="20"/>
    <x v="0"/>
    <s v="NA"/>
    <x v="53"/>
    <x v="25"/>
  </r>
  <r>
    <n v="1304068"/>
    <x v="14"/>
    <s v="Mumbai"/>
    <d v="2022-04-12T00:00:00"/>
    <s v="League"/>
    <x v="250"/>
    <x v="46"/>
    <x v="7"/>
    <x v="3"/>
    <x v="0"/>
    <x v="0"/>
    <x v="1"/>
    <x v="0"/>
    <n v="23"/>
    <x v="155"/>
    <n v="20"/>
    <x v="0"/>
    <s v="NA"/>
    <x v="37"/>
    <x v="56"/>
  </r>
  <r>
    <n v="1304069"/>
    <x v="14"/>
    <s v="Pune"/>
    <d v="2022-04-13T00:00:00"/>
    <s v="League"/>
    <x v="164"/>
    <x v="47"/>
    <x v="15"/>
    <x v="7"/>
    <x v="3"/>
    <x v="0"/>
    <x v="16"/>
    <x v="0"/>
    <n v="12"/>
    <x v="108"/>
    <n v="20"/>
    <x v="0"/>
    <s v="NA"/>
    <x v="27"/>
    <x v="48"/>
  </r>
  <r>
    <n v="1304070"/>
    <x v="14"/>
    <s v="Mumbai"/>
    <d v="2022-04-14T00:00:00"/>
    <s v="League"/>
    <x v="172"/>
    <x v="46"/>
    <x v="17"/>
    <x v="2"/>
    <x v="2"/>
    <x v="0"/>
    <x v="17"/>
    <x v="0"/>
    <n v="37"/>
    <x v="45"/>
    <n v="20"/>
    <x v="0"/>
    <s v="NA"/>
    <x v="35"/>
    <x v="57"/>
  </r>
  <r>
    <n v="1304071"/>
    <x v="14"/>
    <s v="Mumbai"/>
    <d v="2022-04-15T00:00:00"/>
    <s v="League"/>
    <x v="197"/>
    <x v="20"/>
    <x v="4"/>
    <x v="10"/>
    <x v="10"/>
    <x v="0"/>
    <x v="11"/>
    <x v="1"/>
    <n v="7"/>
    <x v="38"/>
    <n v="20"/>
    <x v="0"/>
    <s v="NA"/>
    <x v="54"/>
    <x v="42"/>
  </r>
  <r>
    <n v="1304072"/>
    <x v="14"/>
    <s v="Mumbai"/>
    <d v="2022-04-16T00:00:00"/>
    <s v="League"/>
    <x v="202"/>
    <x v="20"/>
    <x v="16"/>
    <x v="7"/>
    <x v="3"/>
    <x v="0"/>
    <x v="18"/>
    <x v="0"/>
    <n v="18"/>
    <x v="130"/>
    <n v="20"/>
    <x v="0"/>
    <s v="NA"/>
    <x v="25"/>
    <x v="58"/>
  </r>
  <r>
    <n v="1304073"/>
    <x v="14"/>
    <s v="Mumbai"/>
    <d v="2022-04-16T00:00:00"/>
    <s v="League"/>
    <x v="34"/>
    <x v="42"/>
    <x v="0"/>
    <x v="14"/>
    <x v="14"/>
    <x v="0"/>
    <x v="3"/>
    <x v="0"/>
    <n v="16"/>
    <x v="37"/>
    <n v="20"/>
    <x v="0"/>
    <s v="NA"/>
    <x v="53"/>
    <x v="55"/>
  </r>
  <r>
    <n v="1304074"/>
    <x v="14"/>
    <s v="Mumbai"/>
    <d v="2022-04-17T00:00:00"/>
    <s v="League"/>
    <x v="251"/>
    <x v="46"/>
    <x v="15"/>
    <x v="10"/>
    <x v="10"/>
    <x v="0"/>
    <x v="11"/>
    <x v="1"/>
    <n v="7"/>
    <x v="80"/>
    <n v="20"/>
    <x v="0"/>
    <s v="NA"/>
    <x v="36"/>
    <x v="57"/>
  </r>
  <r>
    <n v="1304075"/>
    <x v="14"/>
    <s v="Pune"/>
    <d v="2022-04-17T00:00:00"/>
    <s v="League"/>
    <x v="143"/>
    <x v="47"/>
    <x v="7"/>
    <x v="16"/>
    <x v="16"/>
    <x v="0"/>
    <x v="17"/>
    <x v="1"/>
    <n v="3"/>
    <x v="19"/>
    <n v="20"/>
    <x v="0"/>
    <s v="NA"/>
    <x v="40"/>
    <x v="48"/>
  </r>
  <r>
    <n v="1304076"/>
    <x v="14"/>
    <s v="Mumbai"/>
    <d v="2022-04-18T00:00:00"/>
    <s v="League"/>
    <x v="151"/>
    <x v="20"/>
    <x v="5"/>
    <x v="0"/>
    <x v="6"/>
    <x v="0"/>
    <x v="4"/>
    <x v="0"/>
    <n v="7"/>
    <x v="149"/>
    <n v="20"/>
    <x v="0"/>
    <s v="NA"/>
    <x v="54"/>
    <x v="42"/>
  </r>
  <r>
    <n v="1304077"/>
    <x v="14"/>
    <s v="Mumbai"/>
    <d v="2022-04-19T00:00:00"/>
    <s v="League"/>
    <x v="123"/>
    <x v="46"/>
    <x v="0"/>
    <x v="17"/>
    <x v="17"/>
    <x v="0"/>
    <x v="3"/>
    <x v="0"/>
    <n v="18"/>
    <x v="28"/>
    <n v="20"/>
    <x v="0"/>
    <s v="NA"/>
    <x v="35"/>
    <x v="56"/>
  </r>
  <r>
    <n v="1304078"/>
    <x v="14"/>
    <s v="Mumbai"/>
    <d v="2022-04-20T00:00:00"/>
    <s v="League"/>
    <x v="211"/>
    <x v="20"/>
    <x v="15"/>
    <x v="14"/>
    <x v="14"/>
    <x v="0"/>
    <x v="15"/>
    <x v="1"/>
    <n v="9"/>
    <x v="112"/>
    <n v="20"/>
    <x v="0"/>
    <s v="NA"/>
    <x v="45"/>
    <x v="52"/>
  </r>
  <r>
    <n v="1304079"/>
    <x v="14"/>
    <s v="Navi Mumbai"/>
    <d v="2022-04-21T00:00:00"/>
    <s v="League"/>
    <x v="252"/>
    <x v="46"/>
    <x v="3"/>
    <x v="1"/>
    <x v="1"/>
    <x v="0"/>
    <x v="1"/>
    <x v="1"/>
    <n v="3"/>
    <x v="83"/>
    <n v="20"/>
    <x v="0"/>
    <s v="NA"/>
    <x v="27"/>
    <x v="48"/>
  </r>
  <r>
    <n v="1304080"/>
    <x v="14"/>
    <s v="Mumbai"/>
    <d v="2022-04-22T00:00:00"/>
    <s v="League"/>
    <x v="194"/>
    <x v="42"/>
    <x v="5"/>
    <x v="14"/>
    <x v="14"/>
    <x v="0"/>
    <x v="4"/>
    <x v="0"/>
    <n v="15"/>
    <x v="0"/>
    <n v="20"/>
    <x v="0"/>
    <s v="NA"/>
    <x v="55"/>
    <x v="44"/>
  </r>
  <r>
    <n v="1304081"/>
    <x v="14"/>
    <s v="Navi Mumbai"/>
    <d v="2022-04-23T00:00:00"/>
    <s v="League"/>
    <x v="188"/>
    <x v="46"/>
    <x v="17"/>
    <x v="0"/>
    <x v="16"/>
    <x v="1"/>
    <x v="17"/>
    <x v="0"/>
    <n v="8"/>
    <x v="20"/>
    <n v="20"/>
    <x v="0"/>
    <s v="NA"/>
    <x v="40"/>
    <x v="48"/>
  </r>
  <r>
    <n v="1304082"/>
    <x v="14"/>
    <s v="Mumbai"/>
    <d v="2022-04-23T00:00:00"/>
    <s v="League"/>
    <x v="253"/>
    <x v="20"/>
    <x v="0"/>
    <x v="10"/>
    <x v="10"/>
    <x v="0"/>
    <x v="11"/>
    <x v="1"/>
    <n v="9"/>
    <x v="51"/>
    <n v="20"/>
    <x v="0"/>
    <s v="NA"/>
    <x v="53"/>
    <x v="55"/>
  </r>
  <r>
    <n v="1304083"/>
    <x v="14"/>
    <s v="Mumbai"/>
    <d v="2022-04-24T00:00:00"/>
    <s v="League"/>
    <x v="202"/>
    <x v="42"/>
    <x v="16"/>
    <x v="7"/>
    <x v="3"/>
    <x v="0"/>
    <x v="18"/>
    <x v="0"/>
    <n v="36"/>
    <x v="54"/>
    <n v="20"/>
    <x v="0"/>
    <s v="NA"/>
    <x v="11"/>
    <x v="54"/>
  </r>
  <r>
    <n v="1304084"/>
    <x v="14"/>
    <s v="Mumbai"/>
    <d v="2022-04-25T00:00:00"/>
    <s v="League"/>
    <x v="114"/>
    <x v="42"/>
    <x v="15"/>
    <x v="1"/>
    <x v="1"/>
    <x v="0"/>
    <x v="16"/>
    <x v="0"/>
    <n v="11"/>
    <x v="26"/>
    <n v="20"/>
    <x v="0"/>
    <s v="NA"/>
    <x v="11"/>
    <x v="52"/>
  </r>
  <r>
    <n v="1304085"/>
    <x v="14"/>
    <s v="Pune"/>
    <d v="2022-04-26T00:00:00"/>
    <s v="League"/>
    <x v="254"/>
    <x v="47"/>
    <x v="5"/>
    <x v="3"/>
    <x v="0"/>
    <x v="0"/>
    <x v="4"/>
    <x v="0"/>
    <n v="29"/>
    <x v="24"/>
    <n v="20"/>
    <x v="0"/>
    <s v="NA"/>
    <x v="27"/>
    <x v="47"/>
  </r>
  <r>
    <n v="1304086"/>
    <x v="14"/>
    <s v="Mumbai"/>
    <d v="2022-04-27T00:00:00"/>
    <s v="League"/>
    <x v="251"/>
    <x v="42"/>
    <x v="10"/>
    <x v="16"/>
    <x v="16"/>
    <x v="0"/>
    <x v="17"/>
    <x v="1"/>
    <n v="5"/>
    <x v="99"/>
    <n v="20"/>
    <x v="0"/>
    <s v="NA"/>
    <x v="35"/>
    <x v="53"/>
  </r>
  <r>
    <n v="1304087"/>
    <x v="14"/>
    <s v="Mumbai"/>
    <d v="2022-04-28T00:00:00"/>
    <s v="League"/>
    <x v="211"/>
    <x v="42"/>
    <x v="4"/>
    <x v="14"/>
    <x v="14"/>
    <x v="0"/>
    <x v="15"/>
    <x v="1"/>
    <n v="4"/>
    <x v="72"/>
    <n v="20"/>
    <x v="0"/>
    <s v="NA"/>
    <x v="25"/>
    <x v="38"/>
  </r>
  <r>
    <n v="1304088"/>
    <x v="14"/>
    <s v="Pune"/>
    <d v="2022-04-29T00:00:00"/>
    <s v="League"/>
    <x v="185"/>
    <x v="47"/>
    <x v="16"/>
    <x v="15"/>
    <x v="15"/>
    <x v="0"/>
    <x v="18"/>
    <x v="0"/>
    <n v="20"/>
    <x v="60"/>
    <n v="20"/>
    <x v="0"/>
    <s v="NA"/>
    <x v="51"/>
    <x v="48"/>
  </r>
  <r>
    <n v="1304089"/>
    <x v="14"/>
    <s v="Mumbai"/>
    <d v="2022-04-30T00:00:00"/>
    <s v="League"/>
    <x v="228"/>
    <x v="20"/>
    <x v="0"/>
    <x v="16"/>
    <x v="0"/>
    <x v="1"/>
    <x v="17"/>
    <x v="1"/>
    <n v="6"/>
    <x v="71"/>
    <n v="20"/>
    <x v="0"/>
    <s v="NA"/>
    <x v="56"/>
    <x v="42"/>
  </r>
  <r>
    <n v="1304090"/>
    <x v="14"/>
    <s v="Navi Mumbai"/>
    <d v="2022-04-30T00:00:00"/>
    <s v="League"/>
    <x v="178"/>
    <x v="46"/>
    <x v="5"/>
    <x v="7"/>
    <x v="3"/>
    <x v="0"/>
    <x v="7"/>
    <x v="1"/>
    <n v="5"/>
    <x v="13"/>
    <n v="20"/>
    <x v="0"/>
    <s v="NA"/>
    <x v="27"/>
    <x v="46"/>
  </r>
  <r>
    <n v="1304091"/>
    <x v="14"/>
    <s v="Mumbai"/>
    <d v="2022-05-01T00:00:00"/>
    <s v="League"/>
    <x v="255"/>
    <x v="42"/>
    <x v="16"/>
    <x v="14"/>
    <x v="17"/>
    <x v="1"/>
    <x v="18"/>
    <x v="0"/>
    <n v="6"/>
    <x v="99"/>
    <n v="20"/>
    <x v="0"/>
    <s v="NA"/>
    <x v="53"/>
    <x v="39"/>
  </r>
  <r>
    <n v="1304092"/>
    <x v="14"/>
    <s v="Pune"/>
    <d v="2022-05-01T00:00:00"/>
    <s v="League"/>
    <x v="232"/>
    <x v="47"/>
    <x v="7"/>
    <x v="10"/>
    <x v="10"/>
    <x v="0"/>
    <x v="1"/>
    <x v="0"/>
    <n v="13"/>
    <x v="135"/>
    <n v="20"/>
    <x v="0"/>
    <s v="NA"/>
    <x v="25"/>
    <x v="47"/>
  </r>
  <r>
    <n v="1304093"/>
    <x v="14"/>
    <s v="Mumbai"/>
    <d v="2022-05-02T00:00:00"/>
    <s v="League"/>
    <x v="256"/>
    <x v="42"/>
    <x v="5"/>
    <x v="0"/>
    <x v="6"/>
    <x v="0"/>
    <x v="0"/>
    <x v="1"/>
    <n v="7"/>
    <x v="107"/>
    <n v="20"/>
    <x v="0"/>
    <s v="NA"/>
    <x v="49"/>
    <x v="56"/>
  </r>
  <r>
    <n v="1304094"/>
    <x v="14"/>
    <s v="Navi Mumbai"/>
    <d v="2022-05-03T00:00:00"/>
    <s v="League"/>
    <x v="218"/>
    <x v="46"/>
    <x v="17"/>
    <x v="15"/>
    <x v="16"/>
    <x v="1"/>
    <x v="16"/>
    <x v="1"/>
    <n v="8"/>
    <x v="30"/>
    <n v="20"/>
    <x v="0"/>
    <s v="NA"/>
    <x v="57"/>
    <x v="42"/>
  </r>
  <r>
    <n v="1304095"/>
    <x v="14"/>
    <s v="Pune"/>
    <d v="2022-05-04T00:00:00"/>
    <s v="League"/>
    <x v="199"/>
    <x v="47"/>
    <x v="0"/>
    <x v="1"/>
    <x v="1"/>
    <x v="0"/>
    <x v="3"/>
    <x v="0"/>
    <n v="13"/>
    <x v="66"/>
    <n v="20"/>
    <x v="0"/>
    <s v="NA"/>
    <x v="40"/>
    <x v="51"/>
  </r>
  <r>
    <n v="1304096"/>
    <x v="14"/>
    <s v="Mumbai"/>
    <d v="2022-05-05T00:00:00"/>
    <s v="League"/>
    <x v="79"/>
    <x v="20"/>
    <x v="14"/>
    <x v="10"/>
    <x v="10"/>
    <x v="0"/>
    <x v="15"/>
    <x v="0"/>
    <n v="21"/>
    <x v="115"/>
    <n v="20"/>
    <x v="0"/>
    <s v="NA"/>
    <x v="50"/>
    <x v="58"/>
  </r>
  <r>
    <n v="1304097"/>
    <x v="14"/>
    <s v="Mumbai"/>
    <d v="2022-05-06T00:00:00"/>
    <s v="League"/>
    <x v="257"/>
    <x v="20"/>
    <x v="3"/>
    <x v="16"/>
    <x v="16"/>
    <x v="0"/>
    <x v="7"/>
    <x v="0"/>
    <n v="5"/>
    <x v="86"/>
    <n v="20"/>
    <x v="0"/>
    <s v="NA"/>
    <x v="49"/>
    <x v="59"/>
  </r>
  <r>
    <n v="1304098"/>
    <x v="14"/>
    <s v="Mumbai"/>
    <d v="2022-05-07T00:00:00"/>
    <s v="League"/>
    <x v="258"/>
    <x v="42"/>
    <x v="15"/>
    <x v="2"/>
    <x v="15"/>
    <x v="1"/>
    <x v="4"/>
    <x v="1"/>
    <n v="6"/>
    <x v="37"/>
    <n v="20"/>
    <x v="0"/>
    <s v="NA"/>
    <x v="53"/>
    <x v="46"/>
  </r>
  <r>
    <n v="1304099"/>
    <x v="14"/>
    <s v="Pune"/>
    <d v="2022-05-07T00:00:00"/>
    <s v="League"/>
    <x v="247"/>
    <x v="47"/>
    <x v="16"/>
    <x v="0"/>
    <x v="6"/>
    <x v="0"/>
    <x v="18"/>
    <x v="0"/>
    <n v="75"/>
    <x v="39"/>
    <n v="20"/>
    <x v="0"/>
    <s v="NA"/>
    <x v="25"/>
    <x v="51"/>
  </r>
  <r>
    <n v="1304100"/>
    <x v="14"/>
    <s v="Mumbai"/>
    <d v="2022-05-08T00:00:00"/>
    <s v="League"/>
    <x v="244"/>
    <x v="42"/>
    <x v="0"/>
    <x v="10"/>
    <x v="0"/>
    <x v="1"/>
    <x v="3"/>
    <x v="0"/>
    <n v="67"/>
    <x v="45"/>
    <n v="20"/>
    <x v="0"/>
    <s v="NA"/>
    <x v="27"/>
    <x v="56"/>
  </r>
  <r>
    <n v="1304101"/>
    <x v="14"/>
    <s v="Navi Mumbai"/>
    <d v="2022-05-08T00:00:00"/>
    <s v="League"/>
    <x v="259"/>
    <x v="46"/>
    <x v="7"/>
    <x v="14"/>
    <x v="14"/>
    <x v="0"/>
    <x v="1"/>
    <x v="0"/>
    <n v="91"/>
    <x v="7"/>
    <n v="20"/>
    <x v="0"/>
    <s v="NA"/>
    <x v="37"/>
    <x v="57"/>
  </r>
  <r>
    <n v="1304102"/>
    <x v="14"/>
    <s v="Navi Mumbai"/>
    <d v="2022-05-09T00:00:00"/>
    <s v="League"/>
    <x v="190"/>
    <x v="46"/>
    <x v="4"/>
    <x v="7"/>
    <x v="3"/>
    <x v="0"/>
    <x v="0"/>
    <x v="0"/>
    <n v="52"/>
    <x v="3"/>
    <n v="20"/>
    <x v="0"/>
    <s v="NA"/>
    <x v="35"/>
    <x v="59"/>
  </r>
  <r>
    <n v="1304103"/>
    <x v="14"/>
    <s v="Pune"/>
    <d v="2022-05-10T00:00:00"/>
    <s v="League"/>
    <x v="224"/>
    <x v="47"/>
    <x v="17"/>
    <x v="17"/>
    <x v="16"/>
    <x v="1"/>
    <x v="17"/>
    <x v="0"/>
    <n v="62"/>
    <x v="24"/>
    <n v="20"/>
    <x v="0"/>
    <s v="NA"/>
    <x v="40"/>
    <x v="51"/>
  </r>
  <r>
    <n v="1304104"/>
    <x v="14"/>
    <s v="Navi Mumbai"/>
    <d v="2022-05-11T00:00:00"/>
    <s v="League"/>
    <x v="110"/>
    <x v="46"/>
    <x v="5"/>
    <x v="14"/>
    <x v="14"/>
    <x v="0"/>
    <x v="15"/>
    <x v="1"/>
    <n v="8"/>
    <x v="68"/>
    <n v="20"/>
    <x v="0"/>
    <s v="NA"/>
    <x v="55"/>
    <x v="44"/>
  </r>
  <r>
    <n v="1304105"/>
    <x v="14"/>
    <s v="Mumbai"/>
    <d v="2022-05-12T00:00:00"/>
    <s v="League"/>
    <x v="260"/>
    <x v="42"/>
    <x v="7"/>
    <x v="7"/>
    <x v="3"/>
    <x v="0"/>
    <x v="7"/>
    <x v="1"/>
    <n v="5"/>
    <x v="105"/>
    <n v="20"/>
    <x v="0"/>
    <s v="NA"/>
    <x v="53"/>
    <x v="39"/>
  </r>
  <r>
    <n v="1304106"/>
    <x v="14"/>
    <s v="Mumbai"/>
    <d v="2022-05-13T00:00:00"/>
    <s v="League"/>
    <x v="215"/>
    <x v="20"/>
    <x v="15"/>
    <x v="3"/>
    <x v="0"/>
    <x v="0"/>
    <x v="16"/>
    <x v="0"/>
    <n v="54"/>
    <x v="120"/>
    <n v="20"/>
    <x v="0"/>
    <s v="NA"/>
    <x v="49"/>
    <x v="56"/>
  </r>
  <r>
    <n v="1304107"/>
    <x v="14"/>
    <s v="Pune"/>
    <d v="2022-05-14T00:00:00"/>
    <s v="League"/>
    <x v="165"/>
    <x v="47"/>
    <x v="4"/>
    <x v="10"/>
    <x v="6"/>
    <x v="1"/>
    <x v="0"/>
    <x v="0"/>
    <n v="54"/>
    <x v="86"/>
    <n v="20"/>
    <x v="0"/>
    <s v="NA"/>
    <x v="25"/>
    <x v="47"/>
  </r>
  <r>
    <n v="1304108"/>
    <x v="14"/>
    <s v="Mumbai"/>
    <d v="2022-05-15T00:00:00"/>
    <s v="League"/>
    <x v="113"/>
    <x v="42"/>
    <x v="7"/>
    <x v="16"/>
    <x v="1"/>
    <x v="1"/>
    <x v="17"/>
    <x v="1"/>
    <n v="7"/>
    <x v="31"/>
    <n v="20"/>
    <x v="0"/>
    <s v="NA"/>
    <x v="57"/>
    <x v="42"/>
  </r>
  <r>
    <n v="1304109"/>
    <x v="14"/>
    <s v="Mumbai"/>
    <d v="2022-05-15T00:00:00"/>
    <s v="League"/>
    <x v="169"/>
    <x v="20"/>
    <x v="5"/>
    <x v="17"/>
    <x v="2"/>
    <x v="1"/>
    <x v="4"/>
    <x v="0"/>
    <n v="24"/>
    <x v="14"/>
    <n v="20"/>
    <x v="0"/>
    <s v="NA"/>
    <x v="36"/>
    <x v="52"/>
  </r>
  <r>
    <n v="1304110"/>
    <x v="14"/>
    <s v="Navi Mumbai"/>
    <d v="2022-05-16T00:00:00"/>
    <s v="League"/>
    <x v="261"/>
    <x v="46"/>
    <x v="14"/>
    <x v="15"/>
    <x v="15"/>
    <x v="0"/>
    <x v="15"/>
    <x v="0"/>
    <n v="17"/>
    <x v="90"/>
    <n v="20"/>
    <x v="0"/>
    <s v="NA"/>
    <x v="54"/>
    <x v="44"/>
  </r>
  <r>
    <n v="1304111"/>
    <x v="14"/>
    <s v="Mumbai"/>
    <d v="2022-05-17T00:00:00"/>
    <s v="League"/>
    <x v="197"/>
    <x v="42"/>
    <x v="10"/>
    <x v="7"/>
    <x v="3"/>
    <x v="0"/>
    <x v="11"/>
    <x v="0"/>
    <n v="3"/>
    <x v="111"/>
    <n v="20"/>
    <x v="0"/>
    <s v="NA"/>
    <x v="35"/>
    <x v="56"/>
  </r>
  <r>
    <n v="1304112"/>
    <x v="14"/>
    <s v="Navi Mumbai"/>
    <d v="2022-05-18T00:00:00"/>
    <s v="League"/>
    <x v="176"/>
    <x v="46"/>
    <x v="16"/>
    <x v="0"/>
    <x v="17"/>
    <x v="1"/>
    <x v="18"/>
    <x v="0"/>
    <n v="2"/>
    <x v="151"/>
    <n v="20"/>
    <x v="0"/>
    <s v="NA"/>
    <x v="57"/>
    <x v="46"/>
  </r>
  <r>
    <n v="1304113"/>
    <x v="14"/>
    <s v="Mumbai"/>
    <d v="2022-05-19T00:00:00"/>
    <s v="League"/>
    <x v="104"/>
    <x v="42"/>
    <x v="17"/>
    <x v="3"/>
    <x v="16"/>
    <x v="1"/>
    <x v="3"/>
    <x v="1"/>
    <n v="8"/>
    <x v="54"/>
    <n v="20"/>
    <x v="0"/>
    <s v="NA"/>
    <x v="40"/>
    <x v="59"/>
  </r>
  <r>
    <n v="1304114"/>
    <x v="14"/>
    <s v="Mumbai"/>
    <d v="2022-05-20T00:00:00"/>
    <s v="League"/>
    <x v="91"/>
    <x v="20"/>
    <x v="7"/>
    <x v="2"/>
    <x v="1"/>
    <x v="1"/>
    <x v="4"/>
    <x v="1"/>
    <n v="5"/>
    <x v="53"/>
    <n v="20"/>
    <x v="0"/>
    <s v="NA"/>
    <x v="35"/>
    <x v="58"/>
  </r>
  <r>
    <n v="1304115"/>
    <x v="14"/>
    <s v="Mumbai"/>
    <d v="2022-05-21T00:00:00"/>
    <s v="League"/>
    <x v="190"/>
    <x v="42"/>
    <x v="14"/>
    <x v="7"/>
    <x v="3"/>
    <x v="0"/>
    <x v="7"/>
    <x v="1"/>
    <n v="5"/>
    <x v="90"/>
    <n v="20"/>
    <x v="0"/>
    <s v="NA"/>
    <x v="37"/>
    <x v="52"/>
  </r>
  <r>
    <n v="1304116"/>
    <x v="14"/>
    <s v="Mumbai"/>
    <d v="2022-05-22T00:00:00"/>
    <s v="League"/>
    <x v="237"/>
    <x v="42"/>
    <x v="10"/>
    <x v="15"/>
    <x v="10"/>
    <x v="1"/>
    <x v="16"/>
    <x v="1"/>
    <n v="5"/>
    <x v="64"/>
    <n v="20"/>
    <x v="0"/>
    <s v="NA"/>
    <x v="25"/>
    <x v="58"/>
  </r>
  <r>
    <n v="1312197"/>
    <x v="14"/>
    <s v="Kolkata"/>
    <d v="2022-05-24T00:00:00"/>
    <s v="Qualifier 1"/>
    <x v="143"/>
    <x v="48"/>
    <x v="5"/>
    <x v="16"/>
    <x v="16"/>
    <x v="0"/>
    <x v="17"/>
    <x v="1"/>
    <n v="7"/>
    <x v="70"/>
    <n v="20"/>
    <x v="0"/>
    <s v="NA"/>
    <x v="27"/>
    <x v="42"/>
  </r>
  <r>
    <n v="1312198"/>
    <x v="14"/>
    <s v="Kolkata"/>
    <d v="2022-05-25T00:00:00"/>
    <s v="Eliminator"/>
    <x v="262"/>
    <x v="48"/>
    <x v="0"/>
    <x v="17"/>
    <x v="17"/>
    <x v="0"/>
    <x v="3"/>
    <x v="0"/>
    <n v="14"/>
    <x v="115"/>
    <n v="20"/>
    <x v="0"/>
    <s v="NA"/>
    <x v="49"/>
    <x v="51"/>
  </r>
  <r>
    <n v="1312199"/>
    <x v="14"/>
    <s v="Ahmedabad"/>
    <d v="2022-05-27T00:00:00"/>
    <s v="Qualifier 2"/>
    <x v="194"/>
    <x v="43"/>
    <x v="0"/>
    <x v="2"/>
    <x v="2"/>
    <x v="0"/>
    <x v="4"/>
    <x v="1"/>
    <n v="7"/>
    <x v="64"/>
    <n v="20"/>
    <x v="0"/>
    <s v="NA"/>
    <x v="35"/>
    <x v="44"/>
  </r>
  <r>
    <n v="1312200"/>
    <x v="14"/>
    <s v="Ahmedabad"/>
    <d v="2022-05-29T00:00:00"/>
    <s v="Final"/>
    <x v="172"/>
    <x v="43"/>
    <x v="5"/>
    <x v="16"/>
    <x v="2"/>
    <x v="1"/>
    <x v="17"/>
    <x v="1"/>
    <n v="7"/>
    <x v="93"/>
    <n v="20"/>
    <x v="0"/>
    <s v="NA"/>
    <x v="35"/>
    <x v="44"/>
  </r>
  <r>
    <n v="1359475"/>
    <x v="15"/>
    <s v="Ahmedabad"/>
    <d v="2023-03-31T00:00:00"/>
    <s v="League"/>
    <x v="188"/>
    <x v="43"/>
    <x v="7"/>
    <x v="16"/>
    <x v="16"/>
    <x v="0"/>
    <x v="17"/>
    <x v="1"/>
    <n v="5"/>
    <x v="14"/>
    <n v="20"/>
    <x v="0"/>
    <s v="NA"/>
    <x v="37"/>
    <x v="54"/>
  </r>
  <r>
    <n v="1359476"/>
    <x v="15"/>
    <s v="Chandigarh"/>
    <d v="2023-04-01T00:00:00"/>
    <s v="League"/>
    <x v="263"/>
    <x v="49"/>
    <x v="15"/>
    <x v="0"/>
    <x v="6"/>
    <x v="0"/>
    <x v="16"/>
    <x v="0"/>
    <n v="7"/>
    <x v="60"/>
    <n v="16"/>
    <x v="0"/>
    <s v="D/L"/>
    <x v="27"/>
    <x v="46"/>
  </r>
  <r>
    <n v="1359477"/>
    <x v="15"/>
    <s v="Lucknow"/>
    <d v="2023-04-01T00:00:00"/>
    <s v="League"/>
    <x v="264"/>
    <x v="50"/>
    <x v="16"/>
    <x v="14"/>
    <x v="14"/>
    <x v="0"/>
    <x v="18"/>
    <x v="0"/>
    <n v="50"/>
    <x v="111"/>
    <n v="20"/>
    <x v="0"/>
    <s v="NA"/>
    <x v="25"/>
    <x v="58"/>
  </r>
  <r>
    <n v="1359478"/>
    <x v="15"/>
    <s v="Hyderabad"/>
    <d v="2023-04-02T00:00:00"/>
    <s v="League"/>
    <x v="194"/>
    <x v="51"/>
    <x v="5"/>
    <x v="10"/>
    <x v="10"/>
    <x v="0"/>
    <x v="4"/>
    <x v="0"/>
    <n v="72"/>
    <x v="76"/>
    <n v="20"/>
    <x v="0"/>
    <s v="NA"/>
    <x v="40"/>
    <x v="57"/>
  </r>
  <r>
    <n v="1359479"/>
    <x v="15"/>
    <s v="Bengaluru"/>
    <d v="2023-04-02T00:00:00"/>
    <s v="League"/>
    <x v="123"/>
    <x v="52"/>
    <x v="3"/>
    <x v="3"/>
    <x v="0"/>
    <x v="0"/>
    <x v="3"/>
    <x v="1"/>
    <n v="8"/>
    <x v="81"/>
    <n v="20"/>
    <x v="0"/>
    <s v="NA"/>
    <x v="37"/>
    <x v="52"/>
  </r>
  <r>
    <n v="1359480"/>
    <x v="15"/>
    <s v="Chennai"/>
    <d v="2023-04-03T00:00:00"/>
    <s v="League"/>
    <x v="235"/>
    <x v="41"/>
    <x v="7"/>
    <x v="17"/>
    <x v="17"/>
    <x v="0"/>
    <x v="1"/>
    <x v="0"/>
    <n v="12"/>
    <x v="149"/>
    <n v="20"/>
    <x v="0"/>
    <s v="NA"/>
    <x v="58"/>
    <x v="28"/>
  </r>
  <r>
    <n v="1359481"/>
    <x v="15"/>
    <s v="Delhi"/>
    <d v="2023-04-04T00:00:00"/>
    <s v="League"/>
    <x v="265"/>
    <x v="44"/>
    <x v="14"/>
    <x v="16"/>
    <x v="16"/>
    <x v="0"/>
    <x v="17"/>
    <x v="1"/>
    <n v="6"/>
    <x v="21"/>
    <n v="20"/>
    <x v="0"/>
    <s v="NA"/>
    <x v="41"/>
    <x v="59"/>
  </r>
  <r>
    <n v="1359482"/>
    <x v="15"/>
    <s v="Guwahati"/>
    <d v="2023-04-05T00:00:00"/>
    <s v="League"/>
    <x v="266"/>
    <x v="53"/>
    <x v="15"/>
    <x v="2"/>
    <x v="2"/>
    <x v="0"/>
    <x v="16"/>
    <x v="0"/>
    <n v="5"/>
    <x v="35"/>
    <n v="20"/>
    <x v="0"/>
    <s v="NA"/>
    <x v="40"/>
    <x v="60"/>
  </r>
  <r>
    <n v="1359483"/>
    <x v="15"/>
    <s v="Kolkata"/>
    <d v="2023-04-06T00:00:00"/>
    <s v="League"/>
    <x v="261"/>
    <x v="48"/>
    <x v="4"/>
    <x v="3"/>
    <x v="0"/>
    <x v="0"/>
    <x v="0"/>
    <x v="0"/>
    <n v="81"/>
    <x v="29"/>
    <n v="20"/>
    <x v="0"/>
    <s v="NA"/>
    <x v="59"/>
    <x v="42"/>
  </r>
  <r>
    <n v="1359484"/>
    <x v="15"/>
    <s v="Lucknow"/>
    <d v="2023-04-07T00:00:00"/>
    <s v="League"/>
    <x v="185"/>
    <x v="50"/>
    <x v="10"/>
    <x v="17"/>
    <x v="10"/>
    <x v="1"/>
    <x v="18"/>
    <x v="1"/>
    <n v="5"/>
    <x v="136"/>
    <n v="20"/>
    <x v="0"/>
    <s v="NA"/>
    <x v="49"/>
    <x v="46"/>
  </r>
  <r>
    <n v="1359485"/>
    <x v="15"/>
    <s v="Guwahati"/>
    <d v="2023-04-08T00:00:00"/>
    <s v="League"/>
    <x v="258"/>
    <x v="53"/>
    <x v="5"/>
    <x v="14"/>
    <x v="14"/>
    <x v="0"/>
    <x v="4"/>
    <x v="0"/>
    <n v="57"/>
    <x v="130"/>
    <n v="20"/>
    <x v="0"/>
    <s v="NA"/>
    <x v="50"/>
    <x v="60"/>
  </r>
  <r>
    <n v="1359486"/>
    <x v="15"/>
    <s v="Mumbai"/>
    <d v="2023-04-08T00:00:00"/>
    <s v="League"/>
    <x v="120"/>
    <x v="42"/>
    <x v="3"/>
    <x v="1"/>
    <x v="1"/>
    <x v="0"/>
    <x v="1"/>
    <x v="1"/>
    <n v="7"/>
    <x v="64"/>
    <n v="20"/>
    <x v="0"/>
    <s v="NA"/>
    <x v="35"/>
    <x v="58"/>
  </r>
  <r>
    <n v="1359487"/>
    <x v="15"/>
    <s v="Ahmedabad"/>
    <d v="2023-04-09T00:00:00"/>
    <s v="League"/>
    <x v="256"/>
    <x v="43"/>
    <x v="17"/>
    <x v="0"/>
    <x v="16"/>
    <x v="1"/>
    <x v="0"/>
    <x v="1"/>
    <n v="3"/>
    <x v="29"/>
    <n v="20"/>
    <x v="0"/>
    <s v="NA"/>
    <x v="37"/>
    <x v="52"/>
  </r>
  <r>
    <n v="1359488"/>
    <x v="15"/>
    <s v="Hyderabad"/>
    <d v="2023-04-09T00:00:00"/>
    <s v="League"/>
    <x v="114"/>
    <x v="51"/>
    <x v="15"/>
    <x v="10"/>
    <x v="10"/>
    <x v="0"/>
    <x v="11"/>
    <x v="1"/>
    <n v="8"/>
    <x v="30"/>
    <n v="20"/>
    <x v="0"/>
    <s v="NA"/>
    <x v="27"/>
    <x v="48"/>
  </r>
  <r>
    <n v="1359489"/>
    <x v="15"/>
    <s v="Bengaluru"/>
    <d v="2023-04-10T00:00:00"/>
    <s v="League"/>
    <x v="267"/>
    <x v="52"/>
    <x v="0"/>
    <x v="17"/>
    <x v="17"/>
    <x v="0"/>
    <x v="18"/>
    <x v="1"/>
    <n v="1"/>
    <x v="74"/>
    <n v="20"/>
    <x v="0"/>
    <s v="NA"/>
    <x v="25"/>
    <x v="43"/>
  </r>
  <r>
    <n v="1359490"/>
    <x v="15"/>
    <s v="Delhi"/>
    <d v="2023-04-11T00:00:00"/>
    <s v="League"/>
    <x v="57"/>
    <x v="44"/>
    <x v="14"/>
    <x v="7"/>
    <x v="3"/>
    <x v="0"/>
    <x v="7"/>
    <x v="1"/>
    <n v="6"/>
    <x v="87"/>
    <n v="20"/>
    <x v="0"/>
    <s v="NA"/>
    <x v="51"/>
    <x v="57"/>
  </r>
  <r>
    <n v="1359491"/>
    <x v="15"/>
    <s v="Chennai"/>
    <d v="2023-04-12T00:00:00"/>
    <s v="League"/>
    <x v="91"/>
    <x v="41"/>
    <x v="5"/>
    <x v="1"/>
    <x v="1"/>
    <x v="0"/>
    <x v="4"/>
    <x v="0"/>
    <n v="3"/>
    <x v="38"/>
    <n v="20"/>
    <x v="0"/>
    <s v="NA"/>
    <x v="59"/>
    <x v="42"/>
  </r>
  <r>
    <n v="1359492"/>
    <x v="15"/>
    <s v="Chandigarh"/>
    <d v="2023-04-13T00:00:00"/>
    <s v="League"/>
    <x v="154"/>
    <x v="49"/>
    <x v="15"/>
    <x v="16"/>
    <x v="16"/>
    <x v="0"/>
    <x v="17"/>
    <x v="1"/>
    <n v="6"/>
    <x v="60"/>
    <n v="20"/>
    <x v="0"/>
    <s v="NA"/>
    <x v="58"/>
    <x v="55"/>
  </r>
  <r>
    <n v="1359493"/>
    <x v="15"/>
    <s v="Kolkata"/>
    <d v="2023-04-14T00:00:00"/>
    <s v="League"/>
    <x v="268"/>
    <x v="48"/>
    <x v="10"/>
    <x v="0"/>
    <x v="6"/>
    <x v="0"/>
    <x v="11"/>
    <x v="0"/>
    <n v="23"/>
    <x v="156"/>
    <n v="20"/>
    <x v="0"/>
    <s v="NA"/>
    <x v="35"/>
    <x v="59"/>
  </r>
  <r>
    <n v="1359494"/>
    <x v="15"/>
    <s v="Bengaluru"/>
    <d v="2023-04-15T00:00:00"/>
    <s v="League"/>
    <x v="104"/>
    <x v="52"/>
    <x v="0"/>
    <x v="14"/>
    <x v="14"/>
    <x v="0"/>
    <x v="3"/>
    <x v="0"/>
    <n v="23"/>
    <x v="41"/>
    <n v="20"/>
    <x v="0"/>
    <s v="NA"/>
    <x v="40"/>
    <x v="60"/>
  </r>
  <r>
    <n v="1359495"/>
    <x v="15"/>
    <s v="Lucknow"/>
    <d v="2023-04-15T00:00:00"/>
    <s v="League"/>
    <x v="269"/>
    <x v="50"/>
    <x v="16"/>
    <x v="15"/>
    <x v="15"/>
    <x v="0"/>
    <x v="16"/>
    <x v="1"/>
    <n v="2"/>
    <x v="90"/>
    <n v="20"/>
    <x v="0"/>
    <s v="NA"/>
    <x v="56"/>
    <x v="42"/>
  </r>
  <r>
    <n v="1359496"/>
    <x v="15"/>
    <s v="Mumbai"/>
    <d v="2023-04-16T00:00:00"/>
    <s v="League"/>
    <x v="242"/>
    <x v="42"/>
    <x v="4"/>
    <x v="7"/>
    <x v="3"/>
    <x v="0"/>
    <x v="7"/>
    <x v="1"/>
    <n v="5"/>
    <x v="79"/>
    <n v="20"/>
    <x v="0"/>
    <s v="NA"/>
    <x v="27"/>
    <x v="48"/>
  </r>
  <r>
    <n v="1359497"/>
    <x v="15"/>
    <s v="Ahmedabad"/>
    <d v="2023-04-16T00:00:00"/>
    <s v="League"/>
    <x v="225"/>
    <x v="43"/>
    <x v="17"/>
    <x v="2"/>
    <x v="2"/>
    <x v="0"/>
    <x v="4"/>
    <x v="1"/>
    <n v="3"/>
    <x v="86"/>
    <n v="20"/>
    <x v="0"/>
    <s v="NA"/>
    <x v="25"/>
    <x v="39"/>
  </r>
  <r>
    <n v="1359498"/>
    <x v="15"/>
    <s v="Bengaluru"/>
    <d v="2023-04-17T00:00:00"/>
    <s v="League"/>
    <x v="259"/>
    <x v="52"/>
    <x v="7"/>
    <x v="3"/>
    <x v="0"/>
    <x v="0"/>
    <x v="1"/>
    <x v="0"/>
    <n v="8"/>
    <x v="129"/>
    <n v="20"/>
    <x v="0"/>
    <s v="NA"/>
    <x v="40"/>
    <x v="53"/>
  </r>
  <r>
    <n v="1359499"/>
    <x v="15"/>
    <s v="Hyderabad"/>
    <d v="2023-04-18T00:00:00"/>
    <s v="League"/>
    <x v="270"/>
    <x v="51"/>
    <x v="3"/>
    <x v="10"/>
    <x v="10"/>
    <x v="0"/>
    <x v="7"/>
    <x v="0"/>
    <n v="14"/>
    <x v="45"/>
    <n v="20"/>
    <x v="0"/>
    <s v="NA"/>
    <x v="37"/>
    <x v="61"/>
  </r>
  <r>
    <n v="1359500"/>
    <x v="15"/>
    <s v="Jaipur"/>
    <d v="2023-04-19T00:00:00"/>
    <s v="League"/>
    <x v="183"/>
    <x v="54"/>
    <x v="16"/>
    <x v="2"/>
    <x v="2"/>
    <x v="0"/>
    <x v="18"/>
    <x v="0"/>
    <n v="10"/>
    <x v="12"/>
    <n v="20"/>
    <x v="0"/>
    <s v="NA"/>
    <x v="49"/>
    <x v="46"/>
  </r>
  <r>
    <n v="1359501"/>
    <x v="15"/>
    <s v="Chandigarh"/>
    <d v="2023-04-20T00:00:00"/>
    <s v="League"/>
    <x v="198"/>
    <x v="49"/>
    <x v="0"/>
    <x v="15"/>
    <x v="15"/>
    <x v="0"/>
    <x v="3"/>
    <x v="0"/>
    <n v="24"/>
    <x v="41"/>
    <n v="20"/>
    <x v="0"/>
    <s v="NA"/>
    <x v="25"/>
    <x v="59"/>
  </r>
  <r>
    <n v="1359502"/>
    <x v="15"/>
    <s v="Delhi"/>
    <d v="2023-04-20T00:00:00"/>
    <s v="League"/>
    <x v="105"/>
    <x v="44"/>
    <x v="4"/>
    <x v="14"/>
    <x v="14"/>
    <x v="0"/>
    <x v="15"/>
    <x v="1"/>
    <n v="4"/>
    <x v="131"/>
    <n v="20"/>
    <x v="0"/>
    <s v="NA"/>
    <x v="51"/>
    <x v="57"/>
  </r>
  <r>
    <n v="1359503"/>
    <x v="15"/>
    <s v="Chennai"/>
    <d v="2023-04-21T00:00:00"/>
    <s v="League"/>
    <x v="120"/>
    <x v="41"/>
    <x v="10"/>
    <x v="1"/>
    <x v="1"/>
    <x v="0"/>
    <x v="1"/>
    <x v="1"/>
    <n v="7"/>
    <x v="69"/>
    <n v="20"/>
    <x v="0"/>
    <s v="NA"/>
    <x v="56"/>
    <x v="42"/>
  </r>
  <r>
    <n v="1359504"/>
    <x v="15"/>
    <s v="Lucknow"/>
    <d v="2023-04-22T00:00:00"/>
    <s v="League"/>
    <x v="154"/>
    <x v="50"/>
    <x v="17"/>
    <x v="17"/>
    <x v="16"/>
    <x v="1"/>
    <x v="17"/>
    <x v="0"/>
    <n v="7"/>
    <x v="10"/>
    <n v="20"/>
    <x v="0"/>
    <s v="NA"/>
    <x v="58"/>
    <x v="25"/>
  </r>
  <r>
    <n v="1359505"/>
    <x v="15"/>
    <s v="Mumbai"/>
    <d v="2023-04-22T00:00:00"/>
    <s v="League"/>
    <x v="216"/>
    <x v="42"/>
    <x v="15"/>
    <x v="7"/>
    <x v="3"/>
    <x v="0"/>
    <x v="16"/>
    <x v="0"/>
    <n v="13"/>
    <x v="8"/>
    <n v="20"/>
    <x v="0"/>
    <s v="NA"/>
    <x v="35"/>
    <x v="59"/>
  </r>
  <r>
    <n v="1359506"/>
    <x v="15"/>
    <s v="Bengaluru"/>
    <d v="2023-04-23T00:00:00"/>
    <s v="League"/>
    <x v="152"/>
    <x v="52"/>
    <x v="0"/>
    <x v="2"/>
    <x v="2"/>
    <x v="0"/>
    <x v="3"/>
    <x v="0"/>
    <n v="7"/>
    <x v="37"/>
    <n v="20"/>
    <x v="0"/>
    <s v="NA"/>
    <x v="51"/>
    <x v="60"/>
  </r>
  <r>
    <n v="1359507"/>
    <x v="15"/>
    <s v="Kolkata"/>
    <d v="2023-04-23T00:00:00"/>
    <s v="League"/>
    <x v="119"/>
    <x v="48"/>
    <x v="7"/>
    <x v="0"/>
    <x v="6"/>
    <x v="0"/>
    <x v="1"/>
    <x v="0"/>
    <n v="49"/>
    <x v="133"/>
    <n v="20"/>
    <x v="0"/>
    <s v="NA"/>
    <x v="37"/>
    <x v="52"/>
  </r>
  <r>
    <n v="1359508"/>
    <x v="15"/>
    <s v="Hyderabad"/>
    <d v="2023-04-24T00:00:00"/>
    <s v="League"/>
    <x v="160"/>
    <x v="51"/>
    <x v="14"/>
    <x v="10"/>
    <x v="14"/>
    <x v="1"/>
    <x v="15"/>
    <x v="0"/>
    <n v="7"/>
    <x v="24"/>
    <n v="20"/>
    <x v="0"/>
    <s v="NA"/>
    <x v="49"/>
    <x v="25"/>
  </r>
  <r>
    <n v="1359509"/>
    <x v="15"/>
    <s v="Ahmedabad"/>
    <d v="2023-04-25T00:00:00"/>
    <s v="League"/>
    <x v="271"/>
    <x v="43"/>
    <x v="17"/>
    <x v="7"/>
    <x v="3"/>
    <x v="0"/>
    <x v="17"/>
    <x v="0"/>
    <n v="55"/>
    <x v="115"/>
    <n v="20"/>
    <x v="0"/>
    <s v="NA"/>
    <x v="25"/>
    <x v="43"/>
  </r>
  <r>
    <n v="1359510"/>
    <x v="15"/>
    <s v="Bengaluru"/>
    <d v="2023-04-26T00:00:00"/>
    <s v="League"/>
    <x v="230"/>
    <x v="52"/>
    <x v="4"/>
    <x v="3"/>
    <x v="0"/>
    <x v="0"/>
    <x v="0"/>
    <x v="0"/>
    <n v="21"/>
    <x v="89"/>
    <n v="20"/>
    <x v="0"/>
    <s v="NA"/>
    <x v="40"/>
    <x v="57"/>
  </r>
  <r>
    <n v="1359511"/>
    <x v="15"/>
    <s v="Jaipur"/>
    <d v="2023-04-27T00:00:00"/>
    <s v="League"/>
    <x v="258"/>
    <x v="54"/>
    <x v="5"/>
    <x v="1"/>
    <x v="2"/>
    <x v="1"/>
    <x v="4"/>
    <x v="0"/>
    <n v="32"/>
    <x v="135"/>
    <n v="20"/>
    <x v="0"/>
    <s v="NA"/>
    <x v="58"/>
    <x v="46"/>
  </r>
  <r>
    <n v="1359512"/>
    <x v="15"/>
    <s v="Chandigarh"/>
    <d v="2023-04-28T00:00:00"/>
    <s v="League"/>
    <x v="183"/>
    <x v="49"/>
    <x v="16"/>
    <x v="15"/>
    <x v="15"/>
    <x v="0"/>
    <x v="18"/>
    <x v="0"/>
    <n v="56"/>
    <x v="160"/>
    <n v="20"/>
    <x v="0"/>
    <s v="NA"/>
    <x v="37"/>
    <x v="61"/>
  </r>
  <r>
    <n v="1359513"/>
    <x v="15"/>
    <s v="Kolkata"/>
    <d v="2023-04-29T00:00:00"/>
    <s v="League"/>
    <x v="272"/>
    <x v="48"/>
    <x v="4"/>
    <x v="16"/>
    <x v="16"/>
    <x v="0"/>
    <x v="17"/>
    <x v="1"/>
    <n v="7"/>
    <x v="50"/>
    <n v="20"/>
    <x v="0"/>
    <s v="NA"/>
    <x v="55"/>
    <x v="59"/>
  </r>
  <r>
    <n v="1359514"/>
    <x v="15"/>
    <s v="Delhi"/>
    <d v="2023-04-29T00:00:00"/>
    <s v="League"/>
    <x v="110"/>
    <x v="44"/>
    <x v="10"/>
    <x v="14"/>
    <x v="10"/>
    <x v="1"/>
    <x v="11"/>
    <x v="0"/>
    <n v="9"/>
    <x v="35"/>
    <n v="20"/>
    <x v="0"/>
    <s v="NA"/>
    <x v="51"/>
    <x v="53"/>
  </r>
  <r>
    <n v="1359515"/>
    <x v="15"/>
    <s v="Chennai"/>
    <d v="2023-04-30T00:00:00"/>
    <s v="League"/>
    <x v="259"/>
    <x v="41"/>
    <x v="7"/>
    <x v="15"/>
    <x v="1"/>
    <x v="1"/>
    <x v="16"/>
    <x v="1"/>
    <n v="4"/>
    <x v="89"/>
    <n v="20"/>
    <x v="0"/>
    <s v="NA"/>
    <x v="45"/>
    <x v="48"/>
  </r>
  <r>
    <n v="1359516"/>
    <x v="15"/>
    <s v="Mumbai"/>
    <d v="2023-04-30T00:00:00"/>
    <s v="League"/>
    <x v="258"/>
    <x v="42"/>
    <x v="5"/>
    <x v="7"/>
    <x v="2"/>
    <x v="1"/>
    <x v="7"/>
    <x v="1"/>
    <n v="6"/>
    <x v="74"/>
    <n v="20"/>
    <x v="0"/>
    <s v="NA"/>
    <x v="59"/>
    <x v="42"/>
  </r>
  <r>
    <n v="1359517"/>
    <x v="15"/>
    <s v="Lucknow"/>
    <d v="2023-05-01T00:00:00"/>
    <s v="League"/>
    <x v="123"/>
    <x v="50"/>
    <x v="0"/>
    <x v="17"/>
    <x v="0"/>
    <x v="1"/>
    <x v="3"/>
    <x v="0"/>
    <n v="18"/>
    <x v="23"/>
    <n v="20"/>
    <x v="0"/>
    <s v="NA"/>
    <x v="25"/>
    <x v="59"/>
  </r>
  <r>
    <n v="1359518"/>
    <x v="15"/>
    <s v="Ahmedabad"/>
    <d v="2023-05-02T00:00:00"/>
    <s v="League"/>
    <x v="196"/>
    <x v="43"/>
    <x v="14"/>
    <x v="16"/>
    <x v="14"/>
    <x v="1"/>
    <x v="15"/>
    <x v="0"/>
    <n v="5"/>
    <x v="93"/>
    <n v="20"/>
    <x v="0"/>
    <s v="NA"/>
    <x v="51"/>
    <x v="57"/>
  </r>
  <r>
    <n v="1359519"/>
    <x v="15"/>
    <s v="Lucknow"/>
    <d v="2023-05-03T00:00:00"/>
    <s v="League"/>
    <x v="115"/>
    <x v="50"/>
    <x v="16"/>
    <x v="1"/>
    <x v="1"/>
    <x v="0"/>
    <x v="10"/>
    <x v="3"/>
    <s v="NA"/>
    <x v="109"/>
    <s v="NA"/>
    <x v="0"/>
    <s v="NA"/>
    <x v="25"/>
    <x v="58"/>
  </r>
  <r>
    <n v="1359520"/>
    <x v="15"/>
    <s v="Chandigarh"/>
    <d v="2023-05-03T00:00:00"/>
    <s v="League"/>
    <x v="210"/>
    <x v="49"/>
    <x v="15"/>
    <x v="7"/>
    <x v="3"/>
    <x v="0"/>
    <x v="7"/>
    <x v="1"/>
    <n v="6"/>
    <x v="8"/>
    <n v="20"/>
    <x v="0"/>
    <s v="NA"/>
    <x v="49"/>
    <x v="25"/>
  </r>
  <r>
    <n v="1359521"/>
    <x v="15"/>
    <s v="Hyderabad"/>
    <d v="2023-05-04T00:00:00"/>
    <s v="League"/>
    <x v="230"/>
    <x v="51"/>
    <x v="4"/>
    <x v="10"/>
    <x v="6"/>
    <x v="1"/>
    <x v="0"/>
    <x v="0"/>
    <n v="5"/>
    <x v="81"/>
    <n v="20"/>
    <x v="0"/>
    <s v="NA"/>
    <x v="40"/>
    <x v="51"/>
  </r>
  <r>
    <n v="1359522"/>
    <x v="15"/>
    <s v="Jaipur"/>
    <d v="2023-05-05T00:00:00"/>
    <s v="League"/>
    <x v="188"/>
    <x v="54"/>
    <x v="5"/>
    <x v="16"/>
    <x v="2"/>
    <x v="1"/>
    <x v="17"/>
    <x v="1"/>
    <n v="9"/>
    <x v="98"/>
    <n v="20"/>
    <x v="0"/>
    <s v="NA"/>
    <x v="56"/>
    <x v="42"/>
  </r>
  <r>
    <n v="1359523"/>
    <x v="15"/>
    <s v="Chennai"/>
    <d v="2023-05-06T00:00:00"/>
    <s v="League"/>
    <x v="273"/>
    <x v="41"/>
    <x v="3"/>
    <x v="1"/>
    <x v="1"/>
    <x v="0"/>
    <x v="1"/>
    <x v="1"/>
    <n v="6"/>
    <x v="56"/>
    <n v="20"/>
    <x v="0"/>
    <s v="NA"/>
    <x v="27"/>
    <x v="53"/>
  </r>
  <r>
    <n v="1359524"/>
    <x v="15"/>
    <s v="Delhi"/>
    <d v="2023-05-06T00:00:00"/>
    <s v="League"/>
    <x v="274"/>
    <x v="44"/>
    <x v="0"/>
    <x v="14"/>
    <x v="0"/>
    <x v="1"/>
    <x v="15"/>
    <x v="1"/>
    <n v="7"/>
    <x v="28"/>
    <n v="20"/>
    <x v="0"/>
    <s v="NA"/>
    <x v="45"/>
    <x v="46"/>
  </r>
  <r>
    <n v="1359525"/>
    <x v="15"/>
    <s v="Ahmedabad"/>
    <d v="2023-05-07T00:00:00"/>
    <s v="League"/>
    <x v="224"/>
    <x v="43"/>
    <x v="17"/>
    <x v="17"/>
    <x v="17"/>
    <x v="0"/>
    <x v="17"/>
    <x v="0"/>
    <n v="56"/>
    <x v="138"/>
    <n v="20"/>
    <x v="0"/>
    <s v="NA"/>
    <x v="25"/>
    <x v="43"/>
  </r>
  <r>
    <n v="1359526"/>
    <x v="15"/>
    <s v="Jaipur"/>
    <d v="2023-05-07T00:00:00"/>
    <s v="League"/>
    <x v="275"/>
    <x v="54"/>
    <x v="5"/>
    <x v="10"/>
    <x v="2"/>
    <x v="1"/>
    <x v="11"/>
    <x v="1"/>
    <n v="4"/>
    <x v="8"/>
    <n v="20"/>
    <x v="0"/>
    <s v="NA"/>
    <x v="37"/>
    <x v="61"/>
  </r>
  <r>
    <n v="1359527"/>
    <x v="15"/>
    <s v="Kolkata"/>
    <d v="2023-05-08T00:00:00"/>
    <s v="League"/>
    <x v="165"/>
    <x v="48"/>
    <x v="15"/>
    <x v="0"/>
    <x v="15"/>
    <x v="1"/>
    <x v="0"/>
    <x v="1"/>
    <n v="5"/>
    <x v="50"/>
    <n v="20"/>
    <x v="0"/>
    <s v="NA"/>
    <x v="58"/>
    <x v="55"/>
  </r>
  <r>
    <n v="1359528"/>
    <x v="15"/>
    <s v="Mumbai"/>
    <d v="2023-05-09T00:00:00"/>
    <s v="League"/>
    <x v="178"/>
    <x v="42"/>
    <x v="0"/>
    <x v="7"/>
    <x v="3"/>
    <x v="0"/>
    <x v="7"/>
    <x v="1"/>
    <n v="6"/>
    <x v="130"/>
    <n v="20"/>
    <x v="0"/>
    <s v="NA"/>
    <x v="56"/>
    <x v="42"/>
  </r>
  <r>
    <n v="1359529"/>
    <x v="15"/>
    <s v="Chennai"/>
    <d v="2023-05-10T00:00:00"/>
    <s v="League"/>
    <x v="120"/>
    <x v="41"/>
    <x v="7"/>
    <x v="14"/>
    <x v="1"/>
    <x v="1"/>
    <x v="1"/>
    <x v="0"/>
    <n v="27"/>
    <x v="132"/>
    <n v="20"/>
    <x v="0"/>
    <s v="NA"/>
    <x v="35"/>
    <x v="58"/>
  </r>
  <r>
    <n v="1359530"/>
    <x v="15"/>
    <s v="Kolkata"/>
    <d v="2023-05-11T00:00:00"/>
    <s v="League"/>
    <x v="258"/>
    <x v="48"/>
    <x v="4"/>
    <x v="2"/>
    <x v="2"/>
    <x v="0"/>
    <x v="4"/>
    <x v="1"/>
    <n v="9"/>
    <x v="55"/>
    <n v="20"/>
    <x v="0"/>
    <s v="NA"/>
    <x v="45"/>
    <x v="60"/>
  </r>
  <r>
    <n v="1359531"/>
    <x v="15"/>
    <s v="Mumbai"/>
    <d v="2023-05-12T00:00:00"/>
    <s v="League"/>
    <x v="178"/>
    <x v="42"/>
    <x v="3"/>
    <x v="16"/>
    <x v="16"/>
    <x v="0"/>
    <x v="7"/>
    <x v="0"/>
    <n v="27"/>
    <x v="77"/>
    <n v="20"/>
    <x v="0"/>
    <s v="NA"/>
    <x v="37"/>
    <x v="52"/>
  </r>
  <r>
    <n v="1359532"/>
    <x v="15"/>
    <s v="Hyderabad"/>
    <d v="2023-05-13T00:00:00"/>
    <s v="League"/>
    <x v="276"/>
    <x v="51"/>
    <x v="10"/>
    <x v="17"/>
    <x v="10"/>
    <x v="1"/>
    <x v="18"/>
    <x v="1"/>
    <n v="7"/>
    <x v="9"/>
    <n v="20"/>
    <x v="0"/>
    <s v="NA"/>
    <x v="58"/>
    <x v="55"/>
  </r>
  <r>
    <n v="1359533"/>
    <x v="15"/>
    <s v="Delhi"/>
    <d v="2023-05-13T00:00:00"/>
    <s v="League"/>
    <x v="277"/>
    <x v="44"/>
    <x v="15"/>
    <x v="14"/>
    <x v="14"/>
    <x v="0"/>
    <x v="16"/>
    <x v="0"/>
    <n v="31"/>
    <x v="132"/>
    <n v="20"/>
    <x v="0"/>
    <s v="NA"/>
    <x v="35"/>
    <x v="58"/>
  </r>
  <r>
    <n v="1359534"/>
    <x v="15"/>
    <s v="Jaipur"/>
    <d v="2023-05-14T00:00:00"/>
    <s v="League"/>
    <x v="278"/>
    <x v="54"/>
    <x v="0"/>
    <x v="2"/>
    <x v="0"/>
    <x v="1"/>
    <x v="3"/>
    <x v="0"/>
    <n v="112"/>
    <x v="81"/>
    <n v="20"/>
    <x v="0"/>
    <s v="NA"/>
    <x v="40"/>
    <x v="53"/>
  </r>
  <r>
    <n v="1359535"/>
    <x v="15"/>
    <s v="Chennai"/>
    <d v="2023-05-14T00:00:00"/>
    <s v="League"/>
    <x v="256"/>
    <x v="41"/>
    <x v="7"/>
    <x v="0"/>
    <x v="1"/>
    <x v="1"/>
    <x v="0"/>
    <x v="1"/>
    <n v="6"/>
    <x v="24"/>
    <n v="20"/>
    <x v="0"/>
    <s v="NA"/>
    <x v="52"/>
    <x v="61"/>
  </r>
  <r>
    <n v="1359536"/>
    <x v="15"/>
    <s v="Ahmedabad"/>
    <d v="2023-05-15T00:00:00"/>
    <s v="League"/>
    <x v="224"/>
    <x v="43"/>
    <x v="17"/>
    <x v="10"/>
    <x v="10"/>
    <x v="0"/>
    <x v="17"/>
    <x v="0"/>
    <n v="34"/>
    <x v="70"/>
    <n v="20"/>
    <x v="0"/>
    <s v="NA"/>
    <x v="49"/>
    <x v="48"/>
  </r>
  <r>
    <n v="1359537"/>
    <x v="15"/>
    <s v="Lucknow"/>
    <d v="2023-05-16T00:00:00"/>
    <s v="League"/>
    <x v="183"/>
    <x v="50"/>
    <x v="16"/>
    <x v="7"/>
    <x v="3"/>
    <x v="0"/>
    <x v="18"/>
    <x v="0"/>
    <n v="5"/>
    <x v="86"/>
    <n v="20"/>
    <x v="0"/>
    <s v="NA"/>
    <x v="25"/>
    <x v="43"/>
  </r>
  <r>
    <n v="1359538"/>
    <x v="15"/>
    <s v="Dharamsala"/>
    <d v="2023-05-17T00:00:00"/>
    <s v="League"/>
    <x v="279"/>
    <x v="55"/>
    <x v="14"/>
    <x v="15"/>
    <x v="15"/>
    <x v="0"/>
    <x v="15"/>
    <x v="0"/>
    <n v="15"/>
    <x v="144"/>
    <n v="20"/>
    <x v="0"/>
    <s v="NA"/>
    <x v="40"/>
    <x v="60"/>
  </r>
  <r>
    <n v="1359539"/>
    <x v="15"/>
    <s v="Hyderabad"/>
    <d v="2023-05-18T00:00:00"/>
    <s v="League"/>
    <x v="104"/>
    <x v="51"/>
    <x v="10"/>
    <x v="3"/>
    <x v="0"/>
    <x v="0"/>
    <x v="3"/>
    <x v="1"/>
    <n v="8"/>
    <x v="62"/>
    <n v="20"/>
    <x v="0"/>
    <s v="NA"/>
    <x v="27"/>
    <x v="42"/>
  </r>
  <r>
    <n v="1359540"/>
    <x v="15"/>
    <s v="Dharamsala"/>
    <d v="2023-05-19T00:00:00"/>
    <s v="League"/>
    <x v="236"/>
    <x v="55"/>
    <x v="15"/>
    <x v="2"/>
    <x v="2"/>
    <x v="0"/>
    <x v="4"/>
    <x v="1"/>
    <n v="4"/>
    <x v="26"/>
    <n v="20"/>
    <x v="0"/>
    <s v="NA"/>
    <x v="41"/>
    <x v="25"/>
  </r>
  <r>
    <n v="1359541"/>
    <x v="15"/>
    <s v="Delhi"/>
    <d v="2023-05-20T00:00:00"/>
    <s v="League"/>
    <x v="232"/>
    <x v="44"/>
    <x v="7"/>
    <x v="14"/>
    <x v="1"/>
    <x v="1"/>
    <x v="1"/>
    <x v="0"/>
    <n v="77"/>
    <x v="124"/>
    <n v="20"/>
    <x v="0"/>
    <s v="NA"/>
    <x v="35"/>
    <x v="58"/>
  </r>
  <r>
    <n v="1359542"/>
    <x v="15"/>
    <s v="Kolkata"/>
    <d v="2023-05-20T00:00:00"/>
    <s v="League"/>
    <x v="267"/>
    <x v="48"/>
    <x v="16"/>
    <x v="0"/>
    <x v="6"/>
    <x v="0"/>
    <x v="18"/>
    <x v="0"/>
    <n v="1"/>
    <x v="39"/>
    <n v="20"/>
    <x v="0"/>
    <s v="NA"/>
    <x v="49"/>
    <x v="48"/>
  </r>
  <r>
    <n v="1359543"/>
    <x v="15"/>
    <s v="Mumbai"/>
    <d v="2023-05-21T00:00:00"/>
    <s v="League"/>
    <x v="270"/>
    <x v="42"/>
    <x v="10"/>
    <x v="7"/>
    <x v="3"/>
    <x v="0"/>
    <x v="7"/>
    <x v="1"/>
    <n v="8"/>
    <x v="89"/>
    <n v="20"/>
    <x v="0"/>
    <s v="NA"/>
    <x v="40"/>
    <x v="25"/>
  </r>
  <r>
    <n v="1359544"/>
    <x v="15"/>
    <s v="Bengaluru"/>
    <d v="2023-05-21T00:00:00"/>
    <s v="League"/>
    <x v="224"/>
    <x v="52"/>
    <x v="0"/>
    <x v="16"/>
    <x v="16"/>
    <x v="0"/>
    <x v="17"/>
    <x v="1"/>
    <n v="6"/>
    <x v="35"/>
    <n v="20"/>
    <x v="0"/>
    <s v="NA"/>
    <x v="37"/>
    <x v="42"/>
  </r>
  <r>
    <n v="1370350"/>
    <x v="15"/>
    <s v="Chennai"/>
    <d v="2023-05-23T00:00:00"/>
    <s v="Qualifier 1"/>
    <x v="232"/>
    <x v="41"/>
    <x v="7"/>
    <x v="16"/>
    <x v="16"/>
    <x v="0"/>
    <x v="1"/>
    <x v="0"/>
    <n v="15"/>
    <x v="87"/>
    <n v="20"/>
    <x v="0"/>
    <s v="NA"/>
    <x v="25"/>
    <x v="39"/>
  </r>
  <r>
    <n v="1370351"/>
    <x v="15"/>
    <s v="Chennai"/>
    <d v="2023-05-24T00:00:00"/>
    <s v="Eliminator"/>
    <x v="280"/>
    <x v="41"/>
    <x v="3"/>
    <x v="17"/>
    <x v="3"/>
    <x v="1"/>
    <x v="7"/>
    <x v="0"/>
    <n v="81"/>
    <x v="9"/>
    <n v="20"/>
    <x v="0"/>
    <s v="NA"/>
    <x v="27"/>
    <x v="42"/>
  </r>
  <r>
    <n v="1370352"/>
    <x v="15"/>
    <s v="Ahmedabad"/>
    <d v="2023-05-26T00:00:00"/>
    <s v="Qualifier 2"/>
    <x v="224"/>
    <x v="43"/>
    <x v="17"/>
    <x v="7"/>
    <x v="3"/>
    <x v="0"/>
    <x v="17"/>
    <x v="0"/>
    <n v="62"/>
    <x v="161"/>
    <n v="20"/>
    <x v="0"/>
    <s v="NA"/>
    <x v="37"/>
    <x v="25"/>
  </r>
  <r>
    <n v="1370353"/>
    <x v="15"/>
    <s v="Ahmedabad"/>
    <d v="2023-05-29T00:00:00"/>
    <s v="Final"/>
    <x v="259"/>
    <x v="43"/>
    <x v="17"/>
    <x v="1"/>
    <x v="1"/>
    <x v="0"/>
    <x v="1"/>
    <x v="1"/>
    <n v="5"/>
    <x v="71"/>
    <n v="15"/>
    <x v="0"/>
    <s v="D/L"/>
    <x v="37"/>
    <x v="25"/>
  </r>
  <r>
    <n v="1422119"/>
    <x v="16"/>
    <s v="Chennai"/>
    <d v="2024-03-22T00:00:00"/>
    <s v="League"/>
    <x v="177"/>
    <x v="41"/>
    <x v="18"/>
    <x v="1"/>
    <x v="18"/>
    <x v="1"/>
    <x v="1"/>
    <x v="1"/>
    <n v="6"/>
    <x v="66"/>
    <n v="20"/>
    <x v="0"/>
    <s v="NA"/>
    <x v="56"/>
    <x v="42"/>
  </r>
  <r>
    <n v="1422120"/>
    <x v="16"/>
    <s v="Mohali"/>
    <d v="2024-03-23T00:00:00"/>
    <s v="League"/>
    <x v="216"/>
    <x v="56"/>
    <x v="14"/>
    <x v="15"/>
    <x v="15"/>
    <x v="0"/>
    <x v="16"/>
    <x v="1"/>
    <n v="4"/>
    <x v="41"/>
    <n v="20"/>
    <x v="0"/>
    <s v="NA"/>
    <x v="49"/>
    <x v="58"/>
  </r>
  <r>
    <n v="1422121"/>
    <x v="16"/>
    <s v="Kolkata"/>
    <d v="2024-03-23T00:00:00"/>
    <s v="League"/>
    <x v="165"/>
    <x v="48"/>
    <x v="4"/>
    <x v="10"/>
    <x v="10"/>
    <x v="0"/>
    <x v="0"/>
    <x v="0"/>
    <n v="4"/>
    <x v="7"/>
    <n v="20"/>
    <x v="0"/>
    <s v="NA"/>
    <x v="57"/>
    <x v="46"/>
  </r>
  <r>
    <n v="1422122"/>
    <x v="16"/>
    <s v="Jaipur"/>
    <d v="2024-03-24T00:00:00"/>
    <s v="League"/>
    <x v="144"/>
    <x v="54"/>
    <x v="5"/>
    <x v="17"/>
    <x v="2"/>
    <x v="1"/>
    <x v="4"/>
    <x v="0"/>
    <n v="20"/>
    <x v="111"/>
    <n v="20"/>
    <x v="0"/>
    <s v="NA"/>
    <x v="58"/>
    <x v="20"/>
  </r>
  <r>
    <n v="1422123"/>
    <x v="16"/>
    <s v="Ahmedabad"/>
    <d v="2024-03-24T00:00:00"/>
    <s v="League"/>
    <x v="265"/>
    <x v="43"/>
    <x v="17"/>
    <x v="7"/>
    <x v="3"/>
    <x v="0"/>
    <x v="17"/>
    <x v="0"/>
    <n v="6"/>
    <x v="54"/>
    <n v="20"/>
    <x v="0"/>
    <s v="NA"/>
    <x v="26"/>
    <x v="42"/>
  </r>
  <r>
    <n v="1422124"/>
    <x v="16"/>
    <s v="Bengaluru"/>
    <d v="2024-03-25T00:00:00"/>
    <s v="League"/>
    <x v="104"/>
    <x v="52"/>
    <x v="15"/>
    <x v="18"/>
    <x v="18"/>
    <x v="0"/>
    <x v="19"/>
    <x v="1"/>
    <n v="4"/>
    <x v="39"/>
    <n v="20"/>
    <x v="0"/>
    <s v="NA"/>
    <x v="25"/>
    <x v="60"/>
  </r>
  <r>
    <n v="1422125"/>
    <x v="16"/>
    <s v="Chennai"/>
    <d v="2024-03-26T00:00:00"/>
    <s v="League"/>
    <x v="250"/>
    <x v="41"/>
    <x v="7"/>
    <x v="16"/>
    <x v="16"/>
    <x v="0"/>
    <x v="1"/>
    <x v="0"/>
    <n v="63"/>
    <x v="142"/>
    <n v="20"/>
    <x v="0"/>
    <s v="NA"/>
    <x v="60"/>
    <x v="52"/>
  </r>
  <r>
    <n v="1422126"/>
    <x v="16"/>
    <s v="Hyderabad"/>
    <d v="2024-03-27T00:00:00"/>
    <s v="League"/>
    <x v="248"/>
    <x v="51"/>
    <x v="10"/>
    <x v="7"/>
    <x v="3"/>
    <x v="0"/>
    <x v="11"/>
    <x v="0"/>
    <n v="31"/>
    <x v="162"/>
    <n v="20"/>
    <x v="0"/>
    <s v="NA"/>
    <x v="40"/>
    <x v="48"/>
  </r>
  <r>
    <n v="1422127"/>
    <x v="16"/>
    <s v="Jaipur"/>
    <d v="2024-03-28T00:00:00"/>
    <s v="League"/>
    <x v="254"/>
    <x v="54"/>
    <x v="5"/>
    <x v="14"/>
    <x v="14"/>
    <x v="0"/>
    <x v="4"/>
    <x v="0"/>
    <n v="12"/>
    <x v="79"/>
    <n v="20"/>
    <x v="0"/>
    <s v="NA"/>
    <x v="41"/>
    <x v="44"/>
  </r>
  <r>
    <n v="1422128"/>
    <x v="16"/>
    <s v="Bengaluru"/>
    <d v="2024-03-29T00:00:00"/>
    <s v="League"/>
    <x v="127"/>
    <x v="52"/>
    <x v="18"/>
    <x v="0"/>
    <x v="6"/>
    <x v="0"/>
    <x v="0"/>
    <x v="1"/>
    <n v="7"/>
    <x v="9"/>
    <n v="20"/>
    <x v="0"/>
    <s v="NA"/>
    <x v="25"/>
    <x v="57"/>
  </r>
  <r>
    <n v="1422129"/>
    <x v="16"/>
    <s v="Lucknow"/>
    <d v="2024-03-30T00:00:00"/>
    <s v="League"/>
    <x v="281"/>
    <x v="50"/>
    <x v="16"/>
    <x v="15"/>
    <x v="17"/>
    <x v="1"/>
    <x v="18"/>
    <x v="0"/>
    <n v="21"/>
    <x v="130"/>
    <n v="20"/>
    <x v="0"/>
    <s v="NA"/>
    <x v="49"/>
    <x v="53"/>
  </r>
  <r>
    <n v="1422130"/>
    <x v="16"/>
    <s v="Ahmedabad"/>
    <d v="2024-03-31T00:00:00"/>
    <s v="League"/>
    <x v="154"/>
    <x v="43"/>
    <x v="10"/>
    <x v="16"/>
    <x v="10"/>
    <x v="1"/>
    <x v="17"/>
    <x v="1"/>
    <n v="7"/>
    <x v="21"/>
    <n v="20"/>
    <x v="0"/>
    <s v="NA"/>
    <x v="56"/>
    <x v="42"/>
  </r>
  <r>
    <n v="1422131"/>
    <x v="16"/>
    <s v="Visakhapatnam"/>
    <d v="2024-03-31T00:00:00"/>
    <s v="League"/>
    <x v="223"/>
    <x v="57"/>
    <x v="14"/>
    <x v="1"/>
    <x v="14"/>
    <x v="1"/>
    <x v="15"/>
    <x v="0"/>
    <n v="20"/>
    <x v="16"/>
    <n v="20"/>
    <x v="0"/>
    <s v="NA"/>
    <x v="12"/>
    <x v="61"/>
  </r>
  <r>
    <n v="1422132"/>
    <x v="16"/>
    <s v="Mumbai"/>
    <d v="2024-04-01T00:00:00"/>
    <s v="League"/>
    <x v="169"/>
    <x v="42"/>
    <x v="3"/>
    <x v="2"/>
    <x v="2"/>
    <x v="0"/>
    <x v="4"/>
    <x v="1"/>
    <n v="6"/>
    <x v="104"/>
    <n v="20"/>
    <x v="0"/>
    <s v="NA"/>
    <x v="61"/>
    <x v="46"/>
  </r>
  <r>
    <n v="1422133"/>
    <x v="16"/>
    <s v="Bengaluru"/>
    <d v="2024-04-02T00:00:00"/>
    <s v="League"/>
    <x v="281"/>
    <x v="52"/>
    <x v="16"/>
    <x v="18"/>
    <x v="18"/>
    <x v="0"/>
    <x v="18"/>
    <x v="0"/>
    <n v="28"/>
    <x v="28"/>
    <n v="20"/>
    <x v="0"/>
    <s v="NA"/>
    <x v="49"/>
    <x v="58"/>
  </r>
  <r>
    <n v="1422134"/>
    <x v="16"/>
    <s v="Visakhapatnam"/>
    <d v="2024-04-03T00:00:00"/>
    <s v="League"/>
    <x v="127"/>
    <x v="57"/>
    <x v="4"/>
    <x v="14"/>
    <x v="6"/>
    <x v="1"/>
    <x v="0"/>
    <x v="0"/>
    <n v="106"/>
    <x v="163"/>
    <n v="20"/>
    <x v="0"/>
    <s v="NA"/>
    <x v="58"/>
    <x v="48"/>
  </r>
  <r>
    <n v="1422135"/>
    <x v="16"/>
    <s v="Ahmedabad"/>
    <d v="2024-04-04T00:00:00"/>
    <s v="League"/>
    <x v="282"/>
    <x v="43"/>
    <x v="17"/>
    <x v="15"/>
    <x v="15"/>
    <x v="0"/>
    <x v="16"/>
    <x v="1"/>
    <n v="3"/>
    <x v="130"/>
    <n v="20"/>
    <x v="0"/>
    <s v="NA"/>
    <x v="37"/>
    <x v="26"/>
  </r>
  <r>
    <n v="1422136"/>
    <x v="16"/>
    <s v="Hyderabad"/>
    <d v="2024-04-05T00:00:00"/>
    <s v="League"/>
    <x v="248"/>
    <x v="51"/>
    <x v="7"/>
    <x v="10"/>
    <x v="10"/>
    <x v="0"/>
    <x v="11"/>
    <x v="1"/>
    <n v="6"/>
    <x v="3"/>
    <n v="20"/>
    <x v="0"/>
    <s v="NA"/>
    <x v="57"/>
    <x v="46"/>
  </r>
  <r>
    <n v="1422137"/>
    <x v="16"/>
    <s v="Jaipur"/>
    <d v="2024-04-06T00:00:00"/>
    <s v="League"/>
    <x v="194"/>
    <x v="54"/>
    <x v="18"/>
    <x v="2"/>
    <x v="2"/>
    <x v="0"/>
    <x v="4"/>
    <x v="1"/>
    <n v="6"/>
    <x v="84"/>
    <n v="20"/>
    <x v="0"/>
    <s v="NA"/>
    <x v="60"/>
    <x v="52"/>
  </r>
  <r>
    <n v="1422138"/>
    <x v="16"/>
    <s v="Mumbai"/>
    <d v="2024-04-07T00:00:00"/>
    <s v="League"/>
    <x v="283"/>
    <x v="42"/>
    <x v="3"/>
    <x v="14"/>
    <x v="14"/>
    <x v="0"/>
    <x v="7"/>
    <x v="0"/>
    <n v="29"/>
    <x v="164"/>
    <n v="20"/>
    <x v="0"/>
    <s v="NA"/>
    <x v="12"/>
    <x v="48"/>
  </r>
  <r>
    <n v="1422139"/>
    <x v="16"/>
    <s v="Lucknow"/>
    <d v="2024-04-07T00:00:00"/>
    <s v="League"/>
    <x v="284"/>
    <x v="50"/>
    <x v="16"/>
    <x v="16"/>
    <x v="17"/>
    <x v="1"/>
    <x v="18"/>
    <x v="0"/>
    <n v="33"/>
    <x v="47"/>
    <n v="20"/>
    <x v="0"/>
    <s v="NA"/>
    <x v="41"/>
    <x v="42"/>
  </r>
  <r>
    <n v="1426260"/>
    <x v="16"/>
    <s v="Chennai"/>
    <d v="2024-04-08T00:00:00"/>
    <s v="League"/>
    <x v="120"/>
    <x v="41"/>
    <x v="4"/>
    <x v="1"/>
    <x v="1"/>
    <x v="0"/>
    <x v="1"/>
    <x v="1"/>
    <n v="7"/>
    <x v="15"/>
    <n v="20"/>
    <x v="0"/>
    <s v="NA"/>
    <x v="25"/>
    <x v="60"/>
  </r>
  <r>
    <n v="1426261"/>
    <x v="16"/>
    <s v="Mohali"/>
    <d v="2024-04-09T00:00:00"/>
    <s v="League"/>
    <x v="285"/>
    <x v="56"/>
    <x v="10"/>
    <x v="15"/>
    <x v="15"/>
    <x v="0"/>
    <x v="11"/>
    <x v="0"/>
    <n v="2"/>
    <x v="9"/>
    <n v="20"/>
    <x v="0"/>
    <s v="NA"/>
    <x v="50"/>
    <x v="58"/>
  </r>
  <r>
    <n v="1426262"/>
    <x v="16"/>
    <s v="Jaipur"/>
    <d v="2024-04-10T00:00:00"/>
    <s v="League"/>
    <x v="188"/>
    <x v="54"/>
    <x v="5"/>
    <x v="16"/>
    <x v="16"/>
    <x v="0"/>
    <x v="17"/>
    <x v="1"/>
    <n v="3"/>
    <x v="18"/>
    <n v="20"/>
    <x v="0"/>
    <s v="NA"/>
    <x v="12"/>
    <x v="61"/>
  </r>
  <r>
    <n v="1426263"/>
    <x v="16"/>
    <s v="Mumbai"/>
    <d v="2024-04-11T00:00:00"/>
    <s v="League"/>
    <x v="190"/>
    <x v="42"/>
    <x v="18"/>
    <x v="7"/>
    <x v="3"/>
    <x v="0"/>
    <x v="7"/>
    <x v="1"/>
    <n v="7"/>
    <x v="18"/>
    <n v="20"/>
    <x v="0"/>
    <s v="NA"/>
    <x v="37"/>
    <x v="26"/>
  </r>
  <r>
    <n v="1426264"/>
    <x v="16"/>
    <s v="Lucknow"/>
    <d v="2024-04-12T00:00:00"/>
    <s v="League"/>
    <x v="211"/>
    <x v="50"/>
    <x v="16"/>
    <x v="14"/>
    <x v="17"/>
    <x v="1"/>
    <x v="15"/>
    <x v="1"/>
    <n v="6"/>
    <x v="132"/>
    <n v="20"/>
    <x v="0"/>
    <s v="NA"/>
    <x v="57"/>
    <x v="46"/>
  </r>
  <r>
    <n v="1426265"/>
    <x v="16"/>
    <s v="Mohali"/>
    <d v="2024-04-13T00:00:00"/>
    <s v="League"/>
    <x v="225"/>
    <x v="56"/>
    <x v="15"/>
    <x v="2"/>
    <x v="2"/>
    <x v="0"/>
    <x v="4"/>
    <x v="1"/>
    <n v="3"/>
    <x v="11"/>
    <n v="20"/>
    <x v="0"/>
    <s v="NA"/>
    <x v="25"/>
    <x v="52"/>
  </r>
  <r>
    <n v="1426266"/>
    <x v="16"/>
    <s v="Kolkata"/>
    <d v="2024-04-14T00:00:00"/>
    <s v="League"/>
    <x v="274"/>
    <x v="48"/>
    <x v="16"/>
    <x v="0"/>
    <x v="6"/>
    <x v="0"/>
    <x v="0"/>
    <x v="1"/>
    <n v="8"/>
    <x v="73"/>
    <n v="20"/>
    <x v="0"/>
    <s v="NA"/>
    <x v="58"/>
    <x v="61"/>
  </r>
  <r>
    <n v="1426267"/>
    <x v="16"/>
    <s v="Mumbai"/>
    <d v="2024-04-14T00:00:00"/>
    <s v="League"/>
    <x v="273"/>
    <x v="42"/>
    <x v="7"/>
    <x v="7"/>
    <x v="3"/>
    <x v="0"/>
    <x v="1"/>
    <x v="0"/>
    <n v="20"/>
    <x v="142"/>
    <n v="20"/>
    <x v="0"/>
    <s v="NA"/>
    <x v="37"/>
    <x v="54"/>
  </r>
  <r>
    <n v="1426268"/>
    <x v="16"/>
    <s v="Bengaluru"/>
    <d v="2024-04-15T00:00:00"/>
    <s v="League"/>
    <x v="286"/>
    <x v="52"/>
    <x v="10"/>
    <x v="18"/>
    <x v="18"/>
    <x v="0"/>
    <x v="11"/>
    <x v="0"/>
    <n v="25"/>
    <x v="165"/>
    <n v="20"/>
    <x v="0"/>
    <s v="NA"/>
    <x v="25"/>
    <x v="57"/>
  </r>
  <r>
    <n v="1426269"/>
    <x v="16"/>
    <s v="Kolkata"/>
    <d v="2024-04-16T00:00:00"/>
    <s v="League"/>
    <x v="194"/>
    <x v="48"/>
    <x v="4"/>
    <x v="2"/>
    <x v="2"/>
    <x v="0"/>
    <x v="4"/>
    <x v="1"/>
    <n v="2"/>
    <x v="124"/>
    <n v="20"/>
    <x v="0"/>
    <s v="NA"/>
    <x v="51"/>
    <x v="48"/>
  </r>
  <r>
    <n v="1426270"/>
    <x v="16"/>
    <s v="Ahmedabad"/>
    <d v="2024-04-17T00:00:00"/>
    <s v="League"/>
    <x v="182"/>
    <x v="43"/>
    <x v="17"/>
    <x v="14"/>
    <x v="14"/>
    <x v="0"/>
    <x v="15"/>
    <x v="1"/>
    <n v="6"/>
    <x v="166"/>
    <n v="20"/>
    <x v="0"/>
    <s v="NA"/>
    <x v="55"/>
    <x v="42"/>
  </r>
  <r>
    <n v="1426271"/>
    <x v="16"/>
    <s v="Mohali"/>
    <d v="2024-04-18T00:00:00"/>
    <s v="League"/>
    <x v="190"/>
    <x v="56"/>
    <x v="3"/>
    <x v="15"/>
    <x v="15"/>
    <x v="0"/>
    <x v="7"/>
    <x v="0"/>
    <n v="9"/>
    <x v="45"/>
    <n v="20"/>
    <x v="0"/>
    <s v="NA"/>
    <x v="41"/>
    <x v="26"/>
  </r>
  <r>
    <n v="1426272"/>
    <x v="16"/>
    <s v="Lucknow"/>
    <d v="2024-04-19T00:00:00"/>
    <s v="League"/>
    <x v="202"/>
    <x v="50"/>
    <x v="7"/>
    <x v="17"/>
    <x v="17"/>
    <x v="0"/>
    <x v="18"/>
    <x v="1"/>
    <n v="8"/>
    <x v="39"/>
    <n v="20"/>
    <x v="0"/>
    <s v="NA"/>
    <x v="25"/>
    <x v="57"/>
  </r>
  <r>
    <n v="1426273"/>
    <x v="16"/>
    <s v="Delhi"/>
    <d v="2024-04-20T00:00:00"/>
    <s v="League"/>
    <x v="286"/>
    <x v="44"/>
    <x v="10"/>
    <x v="14"/>
    <x v="14"/>
    <x v="0"/>
    <x v="11"/>
    <x v="0"/>
    <n v="67"/>
    <x v="167"/>
    <n v="20"/>
    <x v="0"/>
    <s v="NA"/>
    <x v="49"/>
    <x v="53"/>
  </r>
  <r>
    <n v="1426274"/>
    <x v="16"/>
    <s v="Kolkata"/>
    <d v="2024-04-21T00:00:00"/>
    <s v="League"/>
    <x v="165"/>
    <x v="48"/>
    <x v="4"/>
    <x v="18"/>
    <x v="18"/>
    <x v="0"/>
    <x v="0"/>
    <x v="0"/>
    <n v="1"/>
    <x v="0"/>
    <n v="20"/>
    <x v="0"/>
    <s v="NA"/>
    <x v="58"/>
    <x v="61"/>
  </r>
  <r>
    <n v="1426275"/>
    <x v="16"/>
    <s v="Mohali"/>
    <d v="2024-04-21T00:00:00"/>
    <s v="League"/>
    <x v="287"/>
    <x v="56"/>
    <x v="15"/>
    <x v="16"/>
    <x v="15"/>
    <x v="1"/>
    <x v="17"/>
    <x v="1"/>
    <n v="3"/>
    <x v="6"/>
    <n v="20"/>
    <x v="0"/>
    <s v="NA"/>
    <x v="41"/>
    <x v="26"/>
  </r>
  <r>
    <n v="1426276"/>
    <x v="16"/>
    <s v="Jaipur"/>
    <d v="2024-04-22T00:00:00"/>
    <s v="League"/>
    <x v="156"/>
    <x v="54"/>
    <x v="3"/>
    <x v="2"/>
    <x v="3"/>
    <x v="1"/>
    <x v="4"/>
    <x v="1"/>
    <n v="9"/>
    <x v="50"/>
    <n v="20"/>
    <x v="0"/>
    <s v="NA"/>
    <x v="25"/>
    <x v="60"/>
  </r>
  <r>
    <n v="1426277"/>
    <x v="16"/>
    <s v="Chennai"/>
    <d v="2024-04-23T00:00:00"/>
    <s v="League"/>
    <x v="183"/>
    <x v="41"/>
    <x v="7"/>
    <x v="17"/>
    <x v="17"/>
    <x v="0"/>
    <x v="18"/>
    <x v="1"/>
    <n v="6"/>
    <x v="151"/>
    <n v="20"/>
    <x v="0"/>
    <s v="NA"/>
    <x v="55"/>
    <x v="52"/>
  </r>
  <r>
    <n v="1426278"/>
    <x v="16"/>
    <s v="Delhi"/>
    <d v="2024-04-24T00:00:00"/>
    <s v="League"/>
    <x v="182"/>
    <x v="44"/>
    <x v="14"/>
    <x v="16"/>
    <x v="16"/>
    <x v="0"/>
    <x v="15"/>
    <x v="0"/>
    <n v="4"/>
    <x v="168"/>
    <n v="20"/>
    <x v="0"/>
    <s v="NA"/>
    <x v="40"/>
    <x v="48"/>
  </r>
  <r>
    <n v="1426279"/>
    <x v="16"/>
    <s v="Hyderabad"/>
    <d v="2024-04-25T00:00:00"/>
    <s v="League"/>
    <x v="262"/>
    <x v="51"/>
    <x v="18"/>
    <x v="10"/>
    <x v="18"/>
    <x v="1"/>
    <x v="19"/>
    <x v="0"/>
    <n v="35"/>
    <x v="142"/>
    <n v="20"/>
    <x v="0"/>
    <s v="NA"/>
    <x v="37"/>
    <x v="54"/>
  </r>
  <r>
    <n v="1426280"/>
    <x v="16"/>
    <s v="Kolkata"/>
    <d v="2024-04-26T00:00:00"/>
    <s v="League"/>
    <x v="215"/>
    <x v="48"/>
    <x v="4"/>
    <x v="15"/>
    <x v="15"/>
    <x v="0"/>
    <x v="16"/>
    <x v="1"/>
    <n v="8"/>
    <x v="169"/>
    <n v="20"/>
    <x v="0"/>
    <s v="NA"/>
    <x v="25"/>
    <x v="46"/>
  </r>
  <r>
    <n v="1426281"/>
    <x v="16"/>
    <s v="Delhi"/>
    <d v="2024-04-27T00:00:00"/>
    <s v="League"/>
    <x v="288"/>
    <x v="44"/>
    <x v="14"/>
    <x v="7"/>
    <x v="3"/>
    <x v="0"/>
    <x v="15"/>
    <x v="0"/>
    <n v="10"/>
    <x v="160"/>
    <n v="20"/>
    <x v="0"/>
    <s v="NA"/>
    <x v="50"/>
    <x v="58"/>
  </r>
  <r>
    <n v="1426282"/>
    <x v="16"/>
    <s v="Lucknow"/>
    <d v="2024-04-27T00:00:00"/>
    <s v="League"/>
    <x v="144"/>
    <x v="50"/>
    <x v="16"/>
    <x v="2"/>
    <x v="2"/>
    <x v="0"/>
    <x v="4"/>
    <x v="1"/>
    <n v="7"/>
    <x v="18"/>
    <n v="20"/>
    <x v="0"/>
    <s v="NA"/>
    <x v="40"/>
    <x v="51"/>
  </r>
  <r>
    <n v="1426283"/>
    <x v="16"/>
    <s v="Ahmedabad"/>
    <d v="2024-04-28T00:00:00"/>
    <s v="League"/>
    <x v="289"/>
    <x v="43"/>
    <x v="17"/>
    <x v="18"/>
    <x v="18"/>
    <x v="0"/>
    <x v="19"/>
    <x v="1"/>
    <n v="9"/>
    <x v="89"/>
    <n v="20"/>
    <x v="0"/>
    <s v="NA"/>
    <x v="37"/>
    <x v="42"/>
  </r>
  <r>
    <n v="1426284"/>
    <x v="16"/>
    <s v="Chennai"/>
    <d v="2024-04-28T00:00:00"/>
    <s v="League"/>
    <x v="232"/>
    <x v="41"/>
    <x v="7"/>
    <x v="10"/>
    <x v="10"/>
    <x v="0"/>
    <x v="1"/>
    <x v="0"/>
    <n v="78"/>
    <x v="74"/>
    <n v="20"/>
    <x v="0"/>
    <s v="NA"/>
    <x v="57"/>
    <x v="60"/>
  </r>
  <r>
    <n v="1426285"/>
    <x v="16"/>
    <s v="Kolkata"/>
    <d v="2024-04-29T00:00:00"/>
    <s v="League"/>
    <x v="230"/>
    <x v="48"/>
    <x v="14"/>
    <x v="0"/>
    <x v="14"/>
    <x v="1"/>
    <x v="0"/>
    <x v="1"/>
    <n v="7"/>
    <x v="60"/>
    <n v="20"/>
    <x v="0"/>
    <s v="NA"/>
    <x v="50"/>
    <x v="52"/>
  </r>
  <r>
    <n v="1426286"/>
    <x v="16"/>
    <s v="Lucknow"/>
    <d v="2024-04-30T00:00:00"/>
    <s v="League"/>
    <x v="183"/>
    <x v="50"/>
    <x v="3"/>
    <x v="17"/>
    <x v="17"/>
    <x v="0"/>
    <x v="18"/>
    <x v="1"/>
    <n v="4"/>
    <x v="24"/>
    <n v="20"/>
    <x v="0"/>
    <s v="NA"/>
    <x v="51"/>
    <x v="48"/>
  </r>
  <r>
    <n v="1426287"/>
    <x v="16"/>
    <s v="Chennai"/>
    <d v="2024-05-01T00:00:00"/>
    <s v="League"/>
    <x v="237"/>
    <x v="41"/>
    <x v="7"/>
    <x v="15"/>
    <x v="15"/>
    <x v="0"/>
    <x v="16"/>
    <x v="1"/>
    <n v="7"/>
    <x v="21"/>
    <n v="20"/>
    <x v="0"/>
    <s v="NA"/>
    <x v="56"/>
    <x v="42"/>
  </r>
  <r>
    <n v="1426288"/>
    <x v="16"/>
    <s v="Hyderabad"/>
    <d v="2024-05-02T00:00:00"/>
    <s v="League"/>
    <x v="157"/>
    <x v="51"/>
    <x v="10"/>
    <x v="2"/>
    <x v="10"/>
    <x v="1"/>
    <x v="11"/>
    <x v="0"/>
    <n v="1"/>
    <x v="128"/>
    <n v="20"/>
    <x v="0"/>
    <s v="NA"/>
    <x v="25"/>
    <x v="46"/>
  </r>
  <r>
    <n v="1426289"/>
    <x v="16"/>
    <s v="Mumbai"/>
    <d v="2024-05-03T00:00:00"/>
    <s v="League"/>
    <x v="242"/>
    <x v="42"/>
    <x v="4"/>
    <x v="7"/>
    <x v="3"/>
    <x v="0"/>
    <x v="0"/>
    <x v="0"/>
    <n v="24"/>
    <x v="19"/>
    <n v="20"/>
    <x v="0"/>
    <s v="NA"/>
    <x v="49"/>
    <x v="52"/>
  </r>
  <r>
    <n v="1426290"/>
    <x v="16"/>
    <s v="Bengaluru"/>
    <d v="2024-05-04T00:00:00"/>
    <s v="League"/>
    <x v="198"/>
    <x v="52"/>
    <x v="17"/>
    <x v="18"/>
    <x v="18"/>
    <x v="0"/>
    <x v="19"/>
    <x v="1"/>
    <n v="4"/>
    <x v="11"/>
    <n v="20"/>
    <x v="0"/>
    <s v="NA"/>
    <x v="58"/>
    <x v="61"/>
  </r>
  <r>
    <n v="1426291"/>
    <x v="16"/>
    <s v="Dharamsala"/>
    <d v="2024-05-05T00:00:00"/>
    <s v="League"/>
    <x v="120"/>
    <x v="55"/>
    <x v="7"/>
    <x v="15"/>
    <x v="15"/>
    <x v="0"/>
    <x v="1"/>
    <x v="0"/>
    <n v="28"/>
    <x v="132"/>
    <n v="20"/>
    <x v="0"/>
    <s v="NA"/>
    <x v="41"/>
    <x v="26"/>
  </r>
  <r>
    <n v="1426292"/>
    <x v="16"/>
    <s v="Lucknow"/>
    <d v="2024-05-05T00:00:00"/>
    <s v="League"/>
    <x v="127"/>
    <x v="50"/>
    <x v="4"/>
    <x v="17"/>
    <x v="17"/>
    <x v="0"/>
    <x v="0"/>
    <x v="0"/>
    <n v="98"/>
    <x v="133"/>
    <n v="20"/>
    <x v="0"/>
    <s v="NA"/>
    <x v="61"/>
    <x v="46"/>
  </r>
  <r>
    <n v="1426293"/>
    <x v="16"/>
    <s v="Mumbai"/>
    <d v="2024-05-06T00:00:00"/>
    <s v="League"/>
    <x v="178"/>
    <x v="42"/>
    <x v="10"/>
    <x v="7"/>
    <x v="3"/>
    <x v="0"/>
    <x v="7"/>
    <x v="1"/>
    <n v="7"/>
    <x v="66"/>
    <n v="20"/>
    <x v="0"/>
    <s v="NA"/>
    <x v="50"/>
    <x v="52"/>
  </r>
  <r>
    <n v="1426294"/>
    <x v="16"/>
    <s v="Delhi"/>
    <d v="2024-05-07T00:00:00"/>
    <s v="League"/>
    <x v="211"/>
    <x v="44"/>
    <x v="14"/>
    <x v="2"/>
    <x v="2"/>
    <x v="0"/>
    <x v="15"/>
    <x v="0"/>
    <n v="20"/>
    <x v="44"/>
    <n v="20"/>
    <x v="0"/>
    <s v="NA"/>
    <x v="40"/>
    <x v="48"/>
  </r>
  <r>
    <n v="1426295"/>
    <x v="16"/>
    <s v="Hyderabad"/>
    <d v="2024-05-08T00:00:00"/>
    <s v="League"/>
    <x v="286"/>
    <x v="51"/>
    <x v="16"/>
    <x v="10"/>
    <x v="17"/>
    <x v="1"/>
    <x v="11"/>
    <x v="1"/>
    <n v="10"/>
    <x v="3"/>
    <n v="20"/>
    <x v="0"/>
    <s v="NA"/>
    <x v="61"/>
    <x v="46"/>
  </r>
  <r>
    <n v="1426296"/>
    <x v="16"/>
    <s v="Dharamsala"/>
    <d v="2024-05-09T00:00:00"/>
    <s v="League"/>
    <x v="104"/>
    <x v="55"/>
    <x v="18"/>
    <x v="15"/>
    <x v="15"/>
    <x v="0"/>
    <x v="19"/>
    <x v="0"/>
    <n v="60"/>
    <x v="170"/>
    <n v="20"/>
    <x v="0"/>
    <s v="NA"/>
    <x v="37"/>
    <x v="54"/>
  </r>
  <r>
    <n v="1426297"/>
    <x v="16"/>
    <s v="Ahmedabad"/>
    <d v="2024-05-10T00:00:00"/>
    <s v="League"/>
    <x v="224"/>
    <x v="43"/>
    <x v="17"/>
    <x v="1"/>
    <x v="1"/>
    <x v="0"/>
    <x v="17"/>
    <x v="0"/>
    <n v="35"/>
    <x v="100"/>
    <n v="20"/>
    <x v="0"/>
    <s v="NA"/>
    <x v="40"/>
    <x v="58"/>
  </r>
  <r>
    <n v="1426298"/>
    <x v="16"/>
    <s v="Kolkata"/>
    <d v="2024-05-11T00:00:00"/>
    <s v="League"/>
    <x v="230"/>
    <x v="48"/>
    <x v="4"/>
    <x v="7"/>
    <x v="3"/>
    <x v="0"/>
    <x v="0"/>
    <x v="0"/>
    <n v="18"/>
    <x v="64"/>
    <n v="16"/>
    <x v="0"/>
    <s v="NA"/>
    <x v="47"/>
    <x v="61"/>
  </r>
  <r>
    <n v="1426299"/>
    <x v="16"/>
    <s v="Chennai"/>
    <d v="2024-05-12T00:00:00"/>
    <s v="League"/>
    <x v="290"/>
    <x v="41"/>
    <x v="5"/>
    <x v="1"/>
    <x v="2"/>
    <x v="1"/>
    <x v="1"/>
    <x v="1"/>
    <n v="5"/>
    <x v="59"/>
    <n v="20"/>
    <x v="0"/>
    <s v="NA"/>
    <x v="57"/>
    <x v="46"/>
  </r>
  <r>
    <n v="1426300"/>
    <x v="16"/>
    <s v="Bengaluru"/>
    <d v="2024-05-12T00:00:00"/>
    <s v="League"/>
    <x v="270"/>
    <x v="52"/>
    <x v="18"/>
    <x v="14"/>
    <x v="14"/>
    <x v="0"/>
    <x v="19"/>
    <x v="0"/>
    <n v="47"/>
    <x v="26"/>
    <n v="20"/>
    <x v="0"/>
    <s v="NA"/>
    <x v="41"/>
    <x v="26"/>
  </r>
  <r>
    <n v="1426302"/>
    <x v="16"/>
    <s v="Delhi"/>
    <d v="2024-05-14T00:00:00"/>
    <s v="League"/>
    <x v="105"/>
    <x v="44"/>
    <x v="14"/>
    <x v="17"/>
    <x v="17"/>
    <x v="0"/>
    <x v="15"/>
    <x v="0"/>
    <n v="19"/>
    <x v="7"/>
    <n v="20"/>
    <x v="0"/>
    <s v="NA"/>
    <x v="58"/>
    <x v="61"/>
  </r>
  <r>
    <n v="1426303"/>
    <x v="16"/>
    <s v="Guwahati"/>
    <d v="2024-05-15T00:00:00"/>
    <s v="League"/>
    <x v="216"/>
    <x v="53"/>
    <x v="5"/>
    <x v="15"/>
    <x v="2"/>
    <x v="1"/>
    <x v="16"/>
    <x v="1"/>
    <n v="5"/>
    <x v="24"/>
    <n v="20"/>
    <x v="0"/>
    <s v="NA"/>
    <x v="57"/>
    <x v="60"/>
  </r>
  <r>
    <n v="1426305"/>
    <x v="16"/>
    <s v="Mumbai"/>
    <d v="2024-05-17T00:00:00"/>
    <s v="League"/>
    <x v="267"/>
    <x v="42"/>
    <x v="16"/>
    <x v="7"/>
    <x v="3"/>
    <x v="0"/>
    <x v="18"/>
    <x v="0"/>
    <n v="18"/>
    <x v="8"/>
    <n v="20"/>
    <x v="0"/>
    <s v="NA"/>
    <x v="50"/>
    <x v="57"/>
  </r>
  <r>
    <n v="1426306"/>
    <x v="16"/>
    <s v="Bengaluru"/>
    <d v="2024-05-18T00:00:00"/>
    <s v="League"/>
    <x v="123"/>
    <x v="52"/>
    <x v="18"/>
    <x v="1"/>
    <x v="1"/>
    <x v="0"/>
    <x v="19"/>
    <x v="0"/>
    <n v="27"/>
    <x v="77"/>
    <n v="20"/>
    <x v="0"/>
    <s v="NA"/>
    <x v="58"/>
    <x v="47"/>
  </r>
  <r>
    <n v="1426307"/>
    <x v="16"/>
    <s v="Hyderabad"/>
    <d v="2024-05-19T00:00:00"/>
    <s v="League"/>
    <x v="248"/>
    <x v="51"/>
    <x v="15"/>
    <x v="10"/>
    <x v="15"/>
    <x v="1"/>
    <x v="11"/>
    <x v="1"/>
    <n v="4"/>
    <x v="8"/>
    <n v="20"/>
    <x v="0"/>
    <s v="NA"/>
    <x v="37"/>
    <x v="42"/>
  </r>
  <r>
    <n v="1426309"/>
    <x v="16"/>
    <s v="Ahmedabad"/>
    <d v="2024-05-21T00:00:00"/>
    <s v="Qualifier 1"/>
    <x v="167"/>
    <x v="43"/>
    <x v="10"/>
    <x v="0"/>
    <x v="10"/>
    <x v="1"/>
    <x v="0"/>
    <x v="1"/>
    <n v="8"/>
    <x v="90"/>
    <n v="20"/>
    <x v="0"/>
    <s v="NA"/>
    <x v="25"/>
    <x v="57"/>
  </r>
  <r>
    <n v="1426310"/>
    <x v="16"/>
    <s v="Ahmedabad"/>
    <d v="2024-05-22T00:00:00"/>
    <s v="Eliminator"/>
    <x v="91"/>
    <x v="43"/>
    <x v="18"/>
    <x v="2"/>
    <x v="2"/>
    <x v="0"/>
    <x v="4"/>
    <x v="1"/>
    <n v="4"/>
    <x v="87"/>
    <n v="20"/>
    <x v="0"/>
    <s v="NA"/>
    <x v="40"/>
    <x v="60"/>
  </r>
  <r>
    <n v="1426311"/>
    <x v="16"/>
    <s v="Chennai"/>
    <d v="2024-05-24T00:00:00"/>
    <s v="Qualifier 2"/>
    <x v="291"/>
    <x v="41"/>
    <x v="10"/>
    <x v="2"/>
    <x v="2"/>
    <x v="0"/>
    <x v="11"/>
    <x v="0"/>
    <n v="36"/>
    <x v="38"/>
    <n v="20"/>
    <x v="0"/>
    <s v="NA"/>
    <x v="37"/>
    <x v="42"/>
  </r>
  <r>
    <n v="1426312"/>
    <x v="16"/>
    <s v="Chennai"/>
    <d v="2024-05-26T00:00:00"/>
    <s v="Final"/>
    <x v="167"/>
    <x v="41"/>
    <x v="10"/>
    <x v="0"/>
    <x v="10"/>
    <x v="1"/>
    <x v="0"/>
    <x v="1"/>
    <n v="8"/>
    <x v="134"/>
    <n v="20"/>
    <x v="0"/>
    <s v="NA"/>
    <x v="49"/>
    <x v="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6AC2C7-4150-466D-A741-0CBB9051FB65}" name="PivotTable9"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Venue">
  <location ref="A3:B62" firstHeaderRow="1" firstDataRow="1" firstDataCol="1"/>
  <pivotFields count="20">
    <pivotField showAll="0"/>
    <pivotField showAll="0"/>
    <pivotField showAll="0"/>
    <pivotField numFmtId="14" showAll="0"/>
    <pivotField showAll="0"/>
    <pivotField showAll="0"/>
    <pivotField axis="axisRow" showAll="0" sortType="descending">
      <items count="59">
        <item x="40"/>
        <item x="44"/>
        <item x="19"/>
        <item x="53"/>
        <item x="50"/>
        <item x="17"/>
        <item x="20"/>
        <item x="13"/>
        <item x="15"/>
        <item x="8"/>
        <item x="46"/>
        <item x="25"/>
        <item x="57"/>
        <item x="32"/>
        <item x="4"/>
        <item x="48"/>
        <item x="2"/>
        <item x="35"/>
        <item x="22"/>
        <item x="55"/>
        <item x="24"/>
        <item x="29"/>
        <item x="11"/>
        <item x="0"/>
        <item x="52"/>
        <item x="36"/>
        <item x="39"/>
        <item x="7"/>
        <item x="41"/>
        <item x="56"/>
        <item x="27"/>
        <item x="47"/>
        <item x="43"/>
        <item x="23"/>
        <item x="14"/>
        <item x="9"/>
        <item x="16"/>
        <item x="37"/>
        <item x="33"/>
        <item x="49"/>
        <item x="1"/>
        <item x="38"/>
        <item x="6"/>
        <item x="51"/>
        <item x="18"/>
        <item x="34"/>
        <item x="5"/>
        <item x="54"/>
        <item x="28"/>
        <item x="31"/>
        <item x="30"/>
        <item x="10"/>
        <item x="26"/>
        <item x="12"/>
        <item x="21"/>
        <item x="3"/>
        <item x="42"/>
        <item x="4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items count="172">
        <item x="127"/>
        <item x="147"/>
        <item x="103"/>
        <item x="36"/>
        <item x="48"/>
        <item x="143"/>
        <item x="139"/>
        <item x="154"/>
        <item x="141"/>
        <item x="33"/>
        <item x="51"/>
        <item x="126"/>
        <item x="146"/>
        <item x="123"/>
        <item x="97"/>
        <item x="95"/>
        <item x="157"/>
        <item x="34"/>
        <item x="166"/>
        <item x="159"/>
        <item x="78"/>
        <item x="101"/>
        <item x="96"/>
        <item x="105"/>
        <item x="137"/>
        <item x="119"/>
        <item x="116"/>
        <item x="49"/>
        <item x="25"/>
        <item x="61"/>
        <item x="125"/>
        <item x="148"/>
        <item x="153"/>
        <item x="22"/>
        <item x="4"/>
        <item x="92"/>
        <item x="46"/>
        <item x="134"/>
        <item x="117"/>
        <item x="112"/>
        <item x="63"/>
        <item x="121"/>
        <item x="98"/>
        <item x="57"/>
        <item x="67"/>
        <item x="136"/>
        <item x="43"/>
        <item x="65"/>
        <item x="114"/>
        <item x="104"/>
        <item x="23"/>
        <item x="131"/>
        <item x="110"/>
        <item x="2"/>
        <item x="93"/>
        <item x="113"/>
        <item x="94"/>
        <item x="31"/>
        <item x="69"/>
        <item x="10"/>
        <item x="82"/>
        <item x="15"/>
        <item x="91"/>
        <item x="56"/>
        <item x="27"/>
        <item x="59"/>
        <item x="6"/>
        <item x="30"/>
        <item x="24"/>
        <item x="42"/>
        <item x="72"/>
        <item x="11"/>
        <item x="58"/>
        <item x="55"/>
        <item x="53"/>
        <item x="80"/>
        <item x="107"/>
        <item x="60"/>
        <item x="12"/>
        <item x="83"/>
        <item x="20"/>
        <item x="64"/>
        <item x="13"/>
        <item x="90"/>
        <item x="68"/>
        <item x="73"/>
        <item x="21"/>
        <item x="47"/>
        <item x="17"/>
        <item x="3"/>
        <item x="5"/>
        <item x="132"/>
        <item x="54"/>
        <item x="19"/>
        <item x="71"/>
        <item x="81"/>
        <item x="87"/>
        <item x="66"/>
        <item x="41"/>
        <item x="38"/>
        <item x="39"/>
        <item x="86"/>
        <item x="14"/>
        <item x="50"/>
        <item x="85"/>
        <item x="28"/>
        <item x="9"/>
        <item x="84"/>
        <item x="52"/>
        <item x="79"/>
        <item x="62"/>
        <item x="26"/>
        <item x="70"/>
        <item x="37"/>
        <item x="75"/>
        <item x="16"/>
        <item x="45"/>
        <item x="111"/>
        <item x="32"/>
        <item x="99"/>
        <item x="18"/>
        <item x="35"/>
        <item x="108"/>
        <item x="130"/>
        <item x="89"/>
        <item x="128"/>
        <item x="135"/>
        <item x="76"/>
        <item x="29"/>
        <item x="102"/>
        <item x="142"/>
        <item x="115"/>
        <item x="7"/>
        <item x="120"/>
        <item x="151"/>
        <item x="40"/>
        <item x="74"/>
        <item x="144"/>
        <item x="8"/>
        <item x="118"/>
        <item x="155"/>
        <item x="149"/>
        <item x="77"/>
        <item x="150"/>
        <item x="158"/>
        <item x="44"/>
        <item x="0"/>
        <item x="124"/>
        <item x="168"/>
        <item x="129"/>
        <item x="138"/>
        <item x="156"/>
        <item x="145"/>
        <item x="100"/>
        <item x="106"/>
        <item x="161"/>
        <item x="164"/>
        <item x="133"/>
        <item x="1"/>
        <item x="170"/>
        <item x="152"/>
        <item x="88"/>
        <item x="140"/>
        <item x="160"/>
        <item x="169"/>
        <item x="122"/>
        <item x="167"/>
        <item x="163"/>
        <item x="162"/>
        <item x="165"/>
        <item x="109"/>
        <item t="default"/>
      </items>
    </pivotField>
    <pivotField showAll="0"/>
    <pivotField showAll="0"/>
    <pivotField showAll="0"/>
    <pivotField showAll="0"/>
    <pivotField showAll="0"/>
  </pivotFields>
  <rowFields count="1">
    <field x="6"/>
  </rowFields>
  <rowItems count="59">
    <i>
      <x v="12"/>
    </i>
    <i>
      <x v="19"/>
    </i>
    <i>
      <x v="1"/>
    </i>
    <i>
      <x v="24"/>
    </i>
    <i>
      <x v="15"/>
    </i>
    <i>
      <x v="39"/>
    </i>
    <i>
      <x v="43"/>
    </i>
    <i>
      <x v="5"/>
    </i>
    <i>
      <x v="3"/>
    </i>
    <i>
      <x v="47"/>
    </i>
    <i>
      <x v="6"/>
    </i>
    <i>
      <x v="56"/>
    </i>
    <i>
      <x v="18"/>
    </i>
    <i>
      <x v="37"/>
    </i>
    <i>
      <x v="25"/>
    </i>
    <i>
      <x v="32"/>
    </i>
    <i>
      <x v="31"/>
    </i>
    <i>
      <x v="10"/>
    </i>
    <i>
      <x v="45"/>
    </i>
    <i>
      <x v="4"/>
    </i>
    <i>
      <x v="2"/>
    </i>
    <i>
      <x v="29"/>
    </i>
    <i>
      <x v="30"/>
    </i>
    <i>
      <x v="23"/>
    </i>
    <i>
      <x v="55"/>
    </i>
    <i>
      <x v="27"/>
    </i>
    <i>
      <x/>
    </i>
    <i>
      <x v="28"/>
    </i>
    <i>
      <x v="38"/>
    </i>
    <i>
      <x v="13"/>
    </i>
    <i>
      <x v="40"/>
    </i>
    <i>
      <x v="44"/>
    </i>
    <i>
      <x v="41"/>
    </i>
    <i>
      <x v="17"/>
    </i>
    <i>
      <x v="16"/>
    </i>
    <i>
      <x v="20"/>
    </i>
    <i>
      <x v="49"/>
    </i>
    <i>
      <x v="57"/>
    </i>
    <i>
      <x v="51"/>
    </i>
    <i>
      <x v="50"/>
    </i>
    <i>
      <x v="8"/>
    </i>
    <i>
      <x v="14"/>
    </i>
    <i>
      <x v="46"/>
    </i>
    <i>
      <x v="53"/>
    </i>
    <i>
      <x v="42"/>
    </i>
    <i>
      <x v="26"/>
    </i>
    <i>
      <x v="52"/>
    </i>
    <i>
      <x v="54"/>
    </i>
    <i>
      <x v="21"/>
    </i>
    <i>
      <x v="11"/>
    </i>
    <i>
      <x v="33"/>
    </i>
    <i>
      <x v="7"/>
    </i>
    <i>
      <x v="9"/>
    </i>
    <i>
      <x v="48"/>
    </i>
    <i>
      <x v="22"/>
    </i>
    <i>
      <x v="34"/>
    </i>
    <i>
      <x v="36"/>
    </i>
    <i>
      <x v="35"/>
    </i>
    <i t="grand">
      <x/>
    </i>
  </rowItems>
  <colItems count="1">
    <i/>
  </colItems>
  <dataFields count="1">
    <dataField name="Average of target_runs" fld="14" subtotal="average" baseField="6" baseItem="0"/>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12F169-1951-4749-B2FC-260D1ED8E6C9}" name="PivotTable5" cacheId="79"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10">
  <location ref="A3:C39" firstHeaderRow="1" firstDataRow="1" firstDataCol="2"/>
  <pivotFields count="20">
    <pivotField compact="0" outline="0" showAll="0" insertBlankRow="1">
      <extLst>
        <ext xmlns:x14="http://schemas.microsoft.com/office/spreadsheetml/2009/9/main" uri="{2946ED86-A175-432a-8AC1-64E0C546D7DE}">
          <x14:pivotField fillDownLabels="1"/>
        </ext>
      </extLst>
    </pivotField>
    <pivotField compact="0" outline="0" showAll="0" insertBlankRow="1">
      <items count="18">
        <item x="1"/>
        <item x="3"/>
        <item x="4"/>
        <item x="5"/>
        <item x="6"/>
        <item x="7"/>
        <item x="8"/>
        <item x="9"/>
        <item x="10"/>
        <item x="11"/>
        <item x="13"/>
        <item x="14"/>
        <item x="15"/>
        <item x="16"/>
        <item x="0"/>
        <item x="2"/>
        <item x="12"/>
        <item t="default"/>
      </items>
      <extLst>
        <ext xmlns:x14="http://schemas.microsoft.com/office/spreadsheetml/2009/9/main" uri="{2946ED86-A175-432a-8AC1-64E0C546D7DE}">
          <x14:pivotField fillDownLabels="1"/>
        </ext>
      </extLst>
    </pivotField>
    <pivotField compact="0" outline="0" showAll="0" insertBlankRow="1">
      <extLst>
        <ext xmlns:x14="http://schemas.microsoft.com/office/spreadsheetml/2009/9/main" uri="{2946ED86-A175-432a-8AC1-64E0C546D7DE}">
          <x14:pivotField fillDownLabels="1"/>
        </ext>
      </extLst>
    </pivotField>
    <pivotField compact="0" numFmtId="14" outline="0" showAll="0" insertBlankRow="1">
      <extLst>
        <ext xmlns:x14="http://schemas.microsoft.com/office/spreadsheetml/2009/9/main" uri="{2946ED86-A175-432a-8AC1-64E0C546D7DE}">
          <x14:pivotField fillDownLabels="1"/>
        </ext>
      </extLst>
    </pivotField>
    <pivotField compact="0" outline="0" showAll="0" insertBlankRow="1">
      <extLst>
        <ext xmlns:x14="http://schemas.microsoft.com/office/spreadsheetml/2009/9/main" uri="{2946ED86-A175-432a-8AC1-64E0C546D7DE}">
          <x14:pivotField fillDownLabels="1"/>
        </ext>
      </extLst>
    </pivotField>
    <pivotField compact="0" outline="0" showAll="0" insertBlankRow="1">
      <items count="293">
        <item x="174"/>
        <item x="53"/>
        <item x="151"/>
        <item x="8"/>
        <item x="258"/>
        <item x="284"/>
        <item x="71"/>
        <item x="113"/>
        <item x="289"/>
        <item x="278"/>
        <item x="200"/>
        <item x="242"/>
        <item x="168"/>
        <item x="6"/>
        <item x="104"/>
        <item x="136"/>
        <item x="251"/>
        <item x="37"/>
        <item x="286"/>
        <item x="49"/>
        <item x="86"/>
        <item x="257"/>
        <item x="208"/>
        <item x="169"/>
        <item x="203"/>
        <item x="144"/>
        <item x="14"/>
        <item x="166"/>
        <item x="5"/>
        <item x="40"/>
        <item x="118"/>
        <item x="127"/>
        <item x="32"/>
        <item x="21"/>
        <item x="225"/>
        <item x="261"/>
        <item x="20"/>
        <item x="12"/>
        <item x="216"/>
        <item x="80"/>
        <item x="64"/>
        <item x="97"/>
        <item x="38"/>
        <item x="290"/>
        <item x="269"/>
        <item x="224"/>
        <item x="26"/>
        <item x="226"/>
        <item x="282"/>
        <item x="125"/>
        <item x="291"/>
        <item x="16"/>
        <item x="24"/>
        <item x="98"/>
        <item x="54"/>
        <item x="156"/>
        <item x="178"/>
        <item x="17"/>
        <item x="22"/>
        <item x="102"/>
        <item x="128"/>
        <item x="212"/>
        <item x="250"/>
        <item x="114"/>
        <item x="59"/>
        <item x="112"/>
        <item x="96"/>
        <item x="75"/>
        <item x="47"/>
        <item x="279"/>
        <item x="182"/>
        <item x="43"/>
        <item x="262"/>
        <item x="256"/>
        <item x="87"/>
        <item x="57"/>
        <item x="117"/>
        <item x="232"/>
        <item x="234"/>
        <item x="188"/>
        <item x="197"/>
        <item x="120"/>
        <item x="36"/>
        <item x="228"/>
        <item x="283"/>
        <item x="109"/>
        <item x="287"/>
        <item x="254"/>
        <item x="92"/>
        <item x="41"/>
        <item x="63"/>
        <item x="91"/>
        <item x="176"/>
        <item x="244"/>
        <item x="155"/>
        <item x="214"/>
        <item x="48"/>
        <item x="88"/>
        <item x="276"/>
        <item x="227"/>
        <item x="233"/>
        <item x="274"/>
        <item x="84"/>
        <item x="99"/>
        <item x="148"/>
        <item x="277"/>
        <item x="108"/>
        <item x="132"/>
        <item x="19"/>
        <item x="243"/>
        <item x="78"/>
        <item x="266"/>
        <item x="170"/>
        <item x="285"/>
        <item x="115"/>
        <item x="189"/>
        <item x="267"/>
        <item x="3"/>
        <item x="177"/>
        <item x="252"/>
        <item x="209"/>
        <item x="142"/>
        <item x="13"/>
        <item x="137"/>
        <item x="110"/>
        <item x="281"/>
        <item x="183"/>
        <item x="255"/>
        <item x="198"/>
        <item x="196"/>
        <item x="121"/>
        <item x="154"/>
        <item x="103"/>
        <item x="235"/>
        <item x="7"/>
        <item x="70"/>
        <item x="68"/>
        <item x="175"/>
        <item x="85"/>
        <item x="146"/>
        <item x="2"/>
        <item x="1"/>
        <item x="100"/>
        <item x="173"/>
        <item x="131"/>
        <item x="264"/>
        <item x="167"/>
        <item x="164"/>
        <item x="138"/>
        <item x="81"/>
        <item x="273"/>
        <item x="31"/>
        <item x="44"/>
        <item x="122"/>
        <item x="94"/>
        <item x="253"/>
        <item x="246"/>
        <item x="61"/>
        <item x="67"/>
        <item x="161"/>
        <item x="150"/>
        <item x="195"/>
        <item x="213"/>
        <item x="25"/>
        <item x="201"/>
        <item x="211"/>
        <item x="193"/>
        <item x="241"/>
        <item x="82"/>
        <item x="129"/>
        <item x="222"/>
        <item x="77"/>
        <item x="202"/>
        <item x="159"/>
        <item x="147"/>
        <item x="223"/>
        <item x="185"/>
        <item x="34"/>
        <item x="9"/>
        <item x="238"/>
        <item x="90"/>
        <item x="218"/>
        <item x="240"/>
        <item x="141"/>
        <item x="52"/>
        <item x="239"/>
        <item x="215"/>
        <item x="204"/>
        <item x="190"/>
        <item x="55"/>
        <item x="116"/>
        <item x="10"/>
        <item x="93"/>
        <item x="126"/>
        <item x="194"/>
        <item x="206"/>
        <item x="35"/>
        <item x="74"/>
        <item x="272"/>
        <item x="288"/>
        <item x="106"/>
        <item x="210"/>
        <item x="107"/>
        <item x="221"/>
        <item x="18"/>
        <item x="105"/>
        <item x="199"/>
        <item x="186"/>
        <item x="172"/>
        <item x="50"/>
        <item x="219"/>
        <item x="268"/>
        <item x="237"/>
        <item x="89"/>
        <item x="62"/>
        <item x="152"/>
        <item x="163"/>
        <item x="139"/>
        <item x="275"/>
        <item x="15"/>
        <item x="29"/>
        <item x="56"/>
        <item x="123"/>
        <item x="171"/>
        <item x="245"/>
        <item x="101"/>
        <item x="60"/>
        <item x="260"/>
        <item x="28"/>
        <item x="51"/>
        <item x="259"/>
        <item x="42"/>
        <item x="220"/>
        <item x="145"/>
        <item x="4"/>
        <item x="162"/>
        <item x="30"/>
        <item x="95"/>
        <item x="79"/>
        <item x="143"/>
        <item x="236"/>
        <item x="230"/>
        <item x="39"/>
        <item x="181"/>
        <item x="130"/>
        <item x="231"/>
        <item x="158"/>
        <item x="180"/>
        <item x="45"/>
        <item x="153"/>
        <item x="270"/>
        <item x="134"/>
        <item x="66"/>
        <item x="187"/>
        <item x="0"/>
        <item x="192"/>
        <item x="111"/>
        <item x="205"/>
        <item x="265"/>
        <item x="65"/>
        <item x="157"/>
        <item x="133"/>
        <item x="247"/>
        <item x="83"/>
        <item x="207"/>
        <item x="217"/>
        <item x="263"/>
        <item x="160"/>
        <item x="149"/>
        <item x="249"/>
        <item x="119"/>
        <item x="280"/>
        <item x="191"/>
        <item x="140"/>
        <item x="165"/>
        <item x="69"/>
        <item x="124"/>
        <item x="76"/>
        <item x="11"/>
        <item x="248"/>
        <item x="179"/>
        <item x="46"/>
        <item x="73"/>
        <item x="184"/>
        <item x="72"/>
        <item x="58"/>
        <item x="229"/>
        <item x="23"/>
        <item x="27"/>
        <item x="271"/>
        <item x="33"/>
        <item x="135"/>
        <item t="default"/>
      </items>
      <extLst>
        <ext xmlns:x14="http://schemas.microsoft.com/office/spreadsheetml/2009/9/main" uri="{2946ED86-A175-432a-8AC1-64E0C546D7DE}">
          <x14:pivotField fillDownLabels="1"/>
        </ext>
      </extLst>
    </pivotField>
    <pivotField compact="0" outline="0" showAll="0" insertBlankRow="1">
      <items count="59">
        <item x="40"/>
        <item x="44"/>
        <item x="19"/>
        <item x="53"/>
        <item x="50"/>
        <item x="17"/>
        <item x="20"/>
        <item x="13"/>
        <item x="15"/>
        <item x="8"/>
        <item x="46"/>
        <item x="25"/>
        <item x="57"/>
        <item x="32"/>
        <item x="4"/>
        <item x="48"/>
        <item x="2"/>
        <item x="35"/>
        <item x="22"/>
        <item x="55"/>
        <item x="24"/>
        <item x="29"/>
        <item x="11"/>
        <item x="0"/>
        <item x="52"/>
        <item x="36"/>
        <item x="39"/>
        <item x="7"/>
        <item x="41"/>
        <item x="56"/>
        <item x="27"/>
        <item x="47"/>
        <item x="43"/>
        <item x="23"/>
        <item x="14"/>
        <item x="9"/>
        <item x="16"/>
        <item x="37"/>
        <item x="33"/>
        <item x="49"/>
        <item x="1"/>
        <item x="38"/>
        <item x="6"/>
        <item x="51"/>
        <item x="18"/>
        <item x="34"/>
        <item x="5"/>
        <item x="54"/>
        <item x="28"/>
        <item x="31"/>
        <item x="30"/>
        <item x="10"/>
        <item x="26"/>
        <item x="12"/>
        <item x="21"/>
        <item x="3"/>
        <item x="42"/>
        <item x="45"/>
        <item t="default"/>
      </items>
      <extLst>
        <ext xmlns:x14="http://schemas.microsoft.com/office/spreadsheetml/2009/9/main" uri="{2946ED86-A175-432a-8AC1-64E0C546D7DE}">
          <x14:pivotField fillDownLabels="1"/>
        </ext>
      </extLst>
    </pivotField>
    <pivotField compact="0" outline="0" showAll="0" insertBlankRow="1">
      <extLst>
        <ext xmlns:x14="http://schemas.microsoft.com/office/spreadsheetml/2009/9/main" uri="{2946ED86-A175-432a-8AC1-64E0C546D7DE}">
          <x14:pivotField fillDownLabels="1"/>
        </ext>
      </extLst>
    </pivotField>
    <pivotField compact="0" outline="0" showAll="0" insertBlankRow="1">
      <extLst>
        <ext xmlns:x14="http://schemas.microsoft.com/office/spreadsheetml/2009/9/main" uri="{2946ED86-A175-432a-8AC1-64E0C546D7DE}">
          <x14:pivotField fillDownLabels="1"/>
        </ext>
      </extLst>
    </pivotField>
    <pivotField axis="axisRow" compact="0" outline="0" showAll="0" insertBlankRow="1">
      <items count="20">
        <item sd="0" x="1"/>
        <item sd="0" x="4"/>
        <item sd="0" x="14"/>
        <item sd="0" x="7"/>
        <item sd="0" x="11"/>
        <item sd="0" x="16"/>
        <item sd="0" x="5"/>
        <item sd="0" x="8"/>
        <item sd="0" x="6"/>
        <item sd="0" x="17"/>
        <item sd="0" x="3"/>
        <item sd="0" x="9"/>
        <item sd="0" x="15"/>
        <item sd="0" x="2"/>
        <item sd="0" x="13"/>
        <item sd="0" x="12"/>
        <item sd="0" x="0"/>
        <item sd="0" x="18"/>
        <item sd="0" x="10"/>
        <item t="default"/>
      </items>
      <extLst>
        <ext xmlns:x14="http://schemas.microsoft.com/office/spreadsheetml/2009/9/main" uri="{2946ED86-A175-432a-8AC1-64E0C546D7DE}">
          <x14:pivotField fillDownLabels="1"/>
        </ext>
      </extLst>
    </pivotField>
    <pivotField axis="axisRow" dataField="1" compact="0" outline="0" showAll="0" insertBlankRow="1">
      <items count="3">
        <item x="1"/>
        <item h="1" x="0"/>
        <item t="default"/>
      </items>
      <extLst>
        <ext xmlns:x14="http://schemas.microsoft.com/office/spreadsheetml/2009/9/main" uri="{2946ED86-A175-432a-8AC1-64E0C546D7DE}">
          <x14:pivotField fillDownLabels="1"/>
        </ext>
      </extLst>
    </pivotField>
    <pivotField compact="0" outline="0" showAll="0" insertBlankRow="1">
      <items count="21">
        <item x="1"/>
        <item x="6"/>
        <item x="15"/>
        <item x="2"/>
        <item x="13"/>
        <item x="17"/>
        <item x="5"/>
        <item x="9"/>
        <item x="0"/>
        <item x="18"/>
        <item x="7"/>
        <item x="10"/>
        <item x="8"/>
        <item x="16"/>
        <item x="4"/>
        <item x="14"/>
        <item x="12"/>
        <item x="3"/>
        <item x="19"/>
        <item x="11"/>
        <item t="default"/>
      </items>
      <extLst>
        <ext xmlns:x14="http://schemas.microsoft.com/office/spreadsheetml/2009/9/main" uri="{2946ED86-A175-432a-8AC1-64E0C546D7DE}">
          <x14:pivotField fillDownLabels="1"/>
        </ext>
      </extLst>
    </pivotField>
    <pivotField compact="0" outline="0" showAll="0" insertBlankRow="1">
      <items count="5">
        <item x="3"/>
        <item x="0"/>
        <item x="2"/>
        <item x="1"/>
        <item t="default"/>
      </items>
      <extLst>
        <ext xmlns:x14="http://schemas.microsoft.com/office/spreadsheetml/2009/9/main" uri="{2946ED86-A175-432a-8AC1-64E0C546D7DE}">
          <x14:pivotField fillDownLabels="1"/>
        </ext>
      </extLst>
    </pivotField>
    <pivotField compact="0" outline="0" showAll="0" insertBlankRow="1">
      <extLst>
        <ext xmlns:x14="http://schemas.microsoft.com/office/spreadsheetml/2009/9/main" uri="{2946ED86-A175-432a-8AC1-64E0C546D7DE}">
          <x14:pivotField fillDownLabels="1"/>
        </ext>
      </extLst>
    </pivotField>
    <pivotField compact="0" outline="0" showAll="0" insertBlankRow="1">
      <items count="172">
        <item x="127"/>
        <item x="147"/>
        <item x="103"/>
        <item x="36"/>
        <item x="48"/>
        <item x="143"/>
        <item x="139"/>
        <item x="154"/>
        <item x="141"/>
        <item x="33"/>
        <item x="51"/>
        <item x="126"/>
        <item x="146"/>
        <item x="123"/>
        <item x="97"/>
        <item x="95"/>
        <item x="157"/>
        <item x="34"/>
        <item x="166"/>
        <item x="159"/>
        <item x="78"/>
        <item x="101"/>
        <item x="96"/>
        <item x="105"/>
        <item x="137"/>
        <item x="119"/>
        <item x="116"/>
        <item x="49"/>
        <item x="25"/>
        <item x="61"/>
        <item x="125"/>
        <item x="148"/>
        <item x="153"/>
        <item x="22"/>
        <item x="4"/>
        <item x="92"/>
        <item x="46"/>
        <item x="134"/>
        <item x="117"/>
        <item x="112"/>
        <item x="63"/>
        <item x="121"/>
        <item x="98"/>
        <item x="57"/>
        <item x="67"/>
        <item x="136"/>
        <item x="43"/>
        <item x="65"/>
        <item x="114"/>
        <item x="104"/>
        <item x="23"/>
        <item x="131"/>
        <item x="110"/>
        <item x="2"/>
        <item x="93"/>
        <item x="113"/>
        <item x="94"/>
        <item x="31"/>
        <item x="69"/>
        <item x="10"/>
        <item x="82"/>
        <item x="15"/>
        <item x="91"/>
        <item x="56"/>
        <item x="27"/>
        <item x="59"/>
        <item x="6"/>
        <item x="30"/>
        <item x="24"/>
        <item x="42"/>
        <item x="72"/>
        <item x="11"/>
        <item x="58"/>
        <item x="55"/>
        <item x="53"/>
        <item x="80"/>
        <item x="107"/>
        <item x="60"/>
        <item x="12"/>
        <item x="83"/>
        <item x="20"/>
        <item x="64"/>
        <item x="13"/>
        <item x="90"/>
        <item x="68"/>
        <item x="73"/>
        <item x="21"/>
        <item x="47"/>
        <item x="17"/>
        <item x="3"/>
        <item x="5"/>
        <item x="132"/>
        <item x="54"/>
        <item x="19"/>
        <item x="71"/>
        <item x="81"/>
        <item x="87"/>
        <item x="66"/>
        <item x="41"/>
        <item x="38"/>
        <item x="39"/>
        <item x="86"/>
        <item x="14"/>
        <item x="50"/>
        <item x="85"/>
        <item x="28"/>
        <item x="9"/>
        <item x="84"/>
        <item x="52"/>
        <item x="79"/>
        <item x="62"/>
        <item x="26"/>
        <item x="70"/>
        <item x="37"/>
        <item x="75"/>
        <item x="16"/>
        <item x="45"/>
        <item x="111"/>
        <item x="32"/>
        <item x="99"/>
        <item x="18"/>
        <item x="35"/>
        <item x="108"/>
        <item x="130"/>
        <item x="89"/>
        <item x="128"/>
        <item x="135"/>
        <item x="76"/>
        <item x="29"/>
        <item x="102"/>
        <item x="142"/>
        <item x="115"/>
        <item x="7"/>
        <item x="120"/>
        <item x="151"/>
        <item x="40"/>
        <item x="74"/>
        <item x="144"/>
        <item x="8"/>
        <item x="118"/>
        <item x="155"/>
        <item x="149"/>
        <item x="77"/>
        <item x="150"/>
        <item x="158"/>
        <item x="44"/>
        <item x="0"/>
        <item x="124"/>
        <item x="168"/>
        <item x="129"/>
        <item x="138"/>
        <item x="156"/>
        <item x="145"/>
        <item x="100"/>
        <item x="106"/>
        <item x="161"/>
        <item x="164"/>
        <item x="133"/>
        <item x="1"/>
        <item x="170"/>
        <item x="152"/>
        <item x="88"/>
        <item x="140"/>
        <item x="160"/>
        <item x="169"/>
        <item x="122"/>
        <item x="167"/>
        <item x="163"/>
        <item x="162"/>
        <item x="165"/>
        <item x="109"/>
        <item t="default"/>
      </items>
      <extLst>
        <ext xmlns:x14="http://schemas.microsoft.com/office/spreadsheetml/2009/9/main" uri="{2946ED86-A175-432a-8AC1-64E0C546D7DE}">
          <x14:pivotField fillDownLabels="1"/>
        </ext>
      </extLst>
    </pivotField>
    <pivotField compact="0" outline="0" showAll="0" insertBlankRow="1">
      <extLst>
        <ext xmlns:x14="http://schemas.microsoft.com/office/spreadsheetml/2009/9/main" uri="{2946ED86-A175-432a-8AC1-64E0C546D7DE}">
          <x14:pivotField fillDownLabels="1"/>
        </ext>
      </extLst>
    </pivotField>
    <pivotField compact="0" outline="0" showAll="0" insertBlankRow="1">
      <extLst>
        <ext xmlns:x14="http://schemas.microsoft.com/office/spreadsheetml/2009/9/main" uri="{2946ED86-A175-432a-8AC1-64E0C546D7DE}">
          <x14:pivotField fillDownLabels="1"/>
        </ext>
      </extLst>
    </pivotField>
    <pivotField compact="0" outline="0" showAll="0" insertBlankRow="1">
      <extLst>
        <ext xmlns:x14="http://schemas.microsoft.com/office/spreadsheetml/2009/9/main" uri="{2946ED86-A175-432a-8AC1-64E0C546D7DE}">
          <x14:pivotField fillDownLabels="1"/>
        </ext>
      </extLst>
    </pivotField>
    <pivotField compact="0" outline="0" showAll="0" insertBlankRow="1">
      <extLst>
        <ext xmlns:x14="http://schemas.microsoft.com/office/spreadsheetml/2009/9/main" uri="{2946ED86-A175-432a-8AC1-64E0C546D7DE}">
          <x14:pivotField fillDownLabels="1"/>
        </ext>
      </extLst>
    </pivotField>
    <pivotField compact="0" outline="0" showAll="0" insertBlankRow="1">
      <extLst>
        <ext xmlns:x14="http://schemas.microsoft.com/office/spreadsheetml/2009/9/main" uri="{2946ED86-A175-432a-8AC1-64E0C546D7DE}">
          <x14:pivotField fillDownLabels="1"/>
        </ext>
      </extLst>
    </pivotField>
  </pivotFields>
  <rowFields count="2">
    <field x="9"/>
    <field x="10"/>
  </rowFields>
  <rowItems count="36">
    <i>
      <x/>
    </i>
    <i t="blank">
      <x/>
    </i>
    <i>
      <x v="1"/>
    </i>
    <i t="blank">
      <x v="1"/>
    </i>
    <i>
      <x v="2"/>
    </i>
    <i t="blank">
      <x v="2"/>
    </i>
    <i>
      <x v="3"/>
    </i>
    <i t="blank">
      <x v="3"/>
    </i>
    <i>
      <x v="4"/>
    </i>
    <i t="blank">
      <x v="4"/>
    </i>
    <i>
      <x v="5"/>
    </i>
    <i t="blank">
      <x v="5"/>
    </i>
    <i>
      <x v="6"/>
    </i>
    <i t="blank">
      <x v="6"/>
    </i>
    <i>
      <x v="7"/>
    </i>
    <i t="blank">
      <x v="7"/>
    </i>
    <i>
      <x v="8"/>
    </i>
    <i t="blank">
      <x v="8"/>
    </i>
    <i>
      <x v="9"/>
    </i>
    <i t="blank">
      <x v="9"/>
    </i>
    <i>
      <x v="10"/>
    </i>
    <i t="blank">
      <x v="10"/>
    </i>
    <i>
      <x v="11"/>
    </i>
    <i t="blank">
      <x v="11"/>
    </i>
    <i>
      <x v="12"/>
    </i>
    <i t="blank">
      <x v="12"/>
    </i>
    <i>
      <x v="13"/>
    </i>
    <i t="blank">
      <x v="13"/>
    </i>
    <i>
      <x v="15"/>
    </i>
    <i t="blank">
      <x v="15"/>
    </i>
    <i>
      <x v="16"/>
    </i>
    <i t="blank">
      <x v="16"/>
    </i>
    <i>
      <x v="17"/>
    </i>
    <i t="blank">
      <x v="17"/>
    </i>
    <i>
      <x v="18"/>
    </i>
    <i t="blank">
      <x v="18"/>
    </i>
  </rowItems>
  <colItems count="1">
    <i/>
  </colItems>
  <dataFields count="1">
    <dataField name="Count of toss_decision" fld="10" subtotal="count" baseField="0" baseItem="0"/>
  </dataFields>
  <chartFormats count="19">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9" count="1" selected="0">
            <x v="0"/>
          </reference>
        </references>
      </pivotArea>
    </chartFormat>
    <chartFormat chart="9" format="6">
      <pivotArea type="data" outline="0" fieldPosition="0">
        <references count="2">
          <reference field="4294967294" count="1" selected="0">
            <x v="0"/>
          </reference>
          <reference field="9" count="1" selected="0">
            <x v="1"/>
          </reference>
        </references>
      </pivotArea>
    </chartFormat>
    <chartFormat chart="9" format="7">
      <pivotArea type="data" outline="0" fieldPosition="0">
        <references count="2">
          <reference field="4294967294" count="1" selected="0">
            <x v="0"/>
          </reference>
          <reference field="9" count="1" selected="0">
            <x v="2"/>
          </reference>
        </references>
      </pivotArea>
    </chartFormat>
    <chartFormat chart="9" format="8">
      <pivotArea type="data" outline="0" fieldPosition="0">
        <references count="2">
          <reference field="4294967294" count="1" selected="0">
            <x v="0"/>
          </reference>
          <reference field="9" count="1" selected="0">
            <x v="3"/>
          </reference>
        </references>
      </pivotArea>
    </chartFormat>
    <chartFormat chart="9" format="9">
      <pivotArea type="data" outline="0" fieldPosition="0">
        <references count="2">
          <reference field="4294967294" count="1" selected="0">
            <x v="0"/>
          </reference>
          <reference field="9" count="1" selected="0">
            <x v="4"/>
          </reference>
        </references>
      </pivotArea>
    </chartFormat>
    <chartFormat chart="9" format="10">
      <pivotArea type="data" outline="0" fieldPosition="0">
        <references count="2">
          <reference field="4294967294" count="1" selected="0">
            <x v="0"/>
          </reference>
          <reference field="9" count="1" selected="0">
            <x v="5"/>
          </reference>
        </references>
      </pivotArea>
    </chartFormat>
    <chartFormat chart="9" format="11">
      <pivotArea type="data" outline="0" fieldPosition="0">
        <references count="2">
          <reference field="4294967294" count="1" selected="0">
            <x v="0"/>
          </reference>
          <reference field="9" count="1" selected="0">
            <x v="6"/>
          </reference>
        </references>
      </pivotArea>
    </chartFormat>
    <chartFormat chart="9" format="12">
      <pivotArea type="data" outline="0" fieldPosition="0">
        <references count="2">
          <reference field="4294967294" count="1" selected="0">
            <x v="0"/>
          </reference>
          <reference field="9" count="1" selected="0">
            <x v="7"/>
          </reference>
        </references>
      </pivotArea>
    </chartFormat>
    <chartFormat chart="9" format="13">
      <pivotArea type="data" outline="0" fieldPosition="0">
        <references count="2">
          <reference field="4294967294" count="1" selected="0">
            <x v="0"/>
          </reference>
          <reference field="9" count="1" selected="0">
            <x v="8"/>
          </reference>
        </references>
      </pivotArea>
    </chartFormat>
    <chartFormat chart="9" format="14">
      <pivotArea type="data" outline="0" fieldPosition="0">
        <references count="2">
          <reference field="4294967294" count="1" selected="0">
            <x v="0"/>
          </reference>
          <reference field="9" count="1" selected="0">
            <x v="9"/>
          </reference>
        </references>
      </pivotArea>
    </chartFormat>
    <chartFormat chart="9" format="15">
      <pivotArea type="data" outline="0" fieldPosition="0">
        <references count="2">
          <reference field="4294967294" count="1" selected="0">
            <x v="0"/>
          </reference>
          <reference field="9" count="1" selected="0">
            <x v="10"/>
          </reference>
        </references>
      </pivotArea>
    </chartFormat>
    <chartFormat chart="9" format="16">
      <pivotArea type="data" outline="0" fieldPosition="0">
        <references count="2">
          <reference field="4294967294" count="1" selected="0">
            <x v="0"/>
          </reference>
          <reference field="9" count="1" selected="0">
            <x v="11"/>
          </reference>
        </references>
      </pivotArea>
    </chartFormat>
    <chartFormat chart="9" format="17">
      <pivotArea type="data" outline="0" fieldPosition="0">
        <references count="2">
          <reference field="4294967294" count="1" selected="0">
            <x v="0"/>
          </reference>
          <reference field="9" count="1" selected="0">
            <x v="12"/>
          </reference>
        </references>
      </pivotArea>
    </chartFormat>
    <chartFormat chart="9" format="18">
      <pivotArea type="data" outline="0" fieldPosition="0">
        <references count="2">
          <reference field="4294967294" count="1" selected="0">
            <x v="0"/>
          </reference>
          <reference field="9" count="1" selected="0">
            <x v="13"/>
          </reference>
        </references>
      </pivotArea>
    </chartFormat>
    <chartFormat chart="9" format="19">
      <pivotArea type="data" outline="0" fieldPosition="0">
        <references count="2">
          <reference field="4294967294" count="1" selected="0">
            <x v="0"/>
          </reference>
          <reference field="9" count="1" selected="0">
            <x v="15"/>
          </reference>
        </references>
      </pivotArea>
    </chartFormat>
    <chartFormat chart="9" format="20">
      <pivotArea type="data" outline="0" fieldPosition="0">
        <references count="2">
          <reference field="4294967294" count="1" selected="0">
            <x v="0"/>
          </reference>
          <reference field="9" count="1" selected="0">
            <x v="16"/>
          </reference>
        </references>
      </pivotArea>
    </chartFormat>
    <chartFormat chart="9" format="21">
      <pivotArea type="data" outline="0" fieldPosition="0">
        <references count="2">
          <reference field="4294967294" count="1" selected="0">
            <x v="0"/>
          </reference>
          <reference field="9" count="1" selected="0">
            <x v="17"/>
          </reference>
        </references>
      </pivotArea>
    </chartFormat>
    <chartFormat chart="9" format="22">
      <pivotArea type="data" outline="0" fieldPosition="0">
        <references count="2">
          <reference field="4294967294" count="1" selected="0">
            <x v="0"/>
          </reference>
          <reference field="9"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InsertBlankRowDefault="1"/>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110FE2-E009-4418-9A59-4BB356EEAA99}" name="PivotTable13" cacheId="7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D25" firstHeaderRow="1" firstDataRow="2" firstDataCol="1" rowPageCount="1" colPageCount="1"/>
  <pivotFields count="4">
    <pivotField axis="axisCol"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Page" compact="0" allDrilled="1" outline="0" subtotalTop="0" showAll="0" defaultSubtotal="0" defaultAttributeDrillState="1">
      <items count="17">
        <item s="1" x="0"/>
        <item s="1" x="1"/>
        <item s="1" x="2"/>
        <item s="1" x="3"/>
        <item s="1" x="4"/>
        <item s="1" x="5"/>
        <item s="1" x="6"/>
        <item s="1" x="7"/>
        <item s="1" x="8"/>
        <item s="1" x="9"/>
        <item s="1" x="10"/>
        <item s="1" x="11"/>
        <item s="1" x="12"/>
        <item s="1" x="13"/>
        <item s="1" x="14"/>
        <item s="1" x="15"/>
        <item s="1" x="16"/>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0">
        <item x="0"/>
        <item x="1"/>
        <item x="2"/>
        <item x="3"/>
        <item x="4"/>
        <item x="5"/>
        <item x="6"/>
        <item x="7"/>
        <item x="8"/>
        <item x="9"/>
        <item x="10"/>
        <item x="11"/>
        <item x="12"/>
        <item x="13"/>
        <item x="14"/>
        <item x="15"/>
        <item x="16"/>
        <item x="17"/>
        <item x="18"/>
        <item x="19"/>
      </items>
      <extLst>
        <ext xmlns:x14="http://schemas.microsoft.com/office/spreadsheetml/2009/9/main" uri="{2946ED86-A175-432a-8AC1-64E0C546D7DE}">
          <x14:pivotField fillDownLabels="1"/>
        </ext>
      </extLst>
    </pivotField>
  </pivotFields>
  <rowFields count="1">
    <field x="3"/>
  </rowFields>
  <rowItems count="21">
    <i>
      <x/>
    </i>
    <i>
      <x v="1"/>
    </i>
    <i>
      <x v="2"/>
    </i>
    <i>
      <x v="3"/>
    </i>
    <i>
      <x v="4"/>
    </i>
    <i>
      <x v="5"/>
    </i>
    <i>
      <x v="6"/>
    </i>
    <i>
      <x v="7"/>
    </i>
    <i>
      <x v="8"/>
    </i>
    <i>
      <x v="9"/>
    </i>
    <i>
      <x v="10"/>
    </i>
    <i>
      <x v="11"/>
    </i>
    <i>
      <x v="12"/>
    </i>
    <i>
      <x v="13"/>
    </i>
    <i>
      <x v="14"/>
    </i>
    <i>
      <x v="15"/>
    </i>
    <i>
      <x v="16"/>
    </i>
    <i>
      <x v="17"/>
    </i>
    <i>
      <x v="18"/>
    </i>
    <i>
      <x v="19"/>
    </i>
    <i t="grand">
      <x/>
    </i>
  </rowItems>
  <colFields count="1">
    <field x="0"/>
  </colFields>
  <colItems count="3">
    <i>
      <x/>
    </i>
    <i>
      <x v="1"/>
    </i>
    <i t="grand">
      <x/>
    </i>
  </colItems>
  <pageFields count="1">
    <pageField fld="2" hier="1" name="[Table1].[season].[All]" cap="All"/>
  </pageFields>
  <dataFields count="1">
    <dataField name="Count of how won" fld="1" subtotal="count" baseField="0" baseItem="0"/>
  </dataFields>
  <pivotHierarchies count="2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matches.csv!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78F33F-5061-445C-82D0-D2579AF2B911}" name="PivotTable1"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L25" firstHeaderRow="1" firstDataRow="2" firstDataCol="1" rowPageCount="1" colPageCount="1"/>
  <pivotFields count="20">
    <pivotField showAll="0"/>
    <pivotField showAll="0"/>
    <pivotField showAll="0"/>
    <pivotField numFmtId="14" showAll="0"/>
    <pivotField showAll="0"/>
    <pivotField showAll="0"/>
    <pivotField showAll="0"/>
    <pivotField showAll="0"/>
    <pivotField showAll="0"/>
    <pivotField showAll="0" sortType="descending">
      <items count="20">
        <item x="1"/>
        <item x="4"/>
        <item x="14"/>
        <item x="7"/>
        <item x="11"/>
        <item x="16"/>
        <item x="5"/>
        <item x="8"/>
        <item x="6"/>
        <item x="17"/>
        <item x="3"/>
        <item x="9"/>
        <item x="15"/>
        <item x="2"/>
        <item x="13"/>
        <item x="12"/>
        <item x="0"/>
        <item x="18"/>
        <item x="10"/>
        <item t="default"/>
      </items>
      <autoSortScope>
        <pivotArea dataOnly="0" outline="0" fieldPosition="0">
          <references count="1">
            <reference field="4294967294" count="1" selected="0">
              <x v="0"/>
            </reference>
          </references>
        </pivotArea>
      </autoSortScope>
    </pivotField>
    <pivotField showAll="0"/>
    <pivotField axis="axisRow" showAll="0">
      <items count="21">
        <item x="1"/>
        <item x="6"/>
        <item x="15"/>
        <item x="2"/>
        <item x="13"/>
        <item x="17"/>
        <item x="5"/>
        <item x="9"/>
        <item x="0"/>
        <item x="18"/>
        <item x="7"/>
        <item x="10"/>
        <item x="8"/>
        <item x="16"/>
        <item x="4"/>
        <item x="14"/>
        <item x="12"/>
        <item x="3"/>
        <item x="19"/>
        <item x="11"/>
        <item t="default"/>
      </items>
    </pivotField>
    <pivotField showAll="0"/>
    <pivotField showAll="0"/>
    <pivotField showAll="0"/>
    <pivotField showAll="0"/>
    <pivotField showAll="0"/>
    <pivotField showAll="0"/>
    <pivotField axis="axisCol" dataField="1" showAll="0" sortType="descending">
      <items count="63">
        <item x="43"/>
        <item x="46"/>
        <item x="59"/>
        <item x="26"/>
        <item x="47"/>
        <item x="52"/>
        <item x="15"/>
        <item x="17"/>
        <item x="18"/>
        <item x="20"/>
        <item x="3"/>
        <item x="34"/>
        <item x="19"/>
        <item x="21"/>
        <item x="13"/>
        <item x="32"/>
        <item x="31"/>
        <item x="45"/>
        <item x="7"/>
        <item x="57"/>
        <item x="23"/>
        <item x="36"/>
        <item x="30"/>
        <item x="37"/>
        <item x="50"/>
        <item x="55"/>
        <item x="61"/>
        <item x="1"/>
        <item x="51"/>
        <item x="11"/>
        <item x="40"/>
        <item x="48"/>
        <item x="33"/>
        <item x="16"/>
        <item x="38"/>
        <item x="24"/>
        <item x="49"/>
        <item x="5"/>
        <item x="44"/>
        <item x="12"/>
        <item x="56"/>
        <item x="54"/>
        <item x="14"/>
        <item x="6"/>
        <item x="28"/>
        <item x="53"/>
        <item x="35"/>
        <item x="29"/>
        <item x="8"/>
        <item x="27"/>
        <item x="10"/>
        <item x="4"/>
        <item x="39"/>
        <item x="9"/>
        <item x="0"/>
        <item x="22"/>
        <item x="2"/>
        <item x="25"/>
        <item x="60"/>
        <item x="58"/>
        <item x="41"/>
        <item x="42"/>
        <item t="default"/>
      </items>
      <autoSortScope>
        <pivotArea dataOnly="0" outline="0" fieldPosition="0">
          <references count="1">
            <reference field="4294967294" count="1" selected="0">
              <x v="0"/>
            </reference>
          </references>
        </pivotArea>
      </autoSortScope>
    </pivotField>
    <pivotField axis="axisPage" showAll="0">
      <items count="63">
        <item x="45"/>
        <item x="43"/>
        <item x="32"/>
        <item x="24"/>
        <item x="6"/>
        <item x="9"/>
        <item x="50"/>
        <item x="22"/>
        <item x="12"/>
        <item x="28"/>
        <item x="11"/>
        <item x="31"/>
        <item x="39"/>
        <item x="35"/>
        <item x="3"/>
        <item x="2"/>
        <item x="59"/>
        <item x="54"/>
        <item x="20"/>
        <item x="10"/>
        <item x="49"/>
        <item x="8"/>
        <item x="55"/>
        <item x="27"/>
        <item x="4"/>
        <item x="33"/>
        <item x="40"/>
        <item x="47"/>
        <item x="16"/>
        <item x="51"/>
        <item x="7"/>
        <item x="60"/>
        <item x="56"/>
        <item x="58"/>
        <item x="53"/>
        <item x="44"/>
        <item x="36"/>
        <item x="38"/>
        <item x="23"/>
        <item x="57"/>
        <item x="5"/>
        <item x="0"/>
        <item x="25"/>
        <item x="37"/>
        <item x="29"/>
        <item x="30"/>
        <item x="19"/>
        <item x="41"/>
        <item x="14"/>
        <item x="13"/>
        <item x="15"/>
        <item x="18"/>
        <item x="1"/>
        <item x="21"/>
        <item x="34"/>
        <item x="52"/>
        <item x="17"/>
        <item x="48"/>
        <item x="26"/>
        <item x="61"/>
        <item x="42"/>
        <item x="46"/>
        <item t="default"/>
      </items>
    </pivotField>
  </pivotFields>
  <rowFields count="1">
    <field x="11"/>
  </rowFields>
  <rowItems count="21">
    <i>
      <x/>
    </i>
    <i>
      <x v="1"/>
    </i>
    <i>
      <x v="2"/>
    </i>
    <i>
      <x v="3"/>
    </i>
    <i>
      <x v="4"/>
    </i>
    <i>
      <x v="5"/>
    </i>
    <i>
      <x v="6"/>
    </i>
    <i>
      <x v="7"/>
    </i>
    <i>
      <x v="8"/>
    </i>
    <i>
      <x v="9"/>
    </i>
    <i>
      <x v="10"/>
    </i>
    <i>
      <x v="11"/>
    </i>
    <i>
      <x v="12"/>
    </i>
    <i>
      <x v="13"/>
    </i>
    <i>
      <x v="14"/>
    </i>
    <i>
      <x v="15"/>
    </i>
    <i>
      <x v="16"/>
    </i>
    <i>
      <x v="17"/>
    </i>
    <i>
      <x v="18"/>
    </i>
    <i>
      <x v="19"/>
    </i>
    <i t="grand">
      <x/>
    </i>
  </rowItems>
  <colFields count="1">
    <field x="18"/>
  </colFields>
  <colItems count="63">
    <i>
      <x v="57"/>
    </i>
    <i>
      <x v="39"/>
    </i>
    <i>
      <x v="30"/>
    </i>
    <i>
      <x v="46"/>
    </i>
    <i>
      <x v="54"/>
    </i>
    <i>
      <x v="23"/>
    </i>
    <i>
      <x v="12"/>
    </i>
    <i>
      <x v="29"/>
    </i>
    <i>
      <x v="56"/>
    </i>
    <i>
      <x v="49"/>
    </i>
    <i>
      <x v="51"/>
    </i>
    <i>
      <x v="48"/>
    </i>
    <i>
      <x v="52"/>
    </i>
    <i>
      <x v="47"/>
    </i>
    <i>
      <x v="60"/>
    </i>
    <i>
      <x v="18"/>
    </i>
    <i>
      <x v="36"/>
    </i>
    <i>
      <x v="14"/>
    </i>
    <i>
      <x v="22"/>
    </i>
    <i>
      <x v="35"/>
    </i>
    <i>
      <x v="44"/>
    </i>
    <i>
      <x v="16"/>
    </i>
    <i>
      <x v="59"/>
    </i>
    <i>
      <x v="50"/>
    </i>
    <i>
      <x v="3"/>
    </i>
    <i>
      <x v="6"/>
    </i>
    <i>
      <x v="27"/>
    </i>
    <i>
      <x v="33"/>
    </i>
    <i>
      <x v="13"/>
    </i>
    <i>
      <x v="17"/>
    </i>
    <i>
      <x v="24"/>
    </i>
    <i>
      <x v="19"/>
    </i>
    <i>
      <x v="61"/>
    </i>
    <i>
      <x v="28"/>
    </i>
    <i>
      <x v="43"/>
    </i>
    <i>
      <x v="40"/>
    </i>
    <i>
      <x v="20"/>
    </i>
    <i>
      <x v="37"/>
    </i>
    <i>
      <x v="21"/>
    </i>
    <i>
      <x v="42"/>
    </i>
    <i>
      <x v="15"/>
    </i>
    <i>
      <x v="10"/>
    </i>
    <i>
      <x v="45"/>
    </i>
    <i>
      <x/>
    </i>
    <i>
      <x v="11"/>
    </i>
    <i>
      <x v="25"/>
    </i>
    <i>
      <x v="8"/>
    </i>
    <i>
      <x v="4"/>
    </i>
    <i>
      <x v="55"/>
    </i>
    <i>
      <x v="38"/>
    </i>
    <i>
      <x v="1"/>
    </i>
    <i>
      <x v="41"/>
    </i>
    <i>
      <x v="26"/>
    </i>
    <i>
      <x v="2"/>
    </i>
    <i>
      <x v="34"/>
    </i>
    <i>
      <x v="5"/>
    </i>
    <i>
      <x v="53"/>
    </i>
    <i>
      <x v="31"/>
    </i>
    <i>
      <x v="58"/>
    </i>
    <i>
      <x v="32"/>
    </i>
    <i>
      <x v="9"/>
    </i>
    <i>
      <x v="7"/>
    </i>
    <i t="grand">
      <x/>
    </i>
  </colItems>
  <pageFields count="1">
    <pageField fld="19" hier="-1"/>
  </pageFields>
  <dataFields count="1">
    <dataField name="Count of umpire1"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1E00E1-3A4F-4F84-9A55-7F2D34FC1815}" name="PivotTable2"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37" firstHeaderRow="1" firstDataRow="1" firstDataCol="1"/>
  <pivotFields count="20">
    <pivotField showAll="0"/>
    <pivotField showAll="0"/>
    <pivotField showAll="0"/>
    <pivotField numFmtId="14" showAll="0"/>
    <pivotField showAll="0"/>
    <pivotField showAll="0"/>
    <pivotField showAll="0"/>
    <pivotField axis="axisRow" dataField="1" showAll="0">
      <items count="20">
        <item x="7"/>
        <item x="6"/>
        <item x="14"/>
        <item x="2"/>
        <item x="11"/>
        <item x="17"/>
        <item x="1"/>
        <item x="8"/>
        <item x="4"/>
        <item x="16"/>
        <item x="3"/>
        <item x="9"/>
        <item x="15"/>
        <item x="5"/>
        <item x="13"/>
        <item x="12"/>
        <item x="0"/>
        <item x="18"/>
        <item x="10"/>
        <item t="default"/>
      </items>
    </pivotField>
    <pivotField axis="axisRow" showAll="0">
      <items count="20">
        <item x="1"/>
        <item x="4"/>
        <item x="14"/>
        <item x="6"/>
        <item x="12"/>
        <item x="16"/>
        <item x="5"/>
        <item x="8"/>
        <item x="0"/>
        <item x="17"/>
        <item x="7"/>
        <item x="9"/>
        <item x="15"/>
        <item x="2"/>
        <item x="13"/>
        <item x="11"/>
        <item x="3"/>
        <item x="18"/>
        <item x="10"/>
        <item t="default"/>
      </items>
    </pivotField>
    <pivotField showAll="0">
      <items count="20">
        <item x="1"/>
        <item x="4"/>
        <item x="14"/>
        <item x="7"/>
        <item x="11"/>
        <item x="16"/>
        <item x="5"/>
        <item x="8"/>
        <item x="6"/>
        <item x="17"/>
        <item x="3"/>
        <item x="9"/>
        <item x="15"/>
        <item x="2"/>
        <item x="13"/>
        <item x="12"/>
        <item x="0"/>
        <item x="18"/>
        <item x="10"/>
        <item t="default"/>
      </items>
    </pivotField>
    <pivotField showAll="0"/>
    <pivotField showAll="0"/>
    <pivotField showAll="0"/>
    <pivotField showAll="0"/>
    <pivotField showAll="0"/>
    <pivotField showAll="0"/>
    <pivotField showAll="0"/>
    <pivotField showAll="0"/>
    <pivotField showAll="0"/>
    <pivotField showAll="0"/>
  </pivotFields>
  <rowFields count="2">
    <field x="7"/>
    <field x="8"/>
  </rowFields>
  <rowItems count="234">
    <i>
      <x/>
    </i>
    <i r="1">
      <x v="1"/>
    </i>
    <i r="1">
      <x v="2"/>
    </i>
    <i r="1">
      <x v="3"/>
    </i>
    <i r="1">
      <x v="5"/>
    </i>
    <i r="1">
      <x v="6"/>
    </i>
    <i r="1">
      <x v="7"/>
    </i>
    <i r="1">
      <x v="8"/>
    </i>
    <i r="1">
      <x v="9"/>
    </i>
    <i r="1">
      <x v="10"/>
    </i>
    <i r="1">
      <x v="11"/>
    </i>
    <i r="1">
      <x v="12"/>
    </i>
    <i r="1">
      <x v="13"/>
    </i>
    <i r="1">
      <x v="16"/>
    </i>
    <i r="1">
      <x v="18"/>
    </i>
    <i>
      <x v="1"/>
    </i>
    <i r="1">
      <x/>
    </i>
    <i r="1">
      <x v="3"/>
    </i>
    <i r="1">
      <x v="6"/>
    </i>
    <i r="1">
      <x v="8"/>
    </i>
    <i r="1">
      <x v="10"/>
    </i>
    <i r="1">
      <x v="11"/>
    </i>
    <i r="1">
      <x v="13"/>
    </i>
    <i r="1">
      <x v="16"/>
    </i>
    <i>
      <x v="2"/>
    </i>
    <i r="1">
      <x/>
    </i>
    <i r="1">
      <x v="5"/>
    </i>
    <i r="1">
      <x v="6"/>
    </i>
    <i r="1">
      <x v="8"/>
    </i>
    <i r="1">
      <x v="9"/>
    </i>
    <i r="1">
      <x v="10"/>
    </i>
    <i r="1">
      <x v="12"/>
    </i>
    <i r="1">
      <x v="13"/>
    </i>
    <i r="1">
      <x v="16"/>
    </i>
    <i r="1">
      <x v="18"/>
    </i>
    <i>
      <x v="3"/>
    </i>
    <i r="1">
      <x/>
    </i>
    <i r="1">
      <x v="1"/>
    </i>
    <i r="1">
      <x v="4"/>
    </i>
    <i r="1">
      <x v="6"/>
    </i>
    <i r="1">
      <x v="7"/>
    </i>
    <i r="1">
      <x v="8"/>
    </i>
    <i r="1">
      <x v="10"/>
    </i>
    <i r="1">
      <x v="11"/>
    </i>
    <i r="1">
      <x v="13"/>
    </i>
    <i r="1">
      <x v="14"/>
    </i>
    <i r="1">
      <x v="15"/>
    </i>
    <i r="1">
      <x v="16"/>
    </i>
    <i r="1">
      <x v="18"/>
    </i>
    <i>
      <x v="4"/>
    </i>
    <i r="1">
      <x v="3"/>
    </i>
    <i r="1">
      <x v="6"/>
    </i>
    <i r="1">
      <x v="8"/>
    </i>
    <i r="1">
      <x v="10"/>
    </i>
    <i r="1">
      <x v="14"/>
    </i>
    <i r="1">
      <x v="15"/>
    </i>
    <i r="1">
      <x v="16"/>
    </i>
    <i r="1">
      <x v="18"/>
    </i>
    <i>
      <x v="5"/>
    </i>
    <i r="1">
      <x/>
    </i>
    <i r="1">
      <x v="2"/>
    </i>
    <i r="1">
      <x v="8"/>
    </i>
    <i r="1">
      <x v="9"/>
    </i>
    <i r="1">
      <x v="10"/>
    </i>
    <i r="1">
      <x v="12"/>
    </i>
    <i r="1">
      <x v="13"/>
    </i>
    <i r="1">
      <x v="16"/>
    </i>
    <i r="1">
      <x v="17"/>
    </i>
    <i r="1">
      <x v="18"/>
    </i>
    <i>
      <x v="6"/>
    </i>
    <i r="1">
      <x/>
    </i>
    <i r="1">
      <x v="1"/>
    </i>
    <i r="1">
      <x v="2"/>
    </i>
    <i r="1">
      <x v="3"/>
    </i>
    <i r="1">
      <x v="4"/>
    </i>
    <i r="1">
      <x v="8"/>
    </i>
    <i r="1">
      <x v="10"/>
    </i>
    <i r="1">
      <x v="11"/>
    </i>
    <i r="1">
      <x v="13"/>
    </i>
    <i r="1">
      <x v="14"/>
    </i>
    <i r="1">
      <x v="15"/>
    </i>
    <i r="1">
      <x v="16"/>
    </i>
    <i r="1">
      <x v="18"/>
    </i>
    <i>
      <x v="7"/>
    </i>
    <i r="1">
      <x/>
    </i>
    <i r="1">
      <x v="1"/>
    </i>
    <i r="1">
      <x v="3"/>
    </i>
    <i r="1">
      <x v="6"/>
    </i>
    <i r="1">
      <x v="8"/>
    </i>
    <i r="1">
      <x v="13"/>
    </i>
    <i r="1">
      <x v="16"/>
    </i>
    <i>
      <x v="8"/>
    </i>
    <i r="1">
      <x/>
    </i>
    <i r="1">
      <x v="1"/>
    </i>
    <i r="1">
      <x v="2"/>
    </i>
    <i r="1">
      <x v="3"/>
    </i>
    <i r="1">
      <x v="4"/>
    </i>
    <i r="1">
      <x v="5"/>
    </i>
    <i r="1">
      <x v="6"/>
    </i>
    <i r="1">
      <x v="7"/>
    </i>
    <i r="1">
      <x v="9"/>
    </i>
    <i r="1">
      <x v="10"/>
    </i>
    <i r="1">
      <x v="11"/>
    </i>
    <i r="1">
      <x v="12"/>
    </i>
    <i r="1">
      <x v="13"/>
    </i>
    <i r="1">
      <x v="14"/>
    </i>
    <i r="1">
      <x v="15"/>
    </i>
    <i r="1">
      <x v="16"/>
    </i>
    <i r="1">
      <x v="17"/>
    </i>
    <i r="1">
      <x v="18"/>
    </i>
    <i>
      <x v="9"/>
    </i>
    <i r="1">
      <x/>
    </i>
    <i r="1">
      <x v="2"/>
    </i>
    <i r="1">
      <x v="5"/>
    </i>
    <i r="1">
      <x v="8"/>
    </i>
    <i r="1">
      <x v="10"/>
    </i>
    <i r="1">
      <x v="12"/>
    </i>
    <i r="1">
      <x v="13"/>
    </i>
    <i r="1">
      <x v="17"/>
    </i>
    <i r="1">
      <x v="18"/>
    </i>
    <i>
      <x v="10"/>
    </i>
    <i r="1">
      <x/>
    </i>
    <i r="1">
      <x v="1"/>
    </i>
    <i r="1">
      <x v="2"/>
    </i>
    <i r="1">
      <x v="3"/>
    </i>
    <i r="1">
      <x v="4"/>
    </i>
    <i r="1">
      <x v="5"/>
    </i>
    <i r="1">
      <x v="6"/>
    </i>
    <i r="1">
      <x v="7"/>
    </i>
    <i r="1">
      <x v="8"/>
    </i>
    <i r="1">
      <x v="9"/>
    </i>
    <i r="1">
      <x v="11"/>
    </i>
    <i r="1">
      <x v="12"/>
    </i>
    <i r="1">
      <x v="13"/>
    </i>
    <i r="1">
      <x v="14"/>
    </i>
    <i r="1">
      <x v="15"/>
    </i>
    <i r="1">
      <x v="16"/>
    </i>
    <i r="1">
      <x v="18"/>
    </i>
    <i>
      <x v="11"/>
    </i>
    <i r="1">
      <x/>
    </i>
    <i r="1">
      <x v="1"/>
    </i>
    <i r="1">
      <x v="3"/>
    </i>
    <i r="1">
      <x v="6"/>
    </i>
    <i r="1">
      <x v="7"/>
    </i>
    <i r="1">
      <x v="8"/>
    </i>
    <i r="1">
      <x v="10"/>
    </i>
    <i r="1">
      <x v="13"/>
    </i>
    <i r="1">
      <x v="16"/>
    </i>
    <i r="1">
      <x v="18"/>
    </i>
    <i>
      <x v="12"/>
    </i>
    <i r="1">
      <x/>
    </i>
    <i r="1">
      <x v="2"/>
    </i>
    <i r="1">
      <x v="5"/>
    </i>
    <i r="1">
      <x v="8"/>
    </i>
    <i r="1">
      <x v="10"/>
    </i>
    <i r="1">
      <x v="13"/>
    </i>
    <i r="1">
      <x v="16"/>
    </i>
    <i r="1">
      <x v="17"/>
    </i>
    <i r="1">
      <x v="18"/>
    </i>
    <i>
      <x v="13"/>
    </i>
    <i r="1">
      <x/>
    </i>
    <i r="1">
      <x v="1"/>
    </i>
    <i r="1">
      <x v="2"/>
    </i>
    <i r="1">
      <x v="3"/>
    </i>
    <i r="1">
      <x v="5"/>
    </i>
    <i r="1">
      <x v="6"/>
    </i>
    <i r="1">
      <x v="7"/>
    </i>
    <i r="1">
      <x v="8"/>
    </i>
    <i r="1">
      <x v="9"/>
    </i>
    <i r="1">
      <x v="10"/>
    </i>
    <i r="1">
      <x v="11"/>
    </i>
    <i r="1">
      <x v="12"/>
    </i>
    <i r="1">
      <x v="16"/>
    </i>
    <i r="1">
      <x v="18"/>
    </i>
    <i>
      <x v="14"/>
    </i>
    <i r="1">
      <x v="3"/>
    </i>
    <i r="1">
      <x v="4"/>
    </i>
    <i r="1">
      <x v="6"/>
    </i>
    <i r="1">
      <x v="8"/>
    </i>
    <i r="1">
      <x v="10"/>
    </i>
    <i r="1">
      <x v="16"/>
    </i>
    <i r="1">
      <x v="18"/>
    </i>
    <i>
      <x v="15"/>
    </i>
    <i r="1">
      <x v="3"/>
    </i>
    <i r="1">
      <x v="4"/>
    </i>
    <i r="1">
      <x v="6"/>
    </i>
    <i r="1">
      <x v="8"/>
    </i>
    <i r="1">
      <x v="10"/>
    </i>
    <i r="1">
      <x v="16"/>
    </i>
    <i r="1">
      <x v="18"/>
    </i>
    <i>
      <x v="16"/>
    </i>
    <i r="1">
      <x/>
    </i>
    <i r="1">
      <x v="1"/>
    </i>
    <i r="1">
      <x v="2"/>
    </i>
    <i r="1">
      <x v="3"/>
    </i>
    <i r="1">
      <x v="4"/>
    </i>
    <i r="1">
      <x v="5"/>
    </i>
    <i r="1">
      <x v="6"/>
    </i>
    <i r="1">
      <x v="7"/>
    </i>
    <i r="1">
      <x v="8"/>
    </i>
    <i r="1">
      <x v="9"/>
    </i>
    <i r="1">
      <x v="10"/>
    </i>
    <i r="1">
      <x v="11"/>
    </i>
    <i r="1">
      <x v="12"/>
    </i>
    <i r="1">
      <x v="13"/>
    </i>
    <i r="1">
      <x v="14"/>
    </i>
    <i r="1">
      <x v="15"/>
    </i>
    <i r="1">
      <x v="18"/>
    </i>
    <i>
      <x v="17"/>
    </i>
    <i r="1">
      <x/>
    </i>
    <i r="1">
      <x v="2"/>
    </i>
    <i r="1">
      <x v="8"/>
    </i>
    <i r="1">
      <x v="10"/>
    </i>
    <i r="1">
      <x v="12"/>
    </i>
    <i r="1">
      <x v="13"/>
    </i>
    <i r="1">
      <x v="18"/>
    </i>
    <i>
      <x v="18"/>
    </i>
    <i r="1">
      <x/>
    </i>
    <i r="1">
      <x v="2"/>
    </i>
    <i r="1">
      <x v="3"/>
    </i>
    <i r="1">
      <x v="4"/>
    </i>
    <i r="1">
      <x v="5"/>
    </i>
    <i r="1">
      <x v="6"/>
    </i>
    <i r="1">
      <x v="8"/>
    </i>
    <i r="1">
      <x v="9"/>
    </i>
    <i r="1">
      <x v="10"/>
    </i>
    <i r="1">
      <x v="11"/>
    </i>
    <i r="1">
      <x v="12"/>
    </i>
    <i r="1">
      <x v="13"/>
    </i>
    <i r="1">
      <x v="14"/>
    </i>
    <i r="1">
      <x v="15"/>
    </i>
    <i r="1">
      <x v="16"/>
    </i>
    <i r="1">
      <x v="17"/>
    </i>
    <i t="grand">
      <x/>
    </i>
  </rowItems>
  <colItems count="1">
    <i/>
  </colItems>
  <dataFields count="1">
    <dataField name="Count of team1"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97DE36-3B9F-4FE4-BDDE-A9092FB0F19A}" name="PivotTable4" cacheId="7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L24" firstHeaderRow="1" firstDataRow="2" firstDataCol="1" rowPageCount="1" colPageCount="1"/>
  <pivotFields count="20">
    <pivotField compact="0" outline="0" showAll="0"/>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21">
        <item x="1"/>
        <item x="6"/>
        <item x="15"/>
        <item x="2"/>
        <item x="13"/>
        <item x="17"/>
        <item x="5"/>
        <item x="9"/>
        <item x="0"/>
        <item x="18"/>
        <item x="7"/>
        <item h="1" x="10"/>
        <item x="8"/>
        <item x="16"/>
        <item x="4"/>
        <item x="14"/>
        <item x="12"/>
        <item x="3"/>
        <item x="19"/>
        <item x="11"/>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dataField="1" compact="0" outline="0" showAll="0">
      <items count="63">
        <item x="42"/>
        <item x="41"/>
        <item x="58"/>
        <item x="60"/>
        <item x="25"/>
        <item x="2"/>
        <item x="22"/>
        <item x="0"/>
        <item x="9"/>
        <item x="39"/>
        <item x="4"/>
        <item x="10"/>
        <item x="27"/>
        <item x="8"/>
        <item x="29"/>
        <item x="35"/>
        <item x="53"/>
        <item x="28"/>
        <item x="6"/>
        <item x="14"/>
        <item x="54"/>
        <item x="56"/>
        <item x="12"/>
        <item x="44"/>
        <item x="5"/>
        <item x="49"/>
        <item x="24"/>
        <item x="38"/>
        <item x="16"/>
        <item x="33"/>
        <item x="48"/>
        <item x="40"/>
        <item x="11"/>
        <item x="51"/>
        <item x="1"/>
        <item x="61"/>
        <item x="55"/>
        <item x="50"/>
        <item x="37"/>
        <item x="30"/>
        <item x="36"/>
        <item x="23"/>
        <item x="57"/>
        <item x="7"/>
        <item x="45"/>
        <item x="31"/>
        <item x="32"/>
        <item x="13"/>
        <item x="21"/>
        <item x="19"/>
        <item x="34"/>
        <item x="3"/>
        <item x="20"/>
        <item x="18"/>
        <item x="17"/>
        <item x="15"/>
        <item x="52"/>
        <item x="47"/>
        <item x="26"/>
        <item x="59"/>
        <item x="46"/>
        <item x="43"/>
        <item t="default"/>
      </items>
    </pivotField>
    <pivotField axis="axisPage" compact="0" outline="0" showAll="0">
      <items count="63">
        <item x="45"/>
        <item x="43"/>
        <item x="32"/>
        <item x="24"/>
        <item x="6"/>
        <item x="9"/>
        <item x="50"/>
        <item x="22"/>
        <item x="12"/>
        <item x="28"/>
        <item x="11"/>
        <item x="31"/>
        <item x="39"/>
        <item x="35"/>
        <item x="3"/>
        <item x="2"/>
        <item x="59"/>
        <item x="54"/>
        <item x="20"/>
        <item x="10"/>
        <item x="49"/>
        <item x="8"/>
        <item x="55"/>
        <item x="27"/>
        <item x="4"/>
        <item x="33"/>
        <item x="40"/>
        <item x="47"/>
        <item x="16"/>
        <item x="51"/>
        <item x="7"/>
        <item x="60"/>
        <item x="56"/>
        <item x="58"/>
        <item x="53"/>
        <item x="44"/>
        <item x="36"/>
        <item x="38"/>
        <item x="23"/>
        <item x="57"/>
        <item x="5"/>
        <item x="0"/>
        <item x="25"/>
        <item x="37"/>
        <item x="29"/>
        <item x="30"/>
        <item x="19"/>
        <item x="41"/>
        <item x="14"/>
        <item x="13"/>
        <item x="15"/>
        <item x="18"/>
        <item x="1"/>
        <item x="21"/>
        <item x="34"/>
        <item x="52"/>
        <item x="17"/>
        <item x="48"/>
        <item x="26"/>
        <item x="61"/>
        <item x="42"/>
        <item x="46"/>
        <item t="default"/>
      </items>
    </pivotField>
  </pivotFields>
  <rowFields count="1">
    <field x="11"/>
  </rowFields>
  <rowItems count="20">
    <i>
      <x/>
    </i>
    <i>
      <x v="1"/>
    </i>
    <i>
      <x v="2"/>
    </i>
    <i>
      <x v="3"/>
    </i>
    <i>
      <x v="4"/>
    </i>
    <i>
      <x v="5"/>
    </i>
    <i>
      <x v="6"/>
    </i>
    <i>
      <x v="7"/>
    </i>
    <i>
      <x v="8"/>
    </i>
    <i>
      <x v="9"/>
    </i>
    <i>
      <x v="10"/>
    </i>
    <i>
      <x v="12"/>
    </i>
    <i>
      <x v="13"/>
    </i>
    <i>
      <x v="14"/>
    </i>
    <i>
      <x v="15"/>
    </i>
    <i>
      <x v="16"/>
    </i>
    <i>
      <x v="17"/>
    </i>
    <i>
      <x v="18"/>
    </i>
    <i>
      <x v="19"/>
    </i>
    <i t="grand">
      <x/>
    </i>
  </rowItems>
  <colFields count="1">
    <field x="18"/>
  </colFields>
  <col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colItems>
  <pageFields count="1">
    <pageField fld="19" hier="-1"/>
  </pageFields>
  <dataFields count="1">
    <dataField name="Count of umpire1" fld="18" subtotal="count" baseField="0" baseItem="0"/>
  </dataFields>
  <formats count="1">
    <format dxfId="17">
      <pivotArea dataOnly="0" labelOnly="1" outline="0" fieldPosition="0">
        <references count="1">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4C95C01-D10B-4C6A-8BE6-83BB9CA10408}" name="PivotTable23"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96" firstHeaderRow="1" firstDataRow="1" firstDataCol="1"/>
  <pivotFields count="20">
    <pivotField showAll="0"/>
    <pivotField showAll="0"/>
    <pivotField showAll="0"/>
    <pivotField numFmtId="14" showAll="0"/>
    <pivotField showAll="0"/>
    <pivotField axis="axisRow" dataField="1" showAll="0" sortType="descending">
      <items count="293">
        <item x="135"/>
        <item x="33"/>
        <item x="271"/>
        <item x="27"/>
        <item x="23"/>
        <item x="229"/>
        <item x="58"/>
        <item x="72"/>
        <item x="184"/>
        <item x="73"/>
        <item x="46"/>
        <item x="179"/>
        <item x="248"/>
        <item x="11"/>
        <item x="76"/>
        <item x="124"/>
        <item x="69"/>
        <item x="165"/>
        <item x="140"/>
        <item x="191"/>
        <item x="280"/>
        <item x="119"/>
        <item x="249"/>
        <item x="149"/>
        <item x="160"/>
        <item x="263"/>
        <item x="217"/>
        <item x="207"/>
        <item x="83"/>
        <item x="247"/>
        <item x="133"/>
        <item x="157"/>
        <item x="65"/>
        <item x="265"/>
        <item x="205"/>
        <item x="111"/>
        <item x="192"/>
        <item x="0"/>
        <item x="187"/>
        <item x="66"/>
        <item x="134"/>
        <item x="270"/>
        <item x="153"/>
        <item x="45"/>
        <item x="180"/>
        <item x="158"/>
        <item x="231"/>
        <item x="130"/>
        <item x="181"/>
        <item x="39"/>
        <item x="230"/>
        <item x="236"/>
        <item x="143"/>
        <item x="79"/>
        <item x="95"/>
        <item x="30"/>
        <item x="162"/>
        <item x="4"/>
        <item x="145"/>
        <item x="220"/>
        <item x="42"/>
        <item x="259"/>
        <item x="51"/>
        <item x="28"/>
        <item x="260"/>
        <item x="60"/>
        <item x="101"/>
        <item x="245"/>
        <item x="171"/>
        <item x="123"/>
        <item x="56"/>
        <item x="29"/>
        <item x="15"/>
        <item x="275"/>
        <item x="139"/>
        <item x="163"/>
        <item x="152"/>
        <item x="62"/>
        <item x="89"/>
        <item x="237"/>
        <item x="268"/>
        <item x="219"/>
        <item x="50"/>
        <item x="172"/>
        <item x="186"/>
        <item x="199"/>
        <item x="105"/>
        <item x="18"/>
        <item x="221"/>
        <item x="107"/>
        <item x="210"/>
        <item x="106"/>
        <item x="288"/>
        <item x="272"/>
        <item x="74"/>
        <item x="35"/>
        <item x="206"/>
        <item x="194"/>
        <item x="126"/>
        <item x="93"/>
        <item x="10"/>
        <item x="116"/>
        <item x="55"/>
        <item x="190"/>
        <item x="204"/>
        <item x="215"/>
        <item x="239"/>
        <item x="52"/>
        <item x="141"/>
        <item x="240"/>
        <item x="218"/>
        <item x="90"/>
        <item x="238"/>
        <item x="9"/>
        <item x="34"/>
        <item x="185"/>
        <item x="223"/>
        <item x="147"/>
        <item x="159"/>
        <item x="202"/>
        <item x="77"/>
        <item x="222"/>
        <item x="129"/>
        <item x="82"/>
        <item x="241"/>
        <item x="193"/>
        <item x="211"/>
        <item x="201"/>
        <item x="25"/>
        <item x="213"/>
        <item x="195"/>
        <item x="150"/>
        <item x="161"/>
        <item x="67"/>
        <item x="61"/>
        <item x="246"/>
        <item x="253"/>
        <item x="94"/>
        <item x="122"/>
        <item x="44"/>
        <item x="31"/>
        <item x="273"/>
        <item x="81"/>
        <item x="138"/>
        <item x="164"/>
        <item x="167"/>
        <item x="264"/>
        <item x="131"/>
        <item x="173"/>
        <item x="100"/>
        <item x="1"/>
        <item x="2"/>
        <item x="146"/>
        <item x="85"/>
        <item x="175"/>
        <item x="68"/>
        <item x="70"/>
        <item x="7"/>
        <item x="235"/>
        <item x="103"/>
        <item x="154"/>
        <item x="121"/>
        <item x="196"/>
        <item x="198"/>
        <item x="255"/>
        <item x="183"/>
        <item x="281"/>
        <item x="110"/>
        <item x="137"/>
        <item x="13"/>
        <item x="142"/>
        <item x="209"/>
        <item x="252"/>
        <item x="177"/>
        <item x="3"/>
        <item x="267"/>
        <item x="189"/>
        <item x="115"/>
        <item x="285"/>
        <item x="170"/>
        <item x="266"/>
        <item x="78"/>
        <item x="243"/>
        <item x="19"/>
        <item x="132"/>
        <item x="108"/>
        <item x="277"/>
        <item x="148"/>
        <item x="99"/>
        <item x="84"/>
        <item x="274"/>
        <item x="233"/>
        <item x="227"/>
        <item x="276"/>
        <item x="88"/>
        <item x="48"/>
        <item x="214"/>
        <item x="155"/>
        <item x="244"/>
        <item x="176"/>
        <item x="91"/>
        <item x="63"/>
        <item x="41"/>
        <item x="92"/>
        <item x="254"/>
        <item x="287"/>
        <item x="109"/>
        <item x="283"/>
        <item x="228"/>
        <item x="36"/>
        <item x="120"/>
        <item x="197"/>
        <item x="188"/>
        <item x="234"/>
        <item x="232"/>
        <item x="117"/>
        <item x="57"/>
        <item x="87"/>
        <item x="256"/>
        <item x="262"/>
        <item x="43"/>
        <item x="182"/>
        <item x="279"/>
        <item x="47"/>
        <item x="75"/>
        <item x="96"/>
        <item x="112"/>
        <item x="59"/>
        <item x="114"/>
        <item x="250"/>
        <item x="212"/>
        <item x="128"/>
        <item x="102"/>
        <item x="22"/>
        <item x="17"/>
        <item x="178"/>
        <item x="156"/>
        <item x="54"/>
        <item x="98"/>
        <item x="24"/>
        <item x="16"/>
        <item x="291"/>
        <item x="125"/>
        <item x="282"/>
        <item x="226"/>
        <item x="26"/>
        <item x="224"/>
        <item x="269"/>
        <item x="290"/>
        <item x="38"/>
        <item x="97"/>
        <item x="64"/>
        <item x="80"/>
        <item x="216"/>
        <item x="12"/>
        <item x="20"/>
        <item x="261"/>
        <item x="225"/>
        <item x="21"/>
        <item x="32"/>
        <item x="127"/>
        <item x="118"/>
        <item x="40"/>
        <item x="5"/>
        <item x="166"/>
        <item x="14"/>
        <item x="144"/>
        <item x="203"/>
        <item x="169"/>
        <item x="208"/>
        <item x="257"/>
        <item x="86"/>
        <item x="49"/>
        <item x="286"/>
        <item x="37"/>
        <item x="251"/>
        <item x="136"/>
        <item x="104"/>
        <item x="6"/>
        <item x="168"/>
        <item x="242"/>
        <item x="200"/>
        <item x="278"/>
        <item x="289"/>
        <item x="113"/>
        <item x="71"/>
        <item x="284"/>
        <item x="258"/>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93">
    <i>
      <x v="10"/>
    </i>
    <i>
      <x v="43"/>
    </i>
    <i>
      <x v="216"/>
    </i>
    <i>
      <x v="277"/>
    </i>
    <i>
      <x v="53"/>
    </i>
    <i>
      <x v="169"/>
    </i>
    <i>
      <x v="210"/>
    </i>
    <i>
      <x v="288"/>
    </i>
    <i>
      <x v="263"/>
    </i>
    <i>
      <x v="260"/>
    </i>
    <i>
      <x v="17"/>
    </i>
    <i>
      <x v="249"/>
    </i>
    <i>
      <x v="111"/>
    </i>
    <i>
      <x v="21"/>
    </i>
    <i>
      <x v="70"/>
    </i>
    <i>
      <x v="97"/>
    </i>
    <i>
      <x v="119"/>
    </i>
    <i>
      <x v="3"/>
    </i>
    <i>
      <x v="228"/>
    </i>
    <i>
      <x v="150"/>
    </i>
    <i>
      <x v="212"/>
    </i>
    <i>
      <x v="65"/>
    </i>
    <i>
      <x v="278"/>
    </i>
    <i>
      <x v="266"/>
    </i>
    <i>
      <x v="214"/>
    </i>
    <i>
      <x v="69"/>
    </i>
    <i>
      <x v="28"/>
    </i>
    <i>
      <x v="102"/>
    </i>
    <i>
      <x v="246"/>
    </i>
    <i>
      <x v="103"/>
    </i>
    <i>
      <x v="276"/>
    </i>
    <i>
      <x v="240"/>
    </i>
    <i>
      <x v="235"/>
    </i>
    <i>
      <x v="165"/>
    </i>
    <i>
      <x v="76"/>
    </i>
    <i>
      <x v="262"/>
    </i>
    <i>
      <x v="77"/>
    </i>
    <i>
      <x v="83"/>
    </i>
    <i>
      <x v="24"/>
    </i>
    <i>
      <x v="221"/>
    </i>
    <i>
      <x v="126"/>
    </i>
    <i>
      <x v="114"/>
    </i>
    <i>
      <x v="236"/>
    </i>
    <i>
      <x v="13"/>
    </i>
    <i>
      <x v="224"/>
    </i>
    <i>
      <x v="39"/>
    </i>
    <i>
      <x v="268"/>
    </i>
    <i>
      <x v="264"/>
    </i>
    <i>
      <x v="105"/>
    </i>
    <i>
      <x v="31"/>
    </i>
    <i>
      <x v="4"/>
    </i>
    <i>
      <x v="99"/>
    </i>
    <i>
      <x v="142"/>
    </i>
    <i>
      <x v="50"/>
    </i>
    <i>
      <x v="115"/>
    </i>
    <i>
      <x v="252"/>
    </i>
    <i>
      <x v="199"/>
    </i>
    <i>
      <x v="200"/>
    </i>
    <i>
      <x v="125"/>
    </i>
    <i>
      <x v="289"/>
    </i>
    <i>
      <x v="63"/>
    </i>
    <i>
      <x v="108"/>
    </i>
    <i>
      <x v="37"/>
    </i>
    <i>
      <x v="18"/>
    </i>
    <i>
      <x v="113"/>
    </i>
    <i>
      <x v="155"/>
    </i>
    <i>
      <x v="36"/>
    </i>
    <i>
      <x v="160"/>
    </i>
    <i>
      <x v="52"/>
    </i>
    <i>
      <x v="176"/>
    </i>
    <i>
      <x v="239"/>
    </i>
    <i>
      <x v="177"/>
    </i>
    <i>
      <x v="261"/>
    </i>
    <i>
      <x v="179"/>
    </i>
    <i>
      <x v="66"/>
    </i>
    <i>
      <x v="187"/>
    </i>
    <i>
      <x v="290"/>
    </i>
    <i>
      <x v="284"/>
    </i>
    <i>
      <x v="287"/>
    </i>
    <i>
      <x v="12"/>
    </i>
    <i>
      <x v="251"/>
    </i>
    <i>
      <x v="107"/>
    </i>
    <i>
      <x v="196"/>
    </i>
    <i>
      <x v="253"/>
    </i>
    <i>
      <x v="42"/>
    </i>
    <i>
      <x v="163"/>
    </i>
    <i>
      <x v="85"/>
    </i>
    <i>
      <x v="55"/>
    </i>
    <i>
      <x v="86"/>
    </i>
    <i>
      <x v="61"/>
    </i>
    <i>
      <x v="211"/>
    </i>
    <i>
      <x v="144"/>
    </i>
    <i>
      <x v="90"/>
    </i>
    <i>
      <x v="157"/>
    </i>
    <i>
      <x v="128"/>
    </i>
    <i>
      <x v="143"/>
    </i>
    <i>
      <x v="118"/>
    </i>
    <i>
      <x v="156"/>
    </i>
    <i>
      <x v="7"/>
    </i>
    <i>
      <x v="280"/>
    </i>
    <i>
      <x v="130"/>
    </i>
    <i>
      <x v="79"/>
    </i>
    <i>
      <x v="175"/>
    </i>
    <i>
      <x v="218"/>
    </i>
    <i>
      <x v="123"/>
    </i>
    <i>
      <x v="45"/>
    </i>
    <i>
      <x v="162"/>
    </i>
    <i>
      <x v="209"/>
    </i>
    <i>
      <x v="273"/>
    </i>
    <i>
      <x v="147"/>
    </i>
    <i>
      <x v="41"/>
    </i>
    <i>
      <x v="257"/>
    </i>
    <i>
      <x v="167"/>
    </i>
    <i>
      <x v="194"/>
    </i>
    <i>
      <x v="5"/>
    </i>
    <i>
      <x v="1"/>
    </i>
    <i>
      <x v="44"/>
    </i>
    <i>
      <x v="132"/>
    </i>
    <i>
      <x v="134"/>
    </i>
    <i>
      <x v="145"/>
    </i>
    <i>
      <x v="198"/>
    </i>
    <i>
      <x v="250"/>
    </i>
    <i>
      <x v="219"/>
    </i>
    <i>
      <x v="54"/>
    </i>
    <i>
      <x v="110"/>
    </i>
    <i>
      <x v="57"/>
    </i>
    <i>
      <x v="208"/>
    </i>
    <i>
      <x v="59"/>
    </i>
    <i>
      <x v="95"/>
    </i>
    <i>
      <x v="138"/>
    </i>
    <i>
      <x v="258"/>
    </i>
    <i>
      <x v="139"/>
    </i>
    <i>
      <x v="51"/>
    </i>
    <i>
      <x v="140"/>
    </i>
    <i>
      <x v="204"/>
    </i>
    <i>
      <x v="141"/>
    </i>
    <i>
      <x v="87"/>
    </i>
    <i>
      <x v="27"/>
    </i>
    <i>
      <x v="230"/>
    </i>
    <i>
      <x v="148"/>
    </i>
    <i>
      <x v="244"/>
    </i>
    <i>
      <x v="152"/>
    </i>
    <i>
      <x v="256"/>
    </i>
    <i>
      <x v="154"/>
    </i>
    <i>
      <x v="11"/>
    </i>
    <i>
      <x v="29"/>
    </i>
    <i>
      <x v="279"/>
    </i>
    <i>
      <x v="30"/>
    </i>
    <i>
      <x v="197"/>
    </i>
    <i>
      <x v="158"/>
    </i>
    <i>
      <x v="202"/>
    </i>
    <i>
      <x v="159"/>
    </i>
    <i>
      <x v="206"/>
    </i>
    <i>
      <x v="68"/>
    </i>
    <i>
      <x v="84"/>
    </i>
    <i>
      <x v="32"/>
    </i>
    <i>
      <x v="89"/>
    </i>
    <i>
      <x v="71"/>
    </i>
    <i>
      <x v="229"/>
    </i>
    <i>
      <x v="166"/>
    </i>
    <i>
      <x v="231"/>
    </i>
    <i>
      <x v="173"/>
    </i>
    <i>
      <x v="242"/>
    </i>
    <i>
      <x v="174"/>
    </i>
    <i>
      <x v="40"/>
    </i>
    <i>
      <x v="74"/>
    </i>
    <i>
      <x v="255"/>
    </i>
    <i>
      <x v="33"/>
    </i>
    <i>
      <x v="19"/>
    </i>
    <i>
      <x v="183"/>
    </i>
    <i>
      <x v="104"/>
    </i>
    <i>
      <x v="184"/>
    </i>
    <i>
      <x v="265"/>
    </i>
    <i>
      <x v="78"/>
    </i>
    <i>
      <x v="275"/>
    </i>
    <i>
      <x v="188"/>
    </i>
    <i>
      <x v="116"/>
    </i>
    <i>
      <x v="190"/>
    </i>
    <i>
      <x v="191"/>
    </i>
    <i>
      <x v="120"/>
    </i>
    <i>
      <x v="243"/>
    </i>
    <i>
      <x v="75"/>
    </i>
    <i>
      <x v="259"/>
    </i>
    <i>
      <x v="181"/>
    </i>
    <i>
      <x v="180"/>
    </i>
    <i>
      <x v="182"/>
    </i>
    <i>
      <x v="6"/>
    </i>
    <i>
      <x v="62"/>
    </i>
    <i>
      <x v="267"/>
    </i>
    <i>
      <x/>
    </i>
    <i>
      <x v="283"/>
    </i>
    <i>
      <x v="185"/>
    </i>
    <i>
      <x v="137"/>
    </i>
    <i>
      <x v="186"/>
    </i>
    <i>
      <x v="247"/>
    </i>
    <i>
      <x v="146"/>
    </i>
    <i>
      <x v="168"/>
    </i>
    <i>
      <x v="8"/>
    </i>
    <i>
      <x v="106"/>
    </i>
    <i>
      <x v="189"/>
    </i>
    <i>
      <x v="271"/>
    </i>
    <i>
      <x v="129"/>
    </i>
    <i>
      <x v="56"/>
    </i>
    <i>
      <x v="149"/>
    </i>
    <i>
      <x v="178"/>
    </i>
    <i>
      <x v="192"/>
    </i>
    <i>
      <x v="237"/>
    </i>
    <i>
      <x v="193"/>
    </i>
    <i>
      <x v="241"/>
    </i>
    <i>
      <x v="35"/>
    </i>
    <i>
      <x v="245"/>
    </i>
    <i>
      <x v="195"/>
    </i>
    <i>
      <x v="98"/>
    </i>
    <i>
      <x v="80"/>
    </i>
    <i>
      <x v="101"/>
    </i>
    <i>
      <x v="64"/>
    </i>
    <i>
      <x v="170"/>
    </i>
    <i>
      <x v="151"/>
    </i>
    <i>
      <x v="172"/>
    </i>
    <i>
      <x v="81"/>
    </i>
    <i>
      <x v="127"/>
    </i>
    <i>
      <x v="82"/>
    </i>
    <i>
      <x v="269"/>
    </i>
    <i>
      <x v="201"/>
    </i>
    <i>
      <x v="60"/>
    </i>
    <i>
      <x v="122"/>
    </i>
    <i>
      <x v="112"/>
    </i>
    <i>
      <x v="203"/>
    </i>
    <i>
      <x v="281"/>
    </i>
    <i>
      <x v="153"/>
    </i>
    <i>
      <x v="285"/>
    </i>
    <i>
      <x v="291"/>
    </i>
    <i>
      <x v="34"/>
    </i>
    <i>
      <x v="131"/>
    </i>
    <i>
      <x v="94"/>
    </i>
    <i>
      <x v="207"/>
    </i>
    <i>
      <x v="238"/>
    </i>
    <i>
      <x v="58"/>
    </i>
    <i>
      <x v="96"/>
    </i>
    <i>
      <x v="15"/>
    </i>
    <i>
      <x v="164"/>
    </i>
    <i>
      <x v="133"/>
    </i>
    <i>
      <x v="124"/>
    </i>
    <i>
      <x v="16"/>
    </i>
    <i>
      <x v="121"/>
    </i>
    <i>
      <x v="38"/>
    </i>
    <i>
      <x v="248"/>
    </i>
    <i>
      <x v="213"/>
    </i>
    <i>
      <x v="72"/>
    </i>
    <i>
      <x v="67"/>
    </i>
    <i>
      <x v="100"/>
    </i>
    <i>
      <x v="215"/>
    </i>
    <i>
      <x v="254"/>
    </i>
    <i>
      <x v="88"/>
    </i>
    <i>
      <x v="73"/>
    </i>
    <i>
      <x v="217"/>
    </i>
    <i>
      <x v="171"/>
    </i>
    <i>
      <x v="25"/>
    </i>
    <i>
      <x v="20"/>
    </i>
    <i>
      <x v="135"/>
    </i>
    <i>
      <x v="26"/>
    </i>
    <i>
      <x v="220"/>
    </i>
    <i>
      <x v="22"/>
    </i>
    <i>
      <x v="9"/>
    </i>
    <i>
      <x v="46"/>
    </i>
    <i>
      <x v="222"/>
    </i>
    <i>
      <x v="109"/>
    </i>
    <i>
      <x v="223"/>
    </i>
    <i>
      <x v="270"/>
    </i>
    <i>
      <x v="91"/>
    </i>
    <i>
      <x v="272"/>
    </i>
    <i>
      <x v="225"/>
    </i>
    <i>
      <x v="274"/>
    </i>
    <i>
      <x v="226"/>
    </i>
    <i>
      <x v="47"/>
    </i>
    <i>
      <x v="227"/>
    </i>
    <i>
      <x v="48"/>
    </i>
    <i>
      <x v="92"/>
    </i>
    <i>
      <x v="49"/>
    </i>
    <i>
      <x v="136"/>
    </i>
    <i>
      <x v="282"/>
    </i>
    <i>
      <x v="161"/>
    </i>
    <i>
      <x v="23"/>
    </i>
    <i>
      <x v="14"/>
    </i>
    <i>
      <x v="286"/>
    </i>
    <i>
      <x v="232"/>
    </i>
    <i>
      <x v="117"/>
    </i>
    <i>
      <x v="233"/>
    </i>
    <i>
      <x v="2"/>
    </i>
    <i>
      <x v="234"/>
    </i>
    <i>
      <x v="93"/>
    </i>
    <i>
      <x v="205"/>
    </i>
    <i t="grand">
      <x/>
    </i>
  </rowItems>
  <colItems count="1">
    <i/>
  </colItems>
  <dataFields count="1">
    <dataField name="Count of player_of_match"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CC1BC036-1215-498C-81D7-F67774D67BC5}" autoFormatId="16" applyNumberFormats="0" applyBorderFormats="0" applyFontFormats="0" applyPatternFormats="0" applyAlignmentFormats="0" applyWidthHeightFormats="0">
  <queryTableRefresh nextId="24">
    <queryTableFields count="23">
      <queryTableField id="1" name="Table1[id]" tableColumnId="1"/>
      <queryTableField id="2" name="Table1[season]" tableColumnId="2"/>
      <queryTableField id="3" name="Table1[city]" tableColumnId="3"/>
      <queryTableField id="4" name="Table1[date]" tableColumnId="4"/>
      <queryTableField id="5" name="Table1[match_type]" tableColumnId="5"/>
      <queryTableField id="6" name="Table1[player_of_match]" tableColumnId="6"/>
      <queryTableField id="7" name="Table1[venue]" tableColumnId="7"/>
      <queryTableField id="8" name="Table1[team1]" tableColumnId="8"/>
      <queryTableField id="9" name="Table1[team12]" tableColumnId="9"/>
      <queryTableField id="10" name="Table1[team2]" tableColumnId="10"/>
      <queryTableField id="11" name="Table1[toss_winner]" tableColumnId="11"/>
      <queryTableField id="12" name="Table1[toss_decision]" tableColumnId="12"/>
      <queryTableField id="13" name="Table1[winner]" tableColumnId="13"/>
      <queryTableField id="14" name="Table1[result]" tableColumnId="14"/>
      <queryTableField id="15" name="Table1[how won]" tableColumnId="15"/>
      <queryTableField id="16" name="Table1[result_margin]" tableColumnId="16"/>
      <queryTableField id="17" name="Table1[target_runs]" tableColumnId="17"/>
      <queryTableField id="18" name="Table1[target_overs]" tableColumnId="18"/>
      <queryTableField id="19" name="Table1[super_over]" tableColumnId="19"/>
      <queryTableField id="20" name="Table1[method]" tableColumnId="20"/>
      <queryTableField id="21" name="Table1[Column1]" tableColumnId="21"/>
      <queryTableField id="22" name="Table1[umpire1]" tableColumnId="22"/>
      <queryTableField id="23" name="Table1[umpire2]" tableColumnId="23"/>
    </queryTableFields>
  </queryTableRefresh>
  <extLst>
    <ext xmlns:x15="http://schemas.microsoft.com/office/spreadsheetml/2010/11/main" uri="{883FBD77-0823-4a55-B5E3-86C4891E6966}">
      <x15:queryTable drillThrough="1"/>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78C39CE3-60B1-4D17-8F0F-6FCEC9000F7A}" autoFormatId="16" applyNumberFormats="0" applyBorderFormats="0" applyFontFormats="0" applyPatternFormats="0" applyAlignmentFormats="0" applyWidthHeightFormats="0">
  <queryTableRefresh nextId="24">
    <queryTableFields count="23">
      <queryTableField id="1" name="Table1[id]" tableColumnId="1"/>
      <queryTableField id="2" name="Table1[season]" tableColumnId="2"/>
      <queryTableField id="3" name="Table1[city]" tableColumnId="3"/>
      <queryTableField id="4" name="Table1[date]" tableColumnId="4"/>
      <queryTableField id="5" name="Table1[match_type]" tableColumnId="5"/>
      <queryTableField id="6" name="Table1[player_of_match]" tableColumnId="6"/>
      <queryTableField id="7" name="Table1[venue]" tableColumnId="7"/>
      <queryTableField id="8" name="Table1[team1]" tableColumnId="8"/>
      <queryTableField id="9" name="Table1[team12]" tableColumnId="9"/>
      <queryTableField id="10" name="Table1[team2]" tableColumnId="10"/>
      <queryTableField id="11" name="Table1[toss_winner]" tableColumnId="11"/>
      <queryTableField id="12" name="Table1[toss_decision]" tableColumnId="12"/>
      <queryTableField id="13" name="Table1[winner]" tableColumnId="13"/>
      <queryTableField id="14" name="Table1[result]" tableColumnId="14"/>
      <queryTableField id="15" name="Table1[how won]" tableColumnId="15"/>
      <queryTableField id="16" name="Table1[result_margin]" tableColumnId="16"/>
      <queryTableField id="17" name="Table1[target_runs]" tableColumnId="17"/>
      <queryTableField id="18" name="Table1[target_overs]" tableColumnId="18"/>
      <queryTableField id="19" name="Table1[super_over]" tableColumnId="19"/>
      <queryTableField id="20" name="Table1[method]" tableColumnId="20"/>
      <queryTableField id="21" name="Table1[Column1]" tableColumnId="21"/>
      <queryTableField id="22" name="Table1[umpire1]" tableColumnId="22"/>
      <queryTableField id="23" name="Table1[umpire2]" tableColumnId="23"/>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DB5AF9EC-4F55-4BA5-958C-DAF79A9D6C44}" sourceName="TEAM">
  <extLst>
    <x:ext xmlns:x15="http://schemas.microsoft.com/office/spreadsheetml/2010/11/main" uri="{2F2917AC-EB37-4324-AD4E-5DD8C200BD13}">
      <x15:tableSlicerCache tableId="3"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3B72BDE3-721D-4029-9DBF-8DD69778AA62}" sourceName="season">
  <extLst>
    <x:ext xmlns:x15="http://schemas.microsoft.com/office/spreadsheetml/2010/11/main" uri="{2F2917AC-EB37-4324-AD4E-5DD8C200BD13}">
      <x15:tableSlicerCache tableId="7"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nner" xr10:uid="{CD80C3A3-6406-4390-AB85-F2822DAD70B0}" sourceName="winner">
  <extLst>
    <x:ext xmlns:x15="http://schemas.microsoft.com/office/spreadsheetml/2010/11/main" uri="{2F2917AC-EB37-4324-AD4E-5DD8C200BD13}">
      <x15:tableSlicerCache tableId="7"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72716CE2-0CDE-4266-A6CA-9A287363F39F}" cache="Slicer_TEAM" caption="TEAM"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EE71F083-792D-4C58-912D-220919D0FD0C}" cache="Slicer_season" caption="season" rowHeight="247650"/>
  <slicer name="winner" xr10:uid="{2B444D5B-4782-4936-9B50-20E35CC5BFEB}" cache="Slicer_winner" caption="winner" rowHeight="2476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BD9A771-E839-45A5-BBFB-87003811D1A3}" name="Table3" displayName="Table3" ref="J5:L23" totalsRowShown="0">
  <autoFilter ref="J5:L23" xr:uid="{2BD9A771-E839-45A5-BBFB-87003811D1A3}"/>
  <tableColumns count="3">
    <tableColumn id="1" xr3:uid="{C1082A48-C80A-4570-B8C9-0947CCD6D857}" name="TEAM" dataDxfId="26"/>
    <tableColumn id="3" xr3:uid="{E709106E-882B-46F3-BBF6-AFC279017A9B}" name="FIELD" dataDxfId="25"/>
    <tableColumn id="4" xr3:uid="{2BE06FAA-0B18-4F77-AF0B-302348C3E8E8}" name="BA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FF46A09-5745-4B6E-AC8A-C2F3A2B3315B}" name="Table_ExternalData_1" displayName="Table_ExternalData_1" ref="A3:W79" tableType="queryTable" totalsRowShown="0">
  <autoFilter ref="A3:W79" xr:uid="{2FF46A09-5745-4B6E-AC8A-C2F3A2B3315B}"/>
  <tableColumns count="23">
    <tableColumn id="1" xr3:uid="{16F3E03E-6551-498D-860B-C6FA733004D5}" uniqueName="1" name="Table1[id]" queryTableFieldId="1"/>
    <tableColumn id="2" xr3:uid="{6B28815B-E9C1-4324-A749-03E9DD78C02B}" uniqueName="2" name="Table1[season]" queryTableFieldId="2"/>
    <tableColumn id="3" xr3:uid="{04F0AFD8-3D3D-425F-AD54-E92F2600B5A6}" uniqueName="3" name="Table1[city]" queryTableFieldId="3"/>
    <tableColumn id="4" xr3:uid="{A3C310DA-839B-425D-A005-1005580D06D1}" uniqueName="4" name="Table1[date]" queryTableFieldId="4" dataDxfId="24"/>
    <tableColumn id="5" xr3:uid="{9A80719A-FF44-4627-880B-03607A282D45}" uniqueName="5" name="Table1[match_type]" queryTableFieldId="5"/>
    <tableColumn id="6" xr3:uid="{245A4E01-BDC2-4C18-A52D-D773C19FAA11}" uniqueName="6" name="Table1[player_of_match]" queryTableFieldId="6"/>
    <tableColumn id="7" xr3:uid="{48B9B848-1DA3-4E26-B00E-C36EAD1EF4AE}" uniqueName="7" name="Table1[venue]" queryTableFieldId="7"/>
    <tableColumn id="8" xr3:uid="{71B0D7B8-E895-41B8-BD25-84BC6D306051}" uniqueName="8" name="Table1[team1]" queryTableFieldId="8"/>
    <tableColumn id="9" xr3:uid="{04455C0B-A15B-4E0F-867E-CC3B21F2E60C}" uniqueName="9" name="Table1[team12]" queryTableFieldId="9"/>
    <tableColumn id="10" xr3:uid="{B0BF3C1E-8AE7-4A2D-981B-020CFF9AD0B1}" uniqueName="10" name="Table1[team2]" queryTableFieldId="10"/>
    <tableColumn id="11" xr3:uid="{B39B1BAF-64F2-4E13-B536-3389A92645AC}" uniqueName="11" name="Table1[toss_winner]" queryTableFieldId="11"/>
    <tableColumn id="12" xr3:uid="{1606BCB3-1228-46DF-8ED5-14D14573C80F}" uniqueName="12" name="Table1[toss_decision]" queryTableFieldId="12"/>
    <tableColumn id="13" xr3:uid="{F83A3E8C-60CC-4E64-9F5A-F8262434173B}" uniqueName="13" name="Table1[winner]" queryTableFieldId="13"/>
    <tableColumn id="14" xr3:uid="{443C4F33-27AB-4187-A71C-8B2CED7F21DE}" uniqueName="14" name="Table1[result]" queryTableFieldId="14"/>
    <tableColumn id="15" xr3:uid="{FFA59732-F6D4-4767-8F8A-DE49BA30A3DF}" uniqueName="15" name="Table1[how won]" queryTableFieldId="15"/>
    <tableColumn id="16" xr3:uid="{A4C2562E-E428-4AA0-8C6B-40A7F00744F8}" uniqueName="16" name="Table1[result_margin]" queryTableFieldId="16"/>
    <tableColumn id="17" xr3:uid="{D805E29B-E4B2-4ADA-ACFB-A5301544B7AB}" uniqueName="17" name="Table1[target_runs]" queryTableFieldId="17"/>
    <tableColumn id="18" xr3:uid="{BD2FE859-EE56-4B6A-89AC-8911CEE4346D}" uniqueName="18" name="Table1[target_overs]" queryTableFieldId="18"/>
    <tableColumn id="19" xr3:uid="{7070E785-206F-4EB4-996C-744A7289B00F}" uniqueName="19" name="Table1[super_over]" queryTableFieldId="19"/>
    <tableColumn id="20" xr3:uid="{56CC80D7-AC23-47A7-9FBF-79EBC72CD212}" uniqueName="20" name="Table1[method]" queryTableFieldId="20"/>
    <tableColumn id="21" xr3:uid="{F38165C5-4B87-4C9E-8C78-A7CAEA76A031}" uniqueName="21" name="Table1[Column1]" queryTableFieldId="21"/>
    <tableColumn id="22" xr3:uid="{5C1AB2C6-EA76-4260-BAC9-5052D8ED6D6E}" uniqueName="22" name="Table1[umpire1]" queryTableFieldId="22"/>
    <tableColumn id="23" xr3:uid="{71F695AC-5754-450A-9D49-47F181C1F1EB}" uniqueName="23" name="Table1[umpire2]" queryTableFieldId="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D210884-0333-4607-810A-F7426EE08231}" name="Table_ExternalData_111" displayName="Table_ExternalData_111" ref="A3:W45" tableType="queryTable" totalsRowShown="0">
  <autoFilter ref="A3:W45" xr:uid="{3D210884-0333-4607-810A-F7426EE08231}"/>
  <tableColumns count="23">
    <tableColumn id="1" xr3:uid="{53AF7F7A-3A4F-476D-A917-1B966AE42C1E}" uniqueName="1" name="Table1[id]" queryTableFieldId="1"/>
    <tableColumn id="2" xr3:uid="{9227031B-F1E7-4375-9F7A-EC2C3FD2A6B3}" uniqueName="2" name="Table1[season]" queryTableFieldId="2"/>
    <tableColumn id="3" xr3:uid="{41B49F6F-5EC8-44D8-9356-4FF1AFF82537}" uniqueName="3" name="Table1[city]" queryTableFieldId="3"/>
    <tableColumn id="4" xr3:uid="{BFB34D6D-7E3C-49EF-98DF-9B2DC7C957C3}" uniqueName="4" name="Table1[date]" queryTableFieldId="4" dataDxfId="9"/>
    <tableColumn id="5" xr3:uid="{431BD160-C500-4014-87A9-D986A4ACE70B}" uniqueName="5" name="Table1[match_type]" queryTableFieldId="5"/>
    <tableColumn id="6" xr3:uid="{CD76913C-8171-4BC5-85CF-68F985D8B5FF}" uniqueName="6" name="Table1[player_of_match]" queryTableFieldId="6"/>
    <tableColumn id="7" xr3:uid="{1D524DA1-E903-487D-AD45-FF4E635B4245}" uniqueName="7" name="Table1[venue]" queryTableFieldId="7"/>
    <tableColumn id="8" xr3:uid="{15EFD1C3-6D1F-4E01-999E-88B9003AB9CF}" uniqueName="8" name="Table1[team1]" queryTableFieldId="8"/>
    <tableColumn id="9" xr3:uid="{5AFC155D-8109-4A59-875D-841898572506}" uniqueName="9" name="Table1[team12]" queryTableFieldId="9"/>
    <tableColumn id="10" xr3:uid="{5F8E9F1F-AAC0-4A3B-A50D-8A4D0CE45785}" uniqueName="10" name="Table1[team2]" queryTableFieldId="10"/>
    <tableColumn id="11" xr3:uid="{6120E6FC-9B83-4435-BA87-63749604E3DF}" uniqueName="11" name="Table1[toss_winner]" queryTableFieldId="11"/>
    <tableColumn id="12" xr3:uid="{29288536-ECE4-4C05-A8F0-27DB8156B83D}" uniqueName="12" name="Table1[toss_decision]" queryTableFieldId="12"/>
    <tableColumn id="13" xr3:uid="{2D087024-D065-42E8-9990-1CD69C94A1F7}" uniqueName="13" name="Table1[winner]" queryTableFieldId="13"/>
    <tableColumn id="14" xr3:uid="{7EA462AC-9FD4-4958-9C9A-1F67B5073C78}" uniqueName="14" name="Table1[result]" queryTableFieldId="14"/>
    <tableColumn id="15" xr3:uid="{1D82CB74-6F5B-418E-B2A8-0D68E6874E89}" uniqueName="15" name="Table1[how won]" queryTableFieldId="15"/>
    <tableColumn id="16" xr3:uid="{F37ABCE5-AF91-4B54-B5AB-03568CA29AF3}" uniqueName="16" name="Table1[result_margin]" queryTableFieldId="16"/>
    <tableColumn id="17" xr3:uid="{3E543182-CF35-43CE-87E6-CA8436C41358}" uniqueName="17" name="Table1[target_runs]" queryTableFieldId="17"/>
    <tableColumn id="18" xr3:uid="{5229ACA1-CA3A-46D1-81E5-6AEE80AF326E}" uniqueName="18" name="Table1[target_overs]" queryTableFieldId="18"/>
    <tableColumn id="19" xr3:uid="{038C5C8A-9E09-495A-B943-1F37CFBF512C}" uniqueName="19" name="Table1[super_over]" queryTableFieldId="19"/>
    <tableColumn id="20" xr3:uid="{D5906088-5701-4192-8512-3DF77916B3F4}" uniqueName="20" name="Table1[method]" queryTableFieldId="20"/>
    <tableColumn id="21" xr3:uid="{CDDA5105-8CC4-487B-8BB3-EE95C20A1E50}" uniqueName="21" name="Table1[Column1]" queryTableFieldId="21"/>
    <tableColumn id="22" xr3:uid="{BB0C7A25-AE4A-47AB-AD59-B2DD5C653A1E}" uniqueName="22" name="Table1[umpire1]" queryTableFieldId="22"/>
    <tableColumn id="23" xr3:uid="{B4D45464-268D-40C4-B616-8E7695E64DB2}" uniqueName="23" name="Table1[umpire2]" queryTableFieldId="2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725729-DEAC-4E7F-9CEE-FA34824DFB23}" name="Table4" displayName="Table4" ref="J3:L20" totalsRowShown="0" headerRowDxfId="23" headerRowBorderDxfId="22">
  <autoFilter ref="J3:L20" xr:uid="{A3725729-DEAC-4E7F-9CEE-FA34824DFB23}"/>
  <tableColumns count="3">
    <tableColumn id="1" xr3:uid="{84D1AD7A-3E9A-4613-AC41-9768B4DBB163}" name="Row Labels" dataDxfId="21"/>
    <tableColumn id="2" xr3:uid="{B2FEEA8B-634E-4528-8828-9F2F35DFC49B}" name="won in chasing" dataDxfId="20"/>
    <tableColumn id="3" xr3:uid="{33E075CD-1977-4548-9165-B84F3DAEA44C}" name="won while defending" dataDxfId="19"/>
  </tableColumns>
  <tableStyleInfo name="TableStyleLight2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700DCE1-9FD3-43F6-9875-B8C0EFBD376C}" name="Table7" displayName="Table7" ref="Q4:U152" totalsRowCount="1" headerRowDxfId="16" headerRowBorderDxfId="15">
  <autoFilter ref="Q4:U151" xr:uid="{4700DCE1-9FD3-43F6-9875-B8C0EFBD376C}">
    <filterColumn colId="1">
      <filters>
        <filter val="Chennai Super Kings"/>
        <filter val="Deccan Chargers"/>
        <filter val="Delhi Capitals"/>
        <filter val="Delhi Daredevils"/>
        <filter val="Gujarat Lions"/>
        <filter val="Gujarat Titans"/>
        <filter val="Kings XI Punjab"/>
        <filter val="Kochi Tuskers Kerala"/>
        <filter val="Kolkata Knight Riders"/>
        <filter val="Lucknow Super Giants"/>
        <filter val="Mumbai Indians"/>
        <filter val="Pune Warriors"/>
        <filter val="Punjab Kings"/>
        <filter val="Rajasthan Royals"/>
        <filter val="Rising Pune Supergiant"/>
        <filter val="Rising Pune Supergiants"/>
        <filter val="Royal Challengers Bangalore"/>
        <filter val="Royal Challengers Bengaluru"/>
        <filter val="Sunrisers Hyderabad"/>
      </filters>
    </filterColumn>
  </autoFilter>
  <tableColumns count="5">
    <tableColumn id="1" xr3:uid="{42815E2F-43E1-4949-A137-DCFCE4C2CAD7}" name="season" dataDxfId="8" totalsRowDxfId="7"/>
    <tableColumn id="2" xr3:uid="{8B489E21-9A81-4A9E-8D53-ECE87F33B4CF}" name="winner"/>
    <tableColumn id="3" xr3:uid="{4F5A71BE-298D-4CF4-8917-83E3423E457E}" name="won in chasing" totalsRowFunction="custom" dataDxfId="6" totalsRowDxfId="5">
      <totalsRowFormula>SUM(Table7[won in chasing])</totalsRowFormula>
    </tableColumn>
    <tableColumn id="4" xr3:uid="{A2A332CB-14AB-4E9F-8265-FECDEBC01DEF}" name="won while defending" totalsRowFunction="custom" dataDxfId="4" totalsRowDxfId="3">
      <totalsRowFormula>SUM(Table7[won while defending])</totalsRowFormula>
    </tableColumn>
    <tableColumn id="5" xr3:uid="{5CBE1851-07D7-4C05-BFDA-BA2E5A50E883}" name="total victory" totalsRowFunction="custom" dataDxfId="2" totalsRowDxfId="1">
      <calculatedColumnFormula>SUM(Table7[[#This Row],[won in chasing]:[won while defending]])</calculatedColumnFormula>
      <totalsRowFormula>SUM(Table7[total victory])</totalsRowFormula>
    </tableColumn>
  </tableColumns>
  <tableStyleInfo name="TableStyleLight2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9E55366-1C98-432D-AEB8-9ADA403B5ED2}" name="Table9" displayName="Table9" ref="J30:L47" totalsRowShown="0" headerRowDxfId="10" headerRowBorderDxfId="13">
  <autoFilter ref="J30:L47" xr:uid="{49E55366-1C98-432D-AEB8-9ADA403B5ED2}"/>
  <tableColumns count="3">
    <tableColumn id="1" xr3:uid="{B3DD9ABA-6C6D-4B1F-A3AF-9F9203000A7C}" name="winner"/>
    <tableColumn id="2" xr3:uid="{92B188A9-F2F4-40A7-9E6A-71E9B268C4C2}" name="won in chasing" dataDxfId="12"/>
    <tableColumn id="3" xr3:uid="{7C59A229-C968-43C8-AA3D-B590607671E3}" name="won while defending" dataDxfId="11"/>
  </tableColumns>
  <tableStyleInfo name="TableStyleLight2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4F0662-6DFC-4B46-BCEF-F8417679D03F}" name="Table1" displayName="Table1" ref="A1:R636" totalsRowShown="0">
  <autoFilter ref="A1:R636" xr:uid="{8D4F0662-6DFC-4B46-BCEF-F8417679D03F}"/>
  <sortState xmlns:xlrd2="http://schemas.microsoft.com/office/spreadsheetml/2017/richdata2" ref="A2:R636">
    <sortCondition ref="D1:D636"/>
  </sortState>
  <tableColumns count="18">
    <tableColumn id="1" xr3:uid="{AB268664-BB99-4E7A-A32F-B8C29C73D894}" name="id"/>
    <tableColumn id="2" xr3:uid="{613C89DF-7039-44D2-B329-42BCBB015198}" name="season"/>
    <tableColumn id="3" xr3:uid="{D32A1DC4-6CB4-444C-8780-9BF43D181F9B}" name="city"/>
    <tableColumn id="4" xr3:uid="{68CE9B09-9BBE-4B6D-85AF-F3522CE8DA4E}" name="date" dataDxfId="18"/>
    <tableColumn id="5" xr3:uid="{D69134B0-C8A6-4AE8-BBE2-187BA7112225}" name="team1"/>
    <tableColumn id="6" xr3:uid="{91014800-5816-4A0A-A41B-1E85F4433362}" name="team2"/>
    <tableColumn id="18" xr3:uid="{19F84D90-BD87-46B3-907C-C68C81A60023}" name="team3" dataDxfId="14">
      <calculatedColumnFormula>COUNTIF(Table1[team2],Table1[[#This Row],[team2]]=F12)</calculatedColumnFormula>
    </tableColumn>
    <tableColumn id="7" xr3:uid="{FF1DB39B-A810-40E3-A7DA-5C735D18EB7C}" name="toss_winner"/>
    <tableColumn id="8" xr3:uid="{403046DD-D1E6-4D25-A3CA-44F873207FA0}" name="toss_decision"/>
    <tableColumn id="9" xr3:uid="{9319E2AA-BA78-4DBB-8B16-94F87931FB5C}" name="result"/>
    <tableColumn id="10" xr3:uid="{50AF67A8-440E-472C-B2E8-8E379EE856F7}" name="dl_applied"/>
    <tableColumn id="11" xr3:uid="{70639B0A-9874-4FE0-BE68-041C77301E5E}" name="winner"/>
    <tableColumn id="12" xr3:uid="{8408BD55-9352-4172-8CE2-E95DA32DFBBF}" name="win_by_runs"/>
    <tableColumn id="13" xr3:uid="{5510D549-56D1-444E-9785-6CD8E1069B7B}" name="win_by_wickets"/>
    <tableColumn id="14" xr3:uid="{2FEEBA59-7E53-418A-9352-D77B0829FF7E}" name="player_of_match"/>
    <tableColumn id="15" xr3:uid="{EF7D9910-36FD-4D41-9AFA-64B030090506}" name="venue"/>
    <tableColumn id="16" xr3:uid="{9365F08D-A74F-404E-8E14-72BC20DEB4CD}" name="umpire1"/>
    <tableColumn id="17" xr3:uid="{B4910CDC-AED4-4747-B316-63A2652142AB}" name="umpire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ivotTable" Target="../pivotTables/pivotTable3.xml"/><Relationship Id="rId6" Type="http://schemas.microsoft.com/office/2007/relationships/slicer" Target="../slicers/slicer2.xml"/><Relationship Id="rId5" Type="http://schemas.openxmlformats.org/officeDocument/2006/relationships/table" Target="../tables/table6.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AD0F8-C194-42A0-A1EF-EB6DD4F03670}">
  <dimension ref="A3:B62"/>
  <sheetViews>
    <sheetView zoomScale="87" workbookViewId="0">
      <selection activeCell="A3" sqref="A3:B13"/>
    </sheetView>
  </sheetViews>
  <sheetFormatPr defaultRowHeight="14.4" x14ac:dyDescent="0.3"/>
  <cols>
    <col min="1" max="1" width="59.21875" bestFit="1" customWidth="1"/>
    <col min="2" max="2" width="19.21875" bestFit="1" customWidth="1"/>
  </cols>
  <sheetData>
    <row r="3" spans="1:2" x14ac:dyDescent="0.3">
      <c r="A3" s="3" t="s">
        <v>565</v>
      </c>
      <c r="B3" t="s">
        <v>171</v>
      </c>
    </row>
    <row r="4" spans="1:2" x14ac:dyDescent="0.3">
      <c r="A4" s="4" t="s">
        <v>168</v>
      </c>
      <c r="B4">
        <v>232.5</v>
      </c>
    </row>
    <row r="5" spans="1:2" x14ac:dyDescent="0.3">
      <c r="A5" s="4" t="s">
        <v>165</v>
      </c>
      <c r="B5">
        <v>203</v>
      </c>
    </row>
    <row r="6" spans="1:2" x14ac:dyDescent="0.3">
      <c r="A6" s="4" t="s">
        <v>152</v>
      </c>
      <c r="B6">
        <v>200.0625</v>
      </c>
    </row>
    <row r="7" spans="1:2" x14ac:dyDescent="0.3">
      <c r="A7" s="4" t="s">
        <v>162</v>
      </c>
      <c r="B7">
        <v>197.21428571428572</v>
      </c>
    </row>
    <row r="8" spans="1:2" x14ac:dyDescent="0.3">
      <c r="A8" s="4" t="s">
        <v>158</v>
      </c>
      <c r="B8">
        <v>196.625</v>
      </c>
    </row>
    <row r="9" spans="1:2" x14ac:dyDescent="0.3">
      <c r="A9" s="4" t="s">
        <v>159</v>
      </c>
      <c r="B9">
        <v>191.2</v>
      </c>
    </row>
    <row r="10" spans="1:2" x14ac:dyDescent="0.3">
      <c r="A10" s="4" t="s">
        <v>161</v>
      </c>
      <c r="B10">
        <v>189.38461538461539</v>
      </c>
    </row>
    <row r="11" spans="1:2" x14ac:dyDescent="0.3">
      <c r="A11" s="4" t="s">
        <v>75</v>
      </c>
      <c r="B11">
        <v>181.4</v>
      </c>
    </row>
    <row r="12" spans="1:2" x14ac:dyDescent="0.3">
      <c r="A12" s="4" t="s">
        <v>163</v>
      </c>
      <c r="B12">
        <v>181</v>
      </c>
    </row>
    <row r="13" spans="1:2" x14ac:dyDescent="0.3">
      <c r="A13" s="4" t="s">
        <v>164</v>
      </c>
      <c r="B13">
        <v>180.5</v>
      </c>
    </row>
    <row r="14" spans="1:2" x14ac:dyDescent="0.3">
      <c r="A14" s="4" t="s">
        <v>79</v>
      </c>
      <c r="B14">
        <v>178.41176470588235</v>
      </c>
    </row>
    <row r="15" spans="1:2" x14ac:dyDescent="0.3">
      <c r="A15" s="4" t="s">
        <v>149</v>
      </c>
      <c r="B15">
        <v>178.11111111111111</v>
      </c>
    </row>
    <row r="16" spans="1:2" x14ac:dyDescent="0.3">
      <c r="A16" s="4" t="s">
        <v>85</v>
      </c>
      <c r="B16">
        <v>176.66666666666666</v>
      </c>
    </row>
    <row r="17" spans="1:2" x14ac:dyDescent="0.3">
      <c r="A17" s="4" t="s">
        <v>142</v>
      </c>
      <c r="B17">
        <v>176.6</v>
      </c>
    </row>
    <row r="18" spans="1:2" x14ac:dyDescent="0.3">
      <c r="A18" s="4" t="s">
        <v>141</v>
      </c>
      <c r="B18">
        <v>174.93333333333334</v>
      </c>
    </row>
    <row r="19" spans="1:2" x14ac:dyDescent="0.3">
      <c r="A19" s="4" t="s">
        <v>151</v>
      </c>
      <c r="B19">
        <v>174.91666666666666</v>
      </c>
    </row>
    <row r="20" spans="1:2" x14ac:dyDescent="0.3">
      <c r="A20" s="4" t="s">
        <v>157</v>
      </c>
      <c r="B20">
        <v>172.46153846153845</v>
      </c>
    </row>
    <row r="21" spans="1:2" x14ac:dyDescent="0.3">
      <c r="A21" s="4" t="s">
        <v>154</v>
      </c>
      <c r="B21">
        <v>171.7</v>
      </c>
    </row>
    <row r="22" spans="1:2" x14ac:dyDescent="0.3">
      <c r="A22" s="4" t="s">
        <v>138</v>
      </c>
      <c r="B22">
        <v>169.9</v>
      </c>
    </row>
    <row r="23" spans="1:2" x14ac:dyDescent="0.3">
      <c r="A23" s="4" t="s">
        <v>160</v>
      </c>
      <c r="B23">
        <v>169.53846153846155</v>
      </c>
    </row>
    <row r="24" spans="1:2" x14ac:dyDescent="0.3">
      <c r="A24" s="4" t="s">
        <v>78</v>
      </c>
      <c r="B24">
        <v>168.71428571428572</v>
      </c>
    </row>
    <row r="25" spans="1:2" x14ac:dyDescent="0.3">
      <c r="A25" s="4" t="s">
        <v>167</v>
      </c>
      <c r="B25">
        <v>168.4</v>
      </c>
    </row>
    <row r="26" spans="1:2" x14ac:dyDescent="0.3">
      <c r="A26" s="4" t="s">
        <v>117</v>
      </c>
      <c r="B26">
        <v>167.40909090909091</v>
      </c>
    </row>
    <row r="27" spans="1:2" x14ac:dyDescent="0.3">
      <c r="A27" s="4" t="s">
        <v>5</v>
      </c>
      <c r="B27">
        <v>167.34375</v>
      </c>
    </row>
    <row r="28" spans="1:2" x14ac:dyDescent="0.3">
      <c r="A28" s="4" t="s">
        <v>26</v>
      </c>
      <c r="B28">
        <v>167.02739726027397</v>
      </c>
    </row>
    <row r="29" spans="1:2" x14ac:dyDescent="0.3">
      <c r="A29" s="4" t="s">
        <v>38</v>
      </c>
      <c r="B29">
        <v>167.02083333333334</v>
      </c>
    </row>
    <row r="30" spans="1:2" x14ac:dyDescent="0.3">
      <c r="A30" s="4" t="s">
        <v>145</v>
      </c>
      <c r="B30">
        <v>166</v>
      </c>
    </row>
    <row r="31" spans="1:2" x14ac:dyDescent="0.3">
      <c r="A31" s="4" t="s">
        <v>148</v>
      </c>
      <c r="B31">
        <v>165.53571428571428</v>
      </c>
    </row>
    <row r="32" spans="1:2" x14ac:dyDescent="0.3">
      <c r="A32" s="4" t="s">
        <v>136</v>
      </c>
      <c r="B32">
        <v>165.09090909090909</v>
      </c>
    </row>
    <row r="33" spans="1:2" x14ac:dyDescent="0.3">
      <c r="A33" s="4" t="s">
        <v>134</v>
      </c>
      <c r="B33">
        <v>164.7608695652174</v>
      </c>
    </row>
    <row r="34" spans="1:2" x14ac:dyDescent="0.3">
      <c r="A34" s="4" t="s">
        <v>15</v>
      </c>
      <c r="B34">
        <v>164.28571428571428</v>
      </c>
    </row>
    <row r="35" spans="1:2" x14ac:dyDescent="0.3">
      <c r="A35" s="4" t="s">
        <v>76</v>
      </c>
      <c r="B35">
        <v>164.16666666666666</v>
      </c>
    </row>
    <row r="36" spans="1:2" x14ac:dyDescent="0.3">
      <c r="A36" s="4" t="s">
        <v>143</v>
      </c>
      <c r="B36">
        <v>163.6</v>
      </c>
    </row>
    <row r="37" spans="1:2" x14ac:dyDescent="0.3">
      <c r="A37" s="4" t="s">
        <v>139</v>
      </c>
      <c r="B37">
        <v>162.25</v>
      </c>
    </row>
    <row r="38" spans="1:2" x14ac:dyDescent="0.3">
      <c r="A38" s="4" t="s">
        <v>20</v>
      </c>
      <c r="B38">
        <v>162.20338983050848</v>
      </c>
    </row>
    <row r="39" spans="1:2" x14ac:dyDescent="0.3">
      <c r="A39" s="4" t="s">
        <v>94</v>
      </c>
      <c r="B39">
        <v>161.33333333333334</v>
      </c>
    </row>
    <row r="40" spans="1:2" x14ac:dyDescent="0.3">
      <c r="A40" s="4" t="s">
        <v>133</v>
      </c>
      <c r="B40">
        <v>160.03571428571428</v>
      </c>
    </row>
    <row r="41" spans="1:2" x14ac:dyDescent="0.3">
      <c r="A41" s="4" t="s">
        <v>153</v>
      </c>
      <c r="B41">
        <v>160</v>
      </c>
    </row>
    <row r="42" spans="1:2" x14ac:dyDescent="0.3">
      <c r="A42" s="4" t="s">
        <v>51</v>
      </c>
      <c r="B42">
        <v>160</v>
      </c>
    </row>
    <row r="43" spans="1:2" x14ac:dyDescent="0.3">
      <c r="A43" s="4" t="s">
        <v>132</v>
      </c>
      <c r="B43">
        <v>159.86206896551724</v>
      </c>
    </row>
    <row r="44" spans="1:2" x14ac:dyDescent="0.3">
      <c r="A44" s="4" t="s">
        <v>68</v>
      </c>
      <c r="B44">
        <v>159</v>
      </c>
    </row>
    <row r="45" spans="1:2" x14ac:dyDescent="0.3">
      <c r="A45" s="4" t="s">
        <v>29</v>
      </c>
      <c r="B45">
        <v>157.74025974025975</v>
      </c>
    </row>
    <row r="46" spans="1:2" x14ac:dyDescent="0.3">
      <c r="A46" s="4" t="s">
        <v>33</v>
      </c>
      <c r="B46">
        <v>156.91489361702128</v>
      </c>
    </row>
    <row r="47" spans="1:2" x14ac:dyDescent="0.3">
      <c r="A47" s="4" t="s">
        <v>61</v>
      </c>
      <c r="B47">
        <v>155.91666666666666</v>
      </c>
    </row>
    <row r="48" spans="1:2" x14ac:dyDescent="0.3">
      <c r="A48" s="4" t="s">
        <v>36</v>
      </c>
      <c r="B48">
        <v>154.83673469387756</v>
      </c>
    </row>
    <row r="49" spans="1:2" x14ac:dyDescent="0.3">
      <c r="A49" s="4" t="s">
        <v>144</v>
      </c>
      <c r="B49">
        <v>151.55555555555554</v>
      </c>
    </row>
    <row r="50" spans="1:2" x14ac:dyDescent="0.3">
      <c r="A50" s="4" t="s">
        <v>104</v>
      </c>
      <c r="B50">
        <v>150.4375</v>
      </c>
    </row>
    <row r="51" spans="1:2" x14ac:dyDescent="0.3">
      <c r="A51" s="4" t="s">
        <v>81</v>
      </c>
      <c r="B51">
        <v>150.33333333333334</v>
      </c>
    </row>
    <row r="52" spans="1:2" x14ac:dyDescent="0.3">
      <c r="A52" s="4" t="s">
        <v>128</v>
      </c>
      <c r="B52">
        <v>150</v>
      </c>
    </row>
    <row r="53" spans="1:2" x14ac:dyDescent="0.3">
      <c r="A53" s="4" t="s">
        <v>101</v>
      </c>
      <c r="B53">
        <v>149</v>
      </c>
    </row>
    <row r="54" spans="1:2" x14ac:dyDescent="0.3">
      <c r="A54" s="4" t="s">
        <v>88</v>
      </c>
      <c r="B54">
        <v>148.4</v>
      </c>
    </row>
    <row r="55" spans="1:2" x14ac:dyDescent="0.3">
      <c r="A55" s="4" t="s">
        <v>62</v>
      </c>
      <c r="B55">
        <v>148.33333333333334</v>
      </c>
    </row>
    <row r="56" spans="1:2" x14ac:dyDescent="0.3">
      <c r="A56" s="4" t="s">
        <v>41</v>
      </c>
      <c r="B56">
        <v>147.64705882352942</v>
      </c>
    </row>
    <row r="57" spans="1:2" x14ac:dyDescent="0.3">
      <c r="A57" s="4" t="s">
        <v>120</v>
      </c>
      <c r="B57">
        <v>147.33333333333334</v>
      </c>
    </row>
    <row r="58" spans="1:2" x14ac:dyDescent="0.3">
      <c r="A58" s="4" t="s">
        <v>54</v>
      </c>
      <c r="B58">
        <v>147</v>
      </c>
    </row>
    <row r="59" spans="1:2" x14ac:dyDescent="0.3">
      <c r="A59" s="4" t="s">
        <v>64</v>
      </c>
      <c r="B59">
        <v>145</v>
      </c>
    </row>
    <row r="60" spans="1:2" x14ac:dyDescent="0.3">
      <c r="A60" s="4" t="s">
        <v>71</v>
      </c>
      <c r="B60">
        <v>136</v>
      </c>
    </row>
    <row r="61" spans="1:2" x14ac:dyDescent="0.3">
      <c r="A61" s="4" t="s">
        <v>49</v>
      </c>
      <c r="B61">
        <v>133.14285714285714</v>
      </c>
    </row>
    <row r="62" spans="1:2" x14ac:dyDescent="0.3">
      <c r="A62" s="4" t="s">
        <v>170</v>
      </c>
      <c r="B62">
        <v>165.68406593406593</v>
      </c>
    </row>
  </sheetData>
  <conditionalFormatting pivot="1" sqref="B4:B62">
    <cfRule type="cellIs" dxfId="0" priority="1" operator="greaterThan">
      <formula>180</formula>
    </cfRule>
  </conditionalFormatting>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0F1E4-6BB3-45B6-98E7-4BC29260FE37}">
  <dimension ref="A2:L38"/>
  <sheetViews>
    <sheetView topLeftCell="M2" zoomScale="96" workbookViewId="0">
      <selection activeCell="AE21" sqref="AE21:AE22"/>
    </sheetView>
  </sheetViews>
  <sheetFormatPr defaultRowHeight="14.4" x14ac:dyDescent="0.3"/>
  <cols>
    <col min="1" max="1" width="24.21875" bestFit="1" customWidth="1"/>
    <col min="2" max="2" width="15.21875" bestFit="1" customWidth="1"/>
    <col min="3" max="3" width="20.44140625" bestFit="1" customWidth="1"/>
    <col min="10" max="10" width="25.21875" bestFit="1" customWidth="1"/>
    <col min="11" max="11" width="10.44140625" customWidth="1"/>
  </cols>
  <sheetData>
    <row r="2" spans="1:12" ht="36.6" x14ac:dyDescent="0.7">
      <c r="H2" s="7" t="s">
        <v>177</v>
      </c>
    </row>
    <row r="3" spans="1:12" x14ac:dyDescent="0.3">
      <c r="A3" s="3" t="s">
        <v>0</v>
      </c>
      <c r="B3" s="3" t="s">
        <v>1</v>
      </c>
      <c r="C3" t="s">
        <v>173</v>
      </c>
    </row>
    <row r="4" spans="1:12" x14ac:dyDescent="0.3">
      <c r="A4" t="s">
        <v>17</v>
      </c>
      <c r="C4">
        <v>59</v>
      </c>
    </row>
    <row r="5" spans="1:12" x14ac:dyDescent="0.3">
      <c r="J5" s="6" t="s">
        <v>174</v>
      </c>
      <c r="K5" t="s">
        <v>175</v>
      </c>
      <c r="L5" t="s">
        <v>176</v>
      </c>
    </row>
    <row r="6" spans="1:12" x14ac:dyDescent="0.3">
      <c r="A6" t="s">
        <v>30</v>
      </c>
      <c r="C6">
        <v>24</v>
      </c>
      <c r="J6" s="6" t="s">
        <v>17</v>
      </c>
      <c r="K6">
        <v>63</v>
      </c>
      <c r="L6">
        <v>59</v>
      </c>
    </row>
    <row r="7" spans="1:12" x14ac:dyDescent="0.3">
      <c r="J7" s="6" t="s">
        <v>30</v>
      </c>
      <c r="K7">
        <v>19</v>
      </c>
      <c r="L7">
        <v>24</v>
      </c>
    </row>
    <row r="8" spans="1:12" x14ac:dyDescent="0.3">
      <c r="A8" t="s">
        <v>146</v>
      </c>
      <c r="C8">
        <v>12</v>
      </c>
      <c r="J8" s="6" t="s">
        <v>146</v>
      </c>
      <c r="K8">
        <v>38</v>
      </c>
      <c r="L8">
        <v>12</v>
      </c>
    </row>
    <row r="9" spans="1:12" x14ac:dyDescent="0.3">
      <c r="J9" s="6" t="s">
        <v>21</v>
      </c>
      <c r="K9">
        <v>51</v>
      </c>
      <c r="L9">
        <v>29</v>
      </c>
    </row>
    <row r="10" spans="1:12" x14ac:dyDescent="0.3">
      <c r="A10" t="s">
        <v>21</v>
      </c>
      <c r="C10">
        <v>29</v>
      </c>
      <c r="J10" s="6" t="s">
        <v>137</v>
      </c>
      <c r="K10">
        <v>14</v>
      </c>
      <c r="L10">
        <v>1</v>
      </c>
    </row>
    <row r="11" spans="1:12" x14ac:dyDescent="0.3">
      <c r="J11" s="6" t="s">
        <v>156</v>
      </c>
      <c r="K11">
        <v>16</v>
      </c>
      <c r="L11">
        <v>6</v>
      </c>
    </row>
    <row r="12" spans="1:12" x14ac:dyDescent="0.3">
      <c r="A12" t="s">
        <v>137</v>
      </c>
      <c r="C12">
        <v>1</v>
      </c>
      <c r="J12" s="6" t="s">
        <v>16</v>
      </c>
      <c r="K12">
        <v>58</v>
      </c>
      <c r="L12">
        <v>27</v>
      </c>
    </row>
    <row r="13" spans="1:12" x14ac:dyDescent="0.3">
      <c r="J13" s="6" t="s">
        <v>89</v>
      </c>
      <c r="K13">
        <v>5</v>
      </c>
      <c r="L13">
        <v>3</v>
      </c>
    </row>
    <row r="14" spans="1:12" x14ac:dyDescent="0.3">
      <c r="A14" t="s">
        <v>156</v>
      </c>
      <c r="C14">
        <v>6</v>
      </c>
      <c r="J14" s="6" t="s">
        <v>7</v>
      </c>
      <c r="K14">
        <v>84</v>
      </c>
      <c r="L14">
        <v>38</v>
      </c>
    </row>
    <row r="15" spans="1:12" x14ac:dyDescent="0.3">
      <c r="J15" s="6" t="s">
        <v>155</v>
      </c>
      <c r="K15">
        <v>13</v>
      </c>
      <c r="L15">
        <v>6</v>
      </c>
    </row>
    <row r="16" spans="1:12" x14ac:dyDescent="0.3">
      <c r="A16" t="s">
        <v>16</v>
      </c>
      <c r="C16">
        <v>27</v>
      </c>
      <c r="J16" s="6" t="s">
        <v>27</v>
      </c>
      <c r="K16">
        <v>90</v>
      </c>
      <c r="L16">
        <v>53</v>
      </c>
    </row>
    <row r="17" spans="1:12" x14ac:dyDescent="0.3">
      <c r="J17" s="6" t="s">
        <v>90</v>
      </c>
      <c r="K17">
        <v>9</v>
      </c>
      <c r="L17">
        <v>11</v>
      </c>
    </row>
    <row r="18" spans="1:12" x14ac:dyDescent="0.3">
      <c r="A18" t="s">
        <v>89</v>
      </c>
      <c r="C18">
        <v>3</v>
      </c>
      <c r="J18" s="6" t="s">
        <v>150</v>
      </c>
      <c r="K18">
        <v>19</v>
      </c>
      <c r="L18">
        <v>5</v>
      </c>
    </row>
    <row r="19" spans="1:12" x14ac:dyDescent="0.3">
      <c r="J19" s="6" t="s">
        <v>22</v>
      </c>
      <c r="K19">
        <v>76</v>
      </c>
      <c r="L19">
        <v>44</v>
      </c>
    </row>
    <row r="20" spans="1:12" x14ac:dyDescent="0.3">
      <c r="A20" t="s">
        <v>7</v>
      </c>
      <c r="C20">
        <v>38</v>
      </c>
      <c r="J20" s="6" t="s">
        <v>140</v>
      </c>
      <c r="K20">
        <v>6</v>
      </c>
      <c r="L20">
        <v>3</v>
      </c>
    </row>
    <row r="21" spans="1:12" x14ac:dyDescent="0.3">
      <c r="J21" s="6" t="s">
        <v>135</v>
      </c>
      <c r="K21">
        <v>4</v>
      </c>
      <c r="L21">
        <v>33</v>
      </c>
    </row>
    <row r="22" spans="1:12" x14ac:dyDescent="0.3">
      <c r="A22" t="s">
        <v>155</v>
      </c>
      <c r="C22">
        <v>6</v>
      </c>
      <c r="J22" s="6" t="s">
        <v>6</v>
      </c>
      <c r="K22">
        <v>86</v>
      </c>
      <c r="L22">
        <v>37</v>
      </c>
    </row>
    <row r="23" spans="1:12" x14ac:dyDescent="0.3">
      <c r="J23" s="6" t="s">
        <v>108</v>
      </c>
      <c r="K23">
        <v>53</v>
      </c>
      <c r="L23">
        <v>35</v>
      </c>
    </row>
    <row r="24" spans="1:12" x14ac:dyDescent="0.3">
      <c r="A24" t="s">
        <v>27</v>
      </c>
      <c r="C24">
        <v>53</v>
      </c>
    </row>
    <row r="26" spans="1:12" x14ac:dyDescent="0.3">
      <c r="A26" t="s">
        <v>90</v>
      </c>
      <c r="C26">
        <v>11</v>
      </c>
    </row>
    <row r="28" spans="1:12" x14ac:dyDescent="0.3">
      <c r="A28" t="s">
        <v>150</v>
      </c>
      <c r="C28">
        <v>5</v>
      </c>
    </row>
    <row r="30" spans="1:12" x14ac:dyDescent="0.3">
      <c r="A30" t="s">
        <v>22</v>
      </c>
      <c r="C30">
        <v>44</v>
      </c>
    </row>
    <row r="32" spans="1:12" x14ac:dyDescent="0.3">
      <c r="A32" t="s">
        <v>135</v>
      </c>
      <c r="C32">
        <v>3</v>
      </c>
    </row>
    <row r="34" spans="1:3" x14ac:dyDescent="0.3">
      <c r="A34" t="s">
        <v>6</v>
      </c>
      <c r="C34">
        <v>33</v>
      </c>
    </row>
    <row r="36" spans="1:3" x14ac:dyDescent="0.3">
      <c r="A36" t="s">
        <v>166</v>
      </c>
      <c r="C36">
        <v>2</v>
      </c>
    </row>
    <row r="38" spans="1:3" x14ac:dyDescent="0.3">
      <c r="A38" t="s">
        <v>108</v>
      </c>
      <c r="C38">
        <v>35</v>
      </c>
    </row>
  </sheetData>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89939-E422-42F4-BA6A-CFA48958357A}">
  <dimension ref="A1:W79"/>
  <sheetViews>
    <sheetView workbookViewId="0">
      <selection activeCell="I5" sqref="I5"/>
    </sheetView>
  </sheetViews>
  <sheetFormatPr defaultRowHeight="14.4" x14ac:dyDescent="0.3"/>
  <cols>
    <col min="1" max="1" width="11.5546875" bestFit="1" customWidth="1"/>
    <col min="2" max="2" width="15.77734375" bestFit="1" customWidth="1"/>
    <col min="3" max="3" width="13" bestFit="1" customWidth="1"/>
    <col min="4" max="4" width="13.6640625" bestFit="1" customWidth="1"/>
    <col min="5" max="5" width="19.88671875" bestFit="1" customWidth="1"/>
    <col min="6" max="6" width="23.88671875" bestFit="1" customWidth="1"/>
    <col min="7" max="7" width="42.109375" bestFit="1" customWidth="1"/>
    <col min="8" max="8" width="24" bestFit="1" customWidth="1"/>
    <col min="9" max="9" width="16.33203125" bestFit="1" customWidth="1"/>
    <col min="10" max="11" width="24" bestFit="1" customWidth="1"/>
    <col min="12" max="12" width="21.44140625" bestFit="1" customWidth="1"/>
    <col min="13" max="13" width="24" bestFit="1" customWidth="1"/>
    <col min="14" max="14" width="14.6640625" bestFit="1" customWidth="1"/>
    <col min="15" max="15" width="17.33203125" bestFit="1" customWidth="1"/>
    <col min="16" max="16" width="21.44140625" bestFit="1" customWidth="1"/>
    <col min="17" max="17" width="19.21875" bestFit="1" customWidth="1"/>
    <col min="18" max="18" width="20.21875" bestFit="1" customWidth="1"/>
    <col min="19" max="19" width="19" bestFit="1" customWidth="1"/>
    <col min="20" max="20" width="16.44140625" bestFit="1" customWidth="1"/>
    <col min="21" max="21" width="19.109375" bestFit="1" customWidth="1"/>
    <col min="22" max="23" width="17" bestFit="1" customWidth="1"/>
  </cols>
  <sheetData>
    <row r="1" spans="1:23" x14ac:dyDescent="0.3">
      <c r="A1" s="5" t="s">
        <v>309</v>
      </c>
    </row>
    <row r="3" spans="1:23" x14ac:dyDescent="0.3">
      <c r="A3" t="s">
        <v>196</v>
      </c>
      <c r="B3" t="s">
        <v>197</v>
      </c>
      <c r="C3" t="s">
        <v>198</v>
      </c>
      <c r="D3" t="s">
        <v>199</v>
      </c>
      <c r="E3" t="s">
        <v>200</v>
      </c>
      <c r="F3" t="s">
        <v>201</v>
      </c>
      <c r="G3" t="s">
        <v>202</v>
      </c>
      <c r="H3" t="s">
        <v>203</v>
      </c>
      <c r="I3" t="s">
        <v>204</v>
      </c>
      <c r="J3" t="s">
        <v>205</v>
      </c>
      <c r="K3" t="s">
        <v>206</v>
      </c>
      <c r="L3" t="s">
        <v>207</v>
      </c>
      <c r="M3" t="s">
        <v>208</v>
      </c>
      <c r="N3" t="s">
        <v>209</v>
      </c>
      <c r="O3" t="s">
        <v>210</v>
      </c>
      <c r="P3" t="s">
        <v>211</v>
      </c>
      <c r="Q3" t="s">
        <v>212</v>
      </c>
      <c r="R3" t="s">
        <v>213</v>
      </c>
      <c r="S3" t="s">
        <v>214</v>
      </c>
      <c r="T3" t="s">
        <v>215</v>
      </c>
      <c r="U3" t="s">
        <v>216</v>
      </c>
      <c r="V3" t="s">
        <v>217</v>
      </c>
      <c r="W3" t="s">
        <v>218</v>
      </c>
    </row>
    <row r="4" spans="1:23" x14ac:dyDescent="0.3">
      <c r="A4">
        <v>597998</v>
      </c>
      <c r="B4" t="s">
        <v>184</v>
      </c>
      <c r="C4" t="s">
        <v>28</v>
      </c>
      <c r="D4" s="1">
        <v>41367</v>
      </c>
      <c r="E4" t="s">
        <v>4</v>
      </c>
      <c r="F4" t="s">
        <v>105</v>
      </c>
      <c r="G4" t="s">
        <v>29</v>
      </c>
      <c r="H4" t="s">
        <v>7</v>
      </c>
      <c r="I4" t="s">
        <v>219</v>
      </c>
      <c r="J4" t="s">
        <v>21</v>
      </c>
      <c r="K4" t="s">
        <v>7</v>
      </c>
      <c r="L4" t="s">
        <v>8</v>
      </c>
      <c r="M4" t="s">
        <v>7</v>
      </c>
      <c r="N4" t="s">
        <v>23</v>
      </c>
      <c r="O4" t="s">
        <v>178</v>
      </c>
      <c r="P4" t="s">
        <v>220</v>
      </c>
      <c r="Q4" t="s">
        <v>221</v>
      </c>
      <c r="R4" t="s">
        <v>222</v>
      </c>
      <c r="S4" t="s">
        <v>10</v>
      </c>
      <c r="T4" t="s">
        <v>11</v>
      </c>
      <c r="U4" t="s">
        <v>223</v>
      </c>
      <c r="V4" t="s">
        <v>63</v>
      </c>
      <c r="W4" t="s">
        <v>52</v>
      </c>
    </row>
    <row r="5" spans="1:23" x14ac:dyDescent="0.3">
      <c r="A5">
        <v>597999</v>
      </c>
      <c r="B5" t="s">
        <v>184</v>
      </c>
      <c r="C5" t="s">
        <v>3</v>
      </c>
      <c r="D5" s="1">
        <v>41368</v>
      </c>
      <c r="E5" t="s">
        <v>4</v>
      </c>
      <c r="F5" t="s">
        <v>53</v>
      </c>
      <c r="G5" t="s">
        <v>5</v>
      </c>
      <c r="H5" t="s">
        <v>6</v>
      </c>
      <c r="I5" t="s">
        <v>219</v>
      </c>
      <c r="J5" t="s">
        <v>27</v>
      </c>
      <c r="K5" t="s">
        <v>27</v>
      </c>
      <c r="L5" t="s">
        <v>8</v>
      </c>
      <c r="M5" t="s">
        <v>6</v>
      </c>
      <c r="N5" t="s">
        <v>9</v>
      </c>
      <c r="O5" t="s">
        <v>179</v>
      </c>
      <c r="P5" t="s">
        <v>224</v>
      </c>
      <c r="Q5" t="s">
        <v>225</v>
      </c>
      <c r="R5" t="s">
        <v>222</v>
      </c>
      <c r="S5" t="s">
        <v>10</v>
      </c>
      <c r="T5" t="s">
        <v>11</v>
      </c>
      <c r="U5" t="s">
        <v>223</v>
      </c>
      <c r="V5" t="s">
        <v>102</v>
      </c>
      <c r="W5" t="s">
        <v>106</v>
      </c>
    </row>
    <row r="6" spans="1:23" x14ac:dyDescent="0.3">
      <c r="A6">
        <v>598000</v>
      </c>
      <c r="B6" t="s">
        <v>184</v>
      </c>
      <c r="C6" t="s">
        <v>34</v>
      </c>
      <c r="D6" s="1">
        <v>41369</v>
      </c>
      <c r="E6" t="s">
        <v>4</v>
      </c>
      <c r="F6" t="s">
        <v>43</v>
      </c>
      <c r="G6" t="s">
        <v>36</v>
      </c>
      <c r="H6" t="s">
        <v>108</v>
      </c>
      <c r="I6" t="s">
        <v>219</v>
      </c>
      <c r="J6" t="s">
        <v>90</v>
      </c>
      <c r="K6" t="s">
        <v>90</v>
      </c>
      <c r="L6" t="s">
        <v>8</v>
      </c>
      <c r="M6" t="s">
        <v>108</v>
      </c>
      <c r="N6" t="s">
        <v>9</v>
      </c>
      <c r="O6" t="s">
        <v>179</v>
      </c>
      <c r="P6" t="s">
        <v>226</v>
      </c>
      <c r="Q6" t="s">
        <v>227</v>
      </c>
      <c r="R6" t="s">
        <v>222</v>
      </c>
      <c r="S6" t="s">
        <v>10</v>
      </c>
      <c r="T6" t="s">
        <v>11</v>
      </c>
      <c r="U6" t="s">
        <v>223</v>
      </c>
      <c r="V6" t="s">
        <v>63</v>
      </c>
      <c r="W6" t="s">
        <v>52</v>
      </c>
    </row>
    <row r="7" spans="1:23" x14ac:dyDescent="0.3">
      <c r="A7">
        <v>598001</v>
      </c>
      <c r="B7" t="s">
        <v>184</v>
      </c>
      <c r="C7" t="s">
        <v>19</v>
      </c>
      <c r="D7" s="1">
        <v>41370</v>
      </c>
      <c r="E7" t="s">
        <v>4</v>
      </c>
      <c r="F7" t="s">
        <v>50</v>
      </c>
      <c r="G7" t="s">
        <v>20</v>
      </c>
      <c r="H7" t="s">
        <v>21</v>
      </c>
      <c r="I7" t="s">
        <v>219</v>
      </c>
      <c r="J7" t="s">
        <v>22</v>
      </c>
      <c r="K7" t="s">
        <v>22</v>
      </c>
      <c r="L7" t="s">
        <v>18</v>
      </c>
      <c r="M7" t="s">
        <v>22</v>
      </c>
      <c r="N7" t="s">
        <v>9</v>
      </c>
      <c r="O7" t="s">
        <v>179</v>
      </c>
      <c r="P7" t="s">
        <v>228</v>
      </c>
      <c r="Q7" t="s">
        <v>229</v>
      </c>
      <c r="R7" t="s">
        <v>222</v>
      </c>
      <c r="S7" t="s">
        <v>10</v>
      </c>
      <c r="T7" t="s">
        <v>11</v>
      </c>
      <c r="U7" t="s">
        <v>223</v>
      </c>
      <c r="V7" t="s">
        <v>77</v>
      </c>
      <c r="W7" t="s">
        <v>106</v>
      </c>
    </row>
    <row r="8" spans="1:23" x14ac:dyDescent="0.3">
      <c r="A8">
        <v>598002</v>
      </c>
      <c r="B8" t="s">
        <v>184</v>
      </c>
      <c r="C8" t="s">
        <v>37</v>
      </c>
      <c r="D8" s="1">
        <v>41370</v>
      </c>
      <c r="E8" t="s">
        <v>4</v>
      </c>
      <c r="F8" t="s">
        <v>83</v>
      </c>
      <c r="G8" t="s">
        <v>38</v>
      </c>
      <c r="H8" t="s">
        <v>17</v>
      </c>
      <c r="I8" t="s">
        <v>219</v>
      </c>
      <c r="J8" t="s">
        <v>27</v>
      </c>
      <c r="K8" t="s">
        <v>27</v>
      </c>
      <c r="L8" t="s">
        <v>18</v>
      </c>
      <c r="M8" t="s">
        <v>27</v>
      </c>
      <c r="N8" t="s">
        <v>9</v>
      </c>
      <c r="O8" t="s">
        <v>179</v>
      </c>
      <c r="P8" t="s">
        <v>230</v>
      </c>
      <c r="Q8" t="s">
        <v>231</v>
      </c>
      <c r="R8" t="s">
        <v>222</v>
      </c>
      <c r="S8" t="s">
        <v>10</v>
      </c>
      <c r="T8" t="s">
        <v>11</v>
      </c>
      <c r="U8" t="s">
        <v>223</v>
      </c>
      <c r="V8" t="s">
        <v>55</v>
      </c>
      <c r="W8" t="s">
        <v>102</v>
      </c>
    </row>
    <row r="9" spans="1:23" x14ac:dyDescent="0.3">
      <c r="A9">
        <v>598003</v>
      </c>
      <c r="B9" t="s">
        <v>184</v>
      </c>
      <c r="C9" t="s">
        <v>103</v>
      </c>
      <c r="D9" s="1">
        <v>41371</v>
      </c>
      <c r="E9" t="s">
        <v>4</v>
      </c>
      <c r="F9" t="s">
        <v>109</v>
      </c>
      <c r="G9" t="s">
        <v>104</v>
      </c>
      <c r="H9" t="s">
        <v>90</v>
      </c>
      <c r="I9" t="s">
        <v>219</v>
      </c>
      <c r="J9" t="s">
        <v>16</v>
      </c>
      <c r="K9" t="s">
        <v>90</v>
      </c>
      <c r="L9" t="s">
        <v>18</v>
      </c>
      <c r="M9" t="s">
        <v>16</v>
      </c>
      <c r="N9" t="s">
        <v>23</v>
      </c>
      <c r="O9" t="s">
        <v>178</v>
      </c>
      <c r="P9" t="s">
        <v>232</v>
      </c>
      <c r="Q9" t="s">
        <v>233</v>
      </c>
      <c r="R9" t="s">
        <v>222</v>
      </c>
      <c r="S9" t="s">
        <v>10</v>
      </c>
      <c r="T9" t="s">
        <v>11</v>
      </c>
      <c r="U9" t="s">
        <v>223</v>
      </c>
      <c r="V9" t="s">
        <v>60</v>
      </c>
      <c r="W9" t="s">
        <v>52</v>
      </c>
    </row>
    <row r="10" spans="1:23" x14ac:dyDescent="0.3">
      <c r="A10">
        <v>598004</v>
      </c>
      <c r="B10" t="s">
        <v>184</v>
      </c>
      <c r="C10" t="s">
        <v>34</v>
      </c>
      <c r="D10" s="1">
        <v>41371</v>
      </c>
      <c r="E10" t="s">
        <v>4</v>
      </c>
      <c r="F10" t="s">
        <v>110</v>
      </c>
      <c r="G10" t="s">
        <v>36</v>
      </c>
      <c r="H10" t="s">
        <v>108</v>
      </c>
      <c r="I10" t="s">
        <v>219</v>
      </c>
      <c r="J10" t="s">
        <v>6</v>
      </c>
      <c r="K10" t="s">
        <v>6</v>
      </c>
      <c r="L10" t="s">
        <v>18</v>
      </c>
      <c r="M10" t="s">
        <v>108</v>
      </c>
      <c r="N10" t="s">
        <v>57</v>
      </c>
      <c r="O10" t="s">
        <v>179</v>
      </c>
      <c r="P10" t="s">
        <v>11</v>
      </c>
      <c r="Q10" t="s">
        <v>234</v>
      </c>
      <c r="R10" t="s">
        <v>222</v>
      </c>
      <c r="S10" t="s">
        <v>58</v>
      </c>
      <c r="T10" t="s">
        <v>11</v>
      </c>
      <c r="U10" t="s">
        <v>223</v>
      </c>
      <c r="V10" t="s">
        <v>98</v>
      </c>
      <c r="W10" t="s">
        <v>63</v>
      </c>
    </row>
    <row r="11" spans="1:23" x14ac:dyDescent="0.3">
      <c r="A11">
        <v>598005</v>
      </c>
      <c r="B11" t="s">
        <v>184</v>
      </c>
      <c r="C11" t="s">
        <v>31</v>
      </c>
      <c r="D11" s="1">
        <v>41372</v>
      </c>
      <c r="E11" t="s">
        <v>4</v>
      </c>
      <c r="F11" t="s">
        <v>87</v>
      </c>
      <c r="G11" t="s">
        <v>33</v>
      </c>
      <c r="H11" t="s">
        <v>22</v>
      </c>
      <c r="I11" t="s">
        <v>219</v>
      </c>
      <c r="J11" t="s">
        <v>7</v>
      </c>
      <c r="K11" t="s">
        <v>7</v>
      </c>
      <c r="L11" t="s">
        <v>8</v>
      </c>
      <c r="M11" t="s">
        <v>22</v>
      </c>
      <c r="N11" t="s">
        <v>9</v>
      </c>
      <c r="O11" t="s">
        <v>179</v>
      </c>
      <c r="P11" t="s">
        <v>235</v>
      </c>
      <c r="Q11" t="s">
        <v>236</v>
      </c>
      <c r="R11" t="s">
        <v>222</v>
      </c>
      <c r="S11" t="s">
        <v>10</v>
      </c>
      <c r="T11" t="s">
        <v>11</v>
      </c>
      <c r="U11" t="s">
        <v>223</v>
      </c>
      <c r="V11" t="s">
        <v>24</v>
      </c>
      <c r="W11" t="s">
        <v>77</v>
      </c>
    </row>
    <row r="12" spans="1:23" x14ac:dyDescent="0.3">
      <c r="A12">
        <v>598006</v>
      </c>
      <c r="B12" t="s">
        <v>184</v>
      </c>
      <c r="C12" t="s">
        <v>25</v>
      </c>
      <c r="D12" s="1">
        <v>41373</v>
      </c>
      <c r="E12" t="s">
        <v>4</v>
      </c>
      <c r="F12" t="s">
        <v>44</v>
      </c>
      <c r="G12" t="s">
        <v>26</v>
      </c>
      <c r="H12" t="s">
        <v>27</v>
      </c>
      <c r="I12" t="s">
        <v>219</v>
      </c>
      <c r="J12" t="s">
        <v>21</v>
      </c>
      <c r="K12" t="s">
        <v>27</v>
      </c>
      <c r="L12" t="s">
        <v>18</v>
      </c>
      <c r="M12" t="s">
        <v>27</v>
      </c>
      <c r="N12" t="s">
        <v>9</v>
      </c>
      <c r="O12" t="s">
        <v>179</v>
      </c>
      <c r="P12" t="s">
        <v>237</v>
      </c>
      <c r="Q12" t="s">
        <v>238</v>
      </c>
      <c r="R12" t="s">
        <v>222</v>
      </c>
      <c r="S12" t="s">
        <v>10</v>
      </c>
      <c r="T12" t="s">
        <v>11</v>
      </c>
      <c r="U12" t="s">
        <v>223</v>
      </c>
      <c r="V12" t="s">
        <v>55</v>
      </c>
      <c r="W12" t="s">
        <v>102</v>
      </c>
    </row>
    <row r="13" spans="1:23" x14ac:dyDescent="0.3">
      <c r="A13">
        <v>598048</v>
      </c>
      <c r="B13" t="s">
        <v>184</v>
      </c>
      <c r="C13" t="s">
        <v>3</v>
      </c>
      <c r="D13" s="1">
        <v>41373</v>
      </c>
      <c r="E13" t="s">
        <v>4</v>
      </c>
      <c r="F13" t="s">
        <v>92</v>
      </c>
      <c r="G13" t="s">
        <v>5</v>
      </c>
      <c r="H13" t="s">
        <v>6</v>
      </c>
      <c r="I13" t="s">
        <v>219</v>
      </c>
      <c r="J13" t="s">
        <v>108</v>
      </c>
      <c r="K13" t="s">
        <v>108</v>
      </c>
      <c r="L13" t="s">
        <v>18</v>
      </c>
      <c r="M13" t="s">
        <v>6</v>
      </c>
      <c r="N13" t="s">
        <v>23</v>
      </c>
      <c r="O13" t="s">
        <v>178</v>
      </c>
      <c r="P13" t="s">
        <v>239</v>
      </c>
      <c r="Q13" t="s">
        <v>240</v>
      </c>
      <c r="R13" t="s">
        <v>222</v>
      </c>
      <c r="S13" t="s">
        <v>10</v>
      </c>
      <c r="T13" t="s">
        <v>11</v>
      </c>
      <c r="U13" t="s">
        <v>223</v>
      </c>
      <c r="V13" t="s">
        <v>63</v>
      </c>
      <c r="W13" t="s">
        <v>52</v>
      </c>
    </row>
    <row r="14" spans="1:23" x14ac:dyDescent="0.3">
      <c r="A14">
        <v>598007</v>
      </c>
      <c r="B14" t="s">
        <v>184</v>
      </c>
      <c r="C14" t="s">
        <v>13</v>
      </c>
      <c r="D14" s="1">
        <v>41374</v>
      </c>
      <c r="E14" t="s">
        <v>4</v>
      </c>
      <c r="F14" t="s">
        <v>14</v>
      </c>
      <c r="G14" t="s">
        <v>15</v>
      </c>
      <c r="H14" t="s">
        <v>16</v>
      </c>
      <c r="I14" t="s">
        <v>219</v>
      </c>
      <c r="J14" t="s">
        <v>17</v>
      </c>
      <c r="K14" t="s">
        <v>17</v>
      </c>
      <c r="L14" t="s">
        <v>8</v>
      </c>
      <c r="M14" t="s">
        <v>17</v>
      </c>
      <c r="N14" t="s">
        <v>23</v>
      </c>
      <c r="O14" t="s">
        <v>178</v>
      </c>
      <c r="P14" t="s">
        <v>241</v>
      </c>
      <c r="Q14" t="s">
        <v>242</v>
      </c>
      <c r="R14" t="s">
        <v>222</v>
      </c>
      <c r="S14" t="s">
        <v>10</v>
      </c>
      <c r="T14" t="s">
        <v>11</v>
      </c>
      <c r="U14" t="s">
        <v>223</v>
      </c>
      <c r="V14" t="s">
        <v>24</v>
      </c>
      <c r="W14" t="s">
        <v>106</v>
      </c>
    </row>
    <row r="15" spans="1:23" x14ac:dyDescent="0.3">
      <c r="A15">
        <v>598008</v>
      </c>
      <c r="B15" t="s">
        <v>184</v>
      </c>
      <c r="C15" t="s">
        <v>3</v>
      </c>
      <c r="D15" s="1">
        <v>41375</v>
      </c>
      <c r="E15" t="s">
        <v>4</v>
      </c>
      <c r="F15" t="s">
        <v>53</v>
      </c>
      <c r="G15" t="s">
        <v>5</v>
      </c>
      <c r="H15" t="s">
        <v>6</v>
      </c>
      <c r="I15" t="s">
        <v>219</v>
      </c>
      <c r="J15" t="s">
        <v>7</v>
      </c>
      <c r="K15" t="s">
        <v>6</v>
      </c>
      <c r="L15" t="s">
        <v>8</v>
      </c>
      <c r="M15" t="s">
        <v>6</v>
      </c>
      <c r="N15" t="s">
        <v>23</v>
      </c>
      <c r="O15" t="s">
        <v>178</v>
      </c>
      <c r="P15" t="s">
        <v>232</v>
      </c>
      <c r="Q15" t="s">
        <v>243</v>
      </c>
      <c r="R15" t="s">
        <v>222</v>
      </c>
      <c r="S15" t="s">
        <v>10</v>
      </c>
      <c r="T15" t="s">
        <v>11</v>
      </c>
      <c r="U15" t="s">
        <v>223</v>
      </c>
      <c r="V15" t="s">
        <v>12</v>
      </c>
      <c r="W15" t="s">
        <v>98</v>
      </c>
    </row>
    <row r="16" spans="1:23" x14ac:dyDescent="0.3">
      <c r="A16">
        <v>598009</v>
      </c>
      <c r="B16" t="s">
        <v>184</v>
      </c>
      <c r="C16" t="s">
        <v>103</v>
      </c>
      <c r="D16" s="1">
        <v>41375</v>
      </c>
      <c r="E16" t="s">
        <v>4</v>
      </c>
      <c r="F16" t="s">
        <v>111</v>
      </c>
      <c r="G16" t="s">
        <v>104</v>
      </c>
      <c r="H16" t="s">
        <v>90</v>
      </c>
      <c r="I16" t="s">
        <v>219</v>
      </c>
      <c r="J16" t="s">
        <v>22</v>
      </c>
      <c r="K16" t="s">
        <v>22</v>
      </c>
      <c r="L16" t="s">
        <v>18</v>
      </c>
      <c r="M16" t="s">
        <v>90</v>
      </c>
      <c r="N16" t="s">
        <v>23</v>
      </c>
      <c r="O16" t="s">
        <v>178</v>
      </c>
      <c r="P16" t="s">
        <v>239</v>
      </c>
      <c r="Q16" t="s">
        <v>244</v>
      </c>
      <c r="R16" t="s">
        <v>222</v>
      </c>
      <c r="S16" t="s">
        <v>10</v>
      </c>
      <c r="T16" t="s">
        <v>11</v>
      </c>
      <c r="U16" t="s">
        <v>223</v>
      </c>
      <c r="V16" t="s">
        <v>55</v>
      </c>
      <c r="W16" t="s">
        <v>112</v>
      </c>
    </row>
    <row r="17" spans="1:23" x14ac:dyDescent="0.3">
      <c r="A17">
        <v>598010</v>
      </c>
      <c r="B17" t="s">
        <v>184</v>
      </c>
      <c r="C17" t="s">
        <v>19</v>
      </c>
      <c r="D17" s="1">
        <v>41376</v>
      </c>
      <c r="E17" t="s">
        <v>4</v>
      </c>
      <c r="F17" t="s">
        <v>43</v>
      </c>
      <c r="G17" t="s">
        <v>20</v>
      </c>
      <c r="H17" t="s">
        <v>21</v>
      </c>
      <c r="I17" t="s">
        <v>219</v>
      </c>
      <c r="J17" t="s">
        <v>108</v>
      </c>
      <c r="K17" t="s">
        <v>21</v>
      </c>
      <c r="L17" t="s">
        <v>18</v>
      </c>
      <c r="M17" t="s">
        <v>108</v>
      </c>
      <c r="N17" t="s">
        <v>23</v>
      </c>
      <c r="O17" t="s">
        <v>178</v>
      </c>
      <c r="P17" t="s">
        <v>245</v>
      </c>
      <c r="Q17" t="s">
        <v>246</v>
      </c>
      <c r="R17" t="s">
        <v>222</v>
      </c>
      <c r="S17" t="s">
        <v>10</v>
      </c>
      <c r="T17" t="s">
        <v>11</v>
      </c>
      <c r="U17" t="s">
        <v>223</v>
      </c>
      <c r="V17" t="s">
        <v>24</v>
      </c>
      <c r="W17" t="s">
        <v>113</v>
      </c>
    </row>
    <row r="18" spans="1:23" x14ac:dyDescent="0.3">
      <c r="A18">
        <v>598011</v>
      </c>
      <c r="B18" t="s">
        <v>184</v>
      </c>
      <c r="C18" t="s">
        <v>25</v>
      </c>
      <c r="D18" s="1">
        <v>41377</v>
      </c>
      <c r="E18" t="s">
        <v>4</v>
      </c>
      <c r="F18" t="s">
        <v>67</v>
      </c>
      <c r="G18" t="s">
        <v>26</v>
      </c>
      <c r="H18" t="s">
        <v>27</v>
      </c>
      <c r="I18" t="s">
        <v>219</v>
      </c>
      <c r="J18" t="s">
        <v>90</v>
      </c>
      <c r="K18" t="s">
        <v>27</v>
      </c>
      <c r="L18" t="s">
        <v>18</v>
      </c>
      <c r="M18" t="s">
        <v>27</v>
      </c>
      <c r="N18" t="s">
        <v>9</v>
      </c>
      <c r="O18" t="s">
        <v>179</v>
      </c>
      <c r="P18" t="s">
        <v>247</v>
      </c>
      <c r="Q18" t="s">
        <v>248</v>
      </c>
      <c r="R18" t="s">
        <v>222</v>
      </c>
      <c r="S18" t="s">
        <v>10</v>
      </c>
      <c r="T18" t="s">
        <v>11</v>
      </c>
      <c r="U18" t="s">
        <v>223</v>
      </c>
      <c r="V18" t="s">
        <v>63</v>
      </c>
      <c r="W18" t="s">
        <v>52</v>
      </c>
    </row>
    <row r="19" spans="1:23" x14ac:dyDescent="0.3">
      <c r="A19">
        <v>598012</v>
      </c>
      <c r="B19" t="s">
        <v>184</v>
      </c>
      <c r="C19" t="s">
        <v>37</v>
      </c>
      <c r="D19" s="1">
        <v>41377</v>
      </c>
      <c r="E19" t="s">
        <v>4</v>
      </c>
      <c r="F19" t="s">
        <v>100</v>
      </c>
      <c r="G19" t="s">
        <v>38</v>
      </c>
      <c r="H19" t="s">
        <v>17</v>
      </c>
      <c r="I19" t="s">
        <v>219</v>
      </c>
      <c r="J19" t="s">
        <v>6</v>
      </c>
      <c r="K19" t="s">
        <v>17</v>
      </c>
      <c r="L19" t="s">
        <v>8</v>
      </c>
      <c r="M19" t="s">
        <v>17</v>
      </c>
      <c r="N19" t="s">
        <v>23</v>
      </c>
      <c r="O19" t="s">
        <v>178</v>
      </c>
      <c r="P19" t="s">
        <v>249</v>
      </c>
      <c r="Q19" t="s">
        <v>229</v>
      </c>
      <c r="R19" t="s">
        <v>222</v>
      </c>
      <c r="S19" t="s">
        <v>10</v>
      </c>
      <c r="T19" t="s">
        <v>11</v>
      </c>
      <c r="U19" t="s">
        <v>223</v>
      </c>
      <c r="V19" t="s">
        <v>12</v>
      </c>
      <c r="W19" t="s">
        <v>98</v>
      </c>
    </row>
    <row r="20" spans="1:23" x14ac:dyDescent="0.3">
      <c r="A20">
        <v>598013</v>
      </c>
      <c r="B20" t="s">
        <v>184</v>
      </c>
      <c r="C20" t="s">
        <v>28</v>
      </c>
      <c r="D20" s="1">
        <v>41378</v>
      </c>
      <c r="E20" t="s">
        <v>4</v>
      </c>
      <c r="F20" t="s">
        <v>66</v>
      </c>
      <c r="G20" t="s">
        <v>29</v>
      </c>
      <c r="H20" t="s">
        <v>7</v>
      </c>
      <c r="I20" t="s">
        <v>219</v>
      </c>
      <c r="J20" t="s">
        <v>108</v>
      </c>
      <c r="K20" t="s">
        <v>7</v>
      </c>
      <c r="L20" t="s">
        <v>18</v>
      </c>
      <c r="M20" t="s">
        <v>7</v>
      </c>
      <c r="N20" t="s">
        <v>9</v>
      </c>
      <c r="O20" t="s">
        <v>179</v>
      </c>
      <c r="P20" t="s">
        <v>250</v>
      </c>
      <c r="Q20" t="s">
        <v>251</v>
      </c>
      <c r="R20" t="s">
        <v>222</v>
      </c>
      <c r="S20" t="s">
        <v>10</v>
      </c>
      <c r="T20" t="s">
        <v>11</v>
      </c>
      <c r="U20" t="s">
        <v>223</v>
      </c>
      <c r="V20" t="s">
        <v>55</v>
      </c>
      <c r="W20" t="s">
        <v>102</v>
      </c>
    </row>
    <row r="21" spans="1:23" x14ac:dyDescent="0.3">
      <c r="A21">
        <v>598014</v>
      </c>
      <c r="B21" t="s">
        <v>184</v>
      </c>
      <c r="C21" t="s">
        <v>31</v>
      </c>
      <c r="D21" s="1">
        <v>41378</v>
      </c>
      <c r="E21" t="s">
        <v>4</v>
      </c>
      <c r="F21" t="s">
        <v>114</v>
      </c>
      <c r="G21" t="s">
        <v>33</v>
      </c>
      <c r="H21" t="s">
        <v>22</v>
      </c>
      <c r="I21" t="s">
        <v>219</v>
      </c>
      <c r="J21" t="s">
        <v>16</v>
      </c>
      <c r="K21" t="s">
        <v>22</v>
      </c>
      <c r="L21" t="s">
        <v>8</v>
      </c>
      <c r="M21" t="s">
        <v>22</v>
      </c>
      <c r="N21" t="s">
        <v>23</v>
      </c>
      <c r="O21" t="s">
        <v>178</v>
      </c>
      <c r="P21" t="s">
        <v>220</v>
      </c>
      <c r="Q21" t="s">
        <v>252</v>
      </c>
      <c r="R21" t="s">
        <v>222</v>
      </c>
      <c r="S21" t="s">
        <v>10</v>
      </c>
      <c r="T21" t="s">
        <v>11</v>
      </c>
      <c r="U21" t="s">
        <v>223</v>
      </c>
      <c r="V21" t="s">
        <v>24</v>
      </c>
      <c r="W21" t="s">
        <v>106</v>
      </c>
    </row>
    <row r="22" spans="1:23" x14ac:dyDescent="0.3">
      <c r="A22">
        <v>598015</v>
      </c>
      <c r="B22" t="s">
        <v>184</v>
      </c>
      <c r="C22" t="s">
        <v>37</v>
      </c>
      <c r="D22" s="1">
        <v>41379</v>
      </c>
      <c r="E22" t="s">
        <v>4</v>
      </c>
      <c r="F22" t="s">
        <v>97</v>
      </c>
      <c r="G22" t="s">
        <v>38</v>
      </c>
      <c r="H22" t="s">
        <v>17</v>
      </c>
      <c r="I22" t="s">
        <v>219</v>
      </c>
      <c r="J22" t="s">
        <v>90</v>
      </c>
      <c r="K22" t="s">
        <v>90</v>
      </c>
      <c r="L22" t="s">
        <v>18</v>
      </c>
      <c r="M22" t="s">
        <v>90</v>
      </c>
      <c r="N22" t="s">
        <v>9</v>
      </c>
      <c r="O22" t="s">
        <v>179</v>
      </c>
      <c r="P22" t="s">
        <v>253</v>
      </c>
      <c r="Q22" t="s">
        <v>254</v>
      </c>
      <c r="R22" t="s">
        <v>222</v>
      </c>
      <c r="S22" t="s">
        <v>10</v>
      </c>
      <c r="T22" t="s">
        <v>11</v>
      </c>
      <c r="U22" t="s">
        <v>223</v>
      </c>
      <c r="V22" t="s">
        <v>12</v>
      </c>
      <c r="W22" t="s">
        <v>98</v>
      </c>
    </row>
    <row r="23" spans="1:23" x14ac:dyDescent="0.3">
      <c r="A23">
        <v>598016</v>
      </c>
      <c r="B23" t="s">
        <v>184</v>
      </c>
      <c r="C23" t="s">
        <v>13</v>
      </c>
      <c r="D23" s="1">
        <v>41380</v>
      </c>
      <c r="E23" t="s">
        <v>4</v>
      </c>
      <c r="F23" t="s">
        <v>115</v>
      </c>
      <c r="G23" t="s">
        <v>15</v>
      </c>
      <c r="H23" t="s">
        <v>16</v>
      </c>
      <c r="I23" t="s">
        <v>219</v>
      </c>
      <c r="J23" t="s">
        <v>7</v>
      </c>
      <c r="K23" t="s">
        <v>7</v>
      </c>
      <c r="L23" t="s">
        <v>8</v>
      </c>
      <c r="M23" t="s">
        <v>16</v>
      </c>
      <c r="N23" t="s">
        <v>9</v>
      </c>
      <c r="O23" t="s">
        <v>179</v>
      </c>
      <c r="P23" t="s">
        <v>249</v>
      </c>
      <c r="Q23" t="s">
        <v>255</v>
      </c>
      <c r="R23" t="s">
        <v>222</v>
      </c>
      <c r="S23" t="s">
        <v>10</v>
      </c>
      <c r="T23" t="s">
        <v>11</v>
      </c>
      <c r="U23" t="s">
        <v>223</v>
      </c>
      <c r="V23" t="s">
        <v>116</v>
      </c>
      <c r="W23" t="s">
        <v>52</v>
      </c>
    </row>
    <row r="24" spans="1:23" x14ac:dyDescent="0.3">
      <c r="A24">
        <v>598017</v>
      </c>
      <c r="B24" t="s">
        <v>184</v>
      </c>
      <c r="C24" t="s">
        <v>3</v>
      </c>
      <c r="D24" s="1">
        <v>41380</v>
      </c>
      <c r="E24" t="s">
        <v>4</v>
      </c>
      <c r="F24" t="s">
        <v>92</v>
      </c>
      <c r="G24" t="s">
        <v>5</v>
      </c>
      <c r="H24" t="s">
        <v>6</v>
      </c>
      <c r="I24" t="s">
        <v>219</v>
      </c>
      <c r="J24" t="s">
        <v>21</v>
      </c>
      <c r="K24" t="s">
        <v>6</v>
      </c>
      <c r="L24" t="s">
        <v>8</v>
      </c>
      <c r="M24" t="s">
        <v>6</v>
      </c>
      <c r="N24" t="s">
        <v>57</v>
      </c>
      <c r="O24" t="s">
        <v>179</v>
      </c>
      <c r="P24" t="s">
        <v>11</v>
      </c>
      <c r="Q24" t="s">
        <v>256</v>
      </c>
      <c r="R24" t="s">
        <v>222</v>
      </c>
      <c r="S24" t="s">
        <v>58</v>
      </c>
      <c r="T24" t="s">
        <v>11</v>
      </c>
      <c r="U24" t="s">
        <v>223</v>
      </c>
      <c r="V24" t="s">
        <v>55</v>
      </c>
      <c r="W24" t="s">
        <v>102</v>
      </c>
    </row>
    <row r="25" spans="1:23" x14ac:dyDescent="0.3">
      <c r="A25">
        <v>598018</v>
      </c>
      <c r="B25" t="s">
        <v>184</v>
      </c>
      <c r="C25" t="s">
        <v>103</v>
      </c>
      <c r="D25" s="1">
        <v>41381</v>
      </c>
      <c r="E25" t="s">
        <v>4</v>
      </c>
      <c r="F25" t="s">
        <v>43</v>
      </c>
      <c r="G25" t="s">
        <v>117</v>
      </c>
      <c r="H25" t="s">
        <v>90</v>
      </c>
      <c r="I25" t="s">
        <v>219</v>
      </c>
      <c r="J25" t="s">
        <v>108</v>
      </c>
      <c r="K25" t="s">
        <v>90</v>
      </c>
      <c r="L25" t="s">
        <v>8</v>
      </c>
      <c r="M25" t="s">
        <v>108</v>
      </c>
      <c r="N25" t="s">
        <v>9</v>
      </c>
      <c r="O25" t="s">
        <v>179</v>
      </c>
      <c r="P25" t="s">
        <v>257</v>
      </c>
      <c r="Q25" t="s">
        <v>258</v>
      </c>
      <c r="R25" t="s">
        <v>222</v>
      </c>
      <c r="S25" t="s">
        <v>10</v>
      </c>
      <c r="T25" t="s">
        <v>11</v>
      </c>
      <c r="U25" t="s">
        <v>223</v>
      </c>
      <c r="V25" t="s">
        <v>12</v>
      </c>
      <c r="W25" t="s">
        <v>98</v>
      </c>
    </row>
    <row r="26" spans="1:23" x14ac:dyDescent="0.3">
      <c r="A26">
        <v>598019</v>
      </c>
      <c r="B26" t="s">
        <v>184</v>
      </c>
      <c r="C26" t="s">
        <v>31</v>
      </c>
      <c r="D26" s="1">
        <v>41381</v>
      </c>
      <c r="E26" t="s">
        <v>4</v>
      </c>
      <c r="F26" t="s">
        <v>99</v>
      </c>
      <c r="G26" t="s">
        <v>33</v>
      </c>
      <c r="H26" t="s">
        <v>22</v>
      </c>
      <c r="I26" t="s">
        <v>219</v>
      </c>
      <c r="J26" t="s">
        <v>27</v>
      </c>
      <c r="K26" t="s">
        <v>22</v>
      </c>
      <c r="L26" t="s">
        <v>18</v>
      </c>
      <c r="M26" t="s">
        <v>22</v>
      </c>
      <c r="N26" t="s">
        <v>9</v>
      </c>
      <c r="O26" t="s">
        <v>179</v>
      </c>
      <c r="P26" t="s">
        <v>259</v>
      </c>
      <c r="Q26" t="s">
        <v>260</v>
      </c>
      <c r="R26" t="s">
        <v>222</v>
      </c>
      <c r="S26" t="s">
        <v>10</v>
      </c>
      <c r="T26" t="s">
        <v>11</v>
      </c>
      <c r="U26" t="s">
        <v>223</v>
      </c>
      <c r="V26" t="s">
        <v>24</v>
      </c>
      <c r="W26" t="s">
        <v>106</v>
      </c>
    </row>
    <row r="27" spans="1:23" x14ac:dyDescent="0.3">
      <c r="A27">
        <v>598020</v>
      </c>
      <c r="B27" t="s">
        <v>184</v>
      </c>
      <c r="C27" t="s">
        <v>19</v>
      </c>
      <c r="D27" s="1">
        <v>41382</v>
      </c>
      <c r="E27" t="s">
        <v>4</v>
      </c>
      <c r="F27" t="s">
        <v>14</v>
      </c>
      <c r="G27" t="s">
        <v>20</v>
      </c>
      <c r="H27" t="s">
        <v>21</v>
      </c>
      <c r="I27" t="s">
        <v>219</v>
      </c>
      <c r="J27" t="s">
        <v>17</v>
      </c>
      <c r="K27" t="s">
        <v>17</v>
      </c>
      <c r="L27" t="s">
        <v>18</v>
      </c>
      <c r="M27" t="s">
        <v>17</v>
      </c>
      <c r="N27" t="s">
        <v>9</v>
      </c>
      <c r="O27" t="s">
        <v>179</v>
      </c>
      <c r="P27" t="s">
        <v>261</v>
      </c>
      <c r="Q27" t="s">
        <v>262</v>
      </c>
      <c r="R27" t="s">
        <v>222</v>
      </c>
      <c r="S27" t="s">
        <v>10</v>
      </c>
      <c r="T27" t="s">
        <v>11</v>
      </c>
      <c r="U27" t="s">
        <v>223</v>
      </c>
      <c r="V27" t="s">
        <v>55</v>
      </c>
      <c r="W27" t="s">
        <v>102</v>
      </c>
    </row>
    <row r="28" spans="1:23" x14ac:dyDescent="0.3">
      <c r="A28">
        <v>598021</v>
      </c>
      <c r="B28" t="s">
        <v>184</v>
      </c>
      <c r="C28" t="s">
        <v>34</v>
      </c>
      <c r="D28" s="1">
        <v>41383</v>
      </c>
      <c r="E28" t="s">
        <v>4</v>
      </c>
      <c r="F28" t="s">
        <v>110</v>
      </c>
      <c r="G28" t="s">
        <v>36</v>
      </c>
      <c r="H28" t="s">
        <v>108</v>
      </c>
      <c r="I28" t="s">
        <v>219</v>
      </c>
      <c r="J28" t="s">
        <v>16</v>
      </c>
      <c r="K28" t="s">
        <v>16</v>
      </c>
      <c r="L28" t="s">
        <v>18</v>
      </c>
      <c r="M28" t="s">
        <v>108</v>
      </c>
      <c r="N28" t="s">
        <v>23</v>
      </c>
      <c r="O28" t="s">
        <v>178</v>
      </c>
      <c r="P28" t="s">
        <v>228</v>
      </c>
      <c r="Q28" t="s">
        <v>263</v>
      </c>
      <c r="R28" t="s">
        <v>222</v>
      </c>
      <c r="S28" t="s">
        <v>10</v>
      </c>
      <c r="T28" t="s">
        <v>11</v>
      </c>
      <c r="U28" t="s">
        <v>223</v>
      </c>
      <c r="V28" t="s">
        <v>59</v>
      </c>
      <c r="W28" t="s">
        <v>116</v>
      </c>
    </row>
    <row r="29" spans="1:23" x14ac:dyDescent="0.3">
      <c r="A29">
        <v>598022</v>
      </c>
      <c r="B29" t="s">
        <v>184</v>
      </c>
      <c r="C29" t="s">
        <v>28</v>
      </c>
      <c r="D29" s="1">
        <v>41384</v>
      </c>
      <c r="E29" t="s">
        <v>4</v>
      </c>
      <c r="F29" t="s">
        <v>100</v>
      </c>
      <c r="G29" t="s">
        <v>29</v>
      </c>
      <c r="H29" t="s">
        <v>7</v>
      </c>
      <c r="I29" t="s">
        <v>219</v>
      </c>
      <c r="J29" t="s">
        <v>17</v>
      </c>
      <c r="K29" t="s">
        <v>7</v>
      </c>
      <c r="L29" t="s">
        <v>18</v>
      </c>
      <c r="M29" t="s">
        <v>17</v>
      </c>
      <c r="N29" t="s">
        <v>23</v>
      </c>
      <c r="O29" t="s">
        <v>178</v>
      </c>
      <c r="P29" t="s">
        <v>249</v>
      </c>
      <c r="Q29" t="s">
        <v>258</v>
      </c>
      <c r="R29" t="s">
        <v>222</v>
      </c>
      <c r="S29" t="s">
        <v>10</v>
      </c>
      <c r="T29" t="s">
        <v>11</v>
      </c>
      <c r="U29" t="s">
        <v>223</v>
      </c>
      <c r="V29" t="s">
        <v>12</v>
      </c>
      <c r="W29" t="s">
        <v>98</v>
      </c>
    </row>
    <row r="30" spans="1:23" x14ac:dyDescent="0.3">
      <c r="A30">
        <v>598023</v>
      </c>
      <c r="B30" t="s">
        <v>184</v>
      </c>
      <c r="C30" t="s">
        <v>3</v>
      </c>
      <c r="D30" s="1">
        <v>41384</v>
      </c>
      <c r="E30" t="s">
        <v>4</v>
      </c>
      <c r="F30" t="s">
        <v>45</v>
      </c>
      <c r="G30" t="s">
        <v>5</v>
      </c>
      <c r="H30" t="s">
        <v>6</v>
      </c>
      <c r="I30" t="s">
        <v>219</v>
      </c>
      <c r="J30" t="s">
        <v>22</v>
      </c>
      <c r="K30" t="s">
        <v>6</v>
      </c>
      <c r="L30" t="s">
        <v>8</v>
      </c>
      <c r="M30" t="s">
        <v>6</v>
      </c>
      <c r="N30" t="s">
        <v>23</v>
      </c>
      <c r="O30" t="s">
        <v>178</v>
      </c>
      <c r="P30" t="s">
        <v>239</v>
      </c>
      <c r="Q30" t="s">
        <v>264</v>
      </c>
      <c r="R30" t="s">
        <v>222</v>
      </c>
      <c r="S30" t="s">
        <v>10</v>
      </c>
      <c r="T30" t="s">
        <v>11</v>
      </c>
      <c r="U30" t="s">
        <v>223</v>
      </c>
      <c r="V30" t="s">
        <v>24</v>
      </c>
      <c r="W30" t="s">
        <v>106</v>
      </c>
    </row>
    <row r="31" spans="1:23" x14ac:dyDescent="0.3">
      <c r="A31">
        <v>598024</v>
      </c>
      <c r="B31" t="s">
        <v>184</v>
      </c>
      <c r="C31" t="s">
        <v>19</v>
      </c>
      <c r="D31" s="1">
        <v>41385</v>
      </c>
      <c r="E31" t="s">
        <v>4</v>
      </c>
      <c r="F31" t="s">
        <v>35</v>
      </c>
      <c r="G31" t="s">
        <v>20</v>
      </c>
      <c r="H31" t="s">
        <v>21</v>
      </c>
      <c r="I31" t="s">
        <v>219</v>
      </c>
      <c r="J31" t="s">
        <v>27</v>
      </c>
      <c r="K31" t="s">
        <v>27</v>
      </c>
      <c r="L31" t="s">
        <v>18</v>
      </c>
      <c r="M31" t="s">
        <v>21</v>
      </c>
      <c r="N31" t="s">
        <v>23</v>
      </c>
      <c r="O31" t="s">
        <v>178</v>
      </c>
      <c r="P31" t="s">
        <v>230</v>
      </c>
      <c r="Q31" t="s">
        <v>240</v>
      </c>
      <c r="R31" t="s">
        <v>222</v>
      </c>
      <c r="S31" t="s">
        <v>10</v>
      </c>
      <c r="T31" t="s">
        <v>11</v>
      </c>
      <c r="U31" t="s">
        <v>223</v>
      </c>
      <c r="V31" t="s">
        <v>59</v>
      </c>
      <c r="W31" t="s">
        <v>63</v>
      </c>
    </row>
    <row r="32" spans="1:23" x14ac:dyDescent="0.3">
      <c r="A32">
        <v>598025</v>
      </c>
      <c r="B32" t="s">
        <v>184</v>
      </c>
      <c r="C32" t="s">
        <v>13</v>
      </c>
      <c r="D32" s="1">
        <v>41385</v>
      </c>
      <c r="E32" t="s">
        <v>4</v>
      </c>
      <c r="F32" t="s">
        <v>118</v>
      </c>
      <c r="G32" t="s">
        <v>15</v>
      </c>
      <c r="H32" t="s">
        <v>16</v>
      </c>
      <c r="I32" t="s">
        <v>219</v>
      </c>
      <c r="J32" t="s">
        <v>90</v>
      </c>
      <c r="K32" t="s">
        <v>16</v>
      </c>
      <c r="L32" t="s">
        <v>8</v>
      </c>
      <c r="M32" t="s">
        <v>16</v>
      </c>
      <c r="N32" t="s">
        <v>23</v>
      </c>
      <c r="O32" t="s">
        <v>178</v>
      </c>
      <c r="P32" t="s">
        <v>239</v>
      </c>
      <c r="Q32" t="s">
        <v>265</v>
      </c>
      <c r="R32" t="s">
        <v>222</v>
      </c>
      <c r="S32" t="s">
        <v>10</v>
      </c>
      <c r="T32" t="s">
        <v>11</v>
      </c>
      <c r="U32" t="s">
        <v>223</v>
      </c>
      <c r="V32" t="s">
        <v>55</v>
      </c>
      <c r="W32" t="s">
        <v>112</v>
      </c>
    </row>
    <row r="33" spans="1:23" x14ac:dyDescent="0.3">
      <c r="A33">
        <v>598026</v>
      </c>
      <c r="B33" t="s">
        <v>184</v>
      </c>
      <c r="C33" t="s">
        <v>37</v>
      </c>
      <c r="D33" s="1">
        <v>41386</v>
      </c>
      <c r="E33" t="s">
        <v>4</v>
      </c>
      <c r="F33" t="s">
        <v>14</v>
      </c>
      <c r="G33" t="s">
        <v>38</v>
      </c>
      <c r="H33" t="s">
        <v>17</v>
      </c>
      <c r="I33" t="s">
        <v>219</v>
      </c>
      <c r="J33" t="s">
        <v>22</v>
      </c>
      <c r="K33" t="s">
        <v>22</v>
      </c>
      <c r="L33" t="s">
        <v>18</v>
      </c>
      <c r="M33" t="s">
        <v>17</v>
      </c>
      <c r="N33" t="s">
        <v>23</v>
      </c>
      <c r="O33" t="s">
        <v>178</v>
      </c>
      <c r="P33" t="s">
        <v>228</v>
      </c>
      <c r="Q33" t="s">
        <v>265</v>
      </c>
      <c r="R33" t="s">
        <v>222</v>
      </c>
      <c r="S33" t="s">
        <v>10</v>
      </c>
      <c r="T33" t="s">
        <v>11</v>
      </c>
      <c r="U33" t="s">
        <v>223</v>
      </c>
      <c r="V33" t="s">
        <v>60</v>
      </c>
      <c r="W33" t="s">
        <v>98</v>
      </c>
    </row>
    <row r="34" spans="1:23" x14ac:dyDescent="0.3">
      <c r="A34">
        <v>598027</v>
      </c>
      <c r="B34" t="s">
        <v>184</v>
      </c>
      <c r="C34" t="s">
        <v>3</v>
      </c>
      <c r="D34" s="1">
        <v>41387</v>
      </c>
      <c r="E34" t="s">
        <v>4</v>
      </c>
      <c r="F34" t="s">
        <v>53</v>
      </c>
      <c r="G34" t="s">
        <v>5</v>
      </c>
      <c r="H34" t="s">
        <v>6</v>
      </c>
      <c r="I34" t="s">
        <v>219</v>
      </c>
      <c r="J34" t="s">
        <v>90</v>
      </c>
      <c r="K34" t="s">
        <v>90</v>
      </c>
      <c r="L34" t="s">
        <v>8</v>
      </c>
      <c r="M34" t="s">
        <v>6</v>
      </c>
      <c r="N34" t="s">
        <v>9</v>
      </c>
      <c r="O34" t="s">
        <v>179</v>
      </c>
      <c r="P34" t="s">
        <v>266</v>
      </c>
      <c r="Q34" t="s">
        <v>267</v>
      </c>
      <c r="R34" t="s">
        <v>222</v>
      </c>
      <c r="S34" t="s">
        <v>10</v>
      </c>
      <c r="T34" t="s">
        <v>11</v>
      </c>
      <c r="U34" t="s">
        <v>223</v>
      </c>
      <c r="V34" t="s">
        <v>24</v>
      </c>
      <c r="W34" t="s">
        <v>106</v>
      </c>
    </row>
    <row r="35" spans="1:23" x14ac:dyDescent="0.3">
      <c r="A35">
        <v>598059</v>
      </c>
      <c r="B35" t="s">
        <v>184</v>
      </c>
      <c r="C35" t="s">
        <v>19</v>
      </c>
      <c r="D35" s="1">
        <v>41387</v>
      </c>
      <c r="E35" t="s">
        <v>4</v>
      </c>
      <c r="F35" t="s">
        <v>82</v>
      </c>
      <c r="G35" t="s">
        <v>20</v>
      </c>
      <c r="H35" t="s">
        <v>21</v>
      </c>
      <c r="I35" t="s">
        <v>219</v>
      </c>
      <c r="J35" t="s">
        <v>16</v>
      </c>
      <c r="K35" t="s">
        <v>16</v>
      </c>
      <c r="L35" t="s">
        <v>8</v>
      </c>
      <c r="M35" t="s">
        <v>16</v>
      </c>
      <c r="N35" t="s">
        <v>23</v>
      </c>
      <c r="O35" t="s">
        <v>178</v>
      </c>
      <c r="P35" t="s">
        <v>228</v>
      </c>
      <c r="Q35" t="s">
        <v>268</v>
      </c>
      <c r="R35" t="s">
        <v>222</v>
      </c>
      <c r="S35" t="s">
        <v>10</v>
      </c>
      <c r="T35" t="s">
        <v>11</v>
      </c>
      <c r="U35" t="s">
        <v>223</v>
      </c>
      <c r="V35" t="s">
        <v>102</v>
      </c>
      <c r="W35" t="s">
        <v>112</v>
      </c>
    </row>
    <row r="36" spans="1:23" x14ac:dyDescent="0.3">
      <c r="A36">
        <v>598029</v>
      </c>
      <c r="B36" t="s">
        <v>184</v>
      </c>
      <c r="C36" t="s">
        <v>28</v>
      </c>
      <c r="D36" s="1">
        <v>41388</v>
      </c>
      <c r="E36" t="s">
        <v>4</v>
      </c>
      <c r="F36" t="s">
        <v>69</v>
      </c>
      <c r="G36" t="s">
        <v>29</v>
      </c>
      <c r="H36" t="s">
        <v>7</v>
      </c>
      <c r="I36" t="s">
        <v>219</v>
      </c>
      <c r="J36" t="s">
        <v>27</v>
      </c>
      <c r="K36" t="s">
        <v>7</v>
      </c>
      <c r="L36" t="s">
        <v>18</v>
      </c>
      <c r="M36" t="s">
        <v>27</v>
      </c>
      <c r="N36" t="s">
        <v>23</v>
      </c>
      <c r="O36" t="s">
        <v>178</v>
      </c>
      <c r="P36" t="s">
        <v>228</v>
      </c>
      <c r="Q36" t="s">
        <v>254</v>
      </c>
      <c r="R36" t="s">
        <v>222</v>
      </c>
      <c r="S36" t="s">
        <v>10</v>
      </c>
      <c r="T36" t="s">
        <v>11</v>
      </c>
      <c r="U36" t="s">
        <v>223</v>
      </c>
      <c r="V36" t="s">
        <v>59</v>
      </c>
      <c r="W36" t="s">
        <v>63</v>
      </c>
    </row>
    <row r="37" spans="1:23" x14ac:dyDescent="0.3">
      <c r="A37">
        <v>598030</v>
      </c>
      <c r="B37" t="s">
        <v>184</v>
      </c>
      <c r="C37" t="s">
        <v>37</v>
      </c>
      <c r="D37" s="1">
        <v>41389</v>
      </c>
      <c r="E37" t="s">
        <v>4</v>
      </c>
      <c r="F37" t="s">
        <v>42</v>
      </c>
      <c r="G37" t="s">
        <v>38</v>
      </c>
      <c r="H37" t="s">
        <v>17</v>
      </c>
      <c r="I37" t="s">
        <v>219</v>
      </c>
      <c r="J37" t="s">
        <v>108</v>
      </c>
      <c r="K37" t="s">
        <v>108</v>
      </c>
      <c r="L37" t="s">
        <v>18</v>
      </c>
      <c r="M37" t="s">
        <v>17</v>
      </c>
      <c r="N37" t="s">
        <v>23</v>
      </c>
      <c r="O37" t="s">
        <v>178</v>
      </c>
      <c r="P37" t="s">
        <v>228</v>
      </c>
      <c r="Q37" t="s">
        <v>254</v>
      </c>
      <c r="R37" t="s">
        <v>222</v>
      </c>
      <c r="S37" t="s">
        <v>10</v>
      </c>
      <c r="T37" t="s">
        <v>11</v>
      </c>
      <c r="U37" t="s">
        <v>223</v>
      </c>
      <c r="V37" t="s">
        <v>24</v>
      </c>
      <c r="W37" t="s">
        <v>77</v>
      </c>
    </row>
    <row r="38" spans="1:23" x14ac:dyDescent="0.3">
      <c r="A38">
        <v>598031</v>
      </c>
      <c r="B38" t="s">
        <v>184</v>
      </c>
      <c r="C38" t="s">
        <v>28</v>
      </c>
      <c r="D38" s="1">
        <v>41390</v>
      </c>
      <c r="E38" t="s">
        <v>4</v>
      </c>
      <c r="F38" t="s">
        <v>65</v>
      </c>
      <c r="G38" t="s">
        <v>29</v>
      </c>
      <c r="H38" t="s">
        <v>7</v>
      </c>
      <c r="I38" t="s">
        <v>219</v>
      </c>
      <c r="J38" t="s">
        <v>16</v>
      </c>
      <c r="K38" t="s">
        <v>16</v>
      </c>
      <c r="L38" t="s">
        <v>18</v>
      </c>
      <c r="M38" t="s">
        <v>7</v>
      </c>
      <c r="N38" t="s">
        <v>23</v>
      </c>
      <c r="O38" t="s">
        <v>178</v>
      </c>
      <c r="P38" t="s">
        <v>220</v>
      </c>
      <c r="Q38" t="s">
        <v>269</v>
      </c>
      <c r="R38" t="s">
        <v>222</v>
      </c>
      <c r="S38" t="s">
        <v>10</v>
      </c>
      <c r="T38" t="s">
        <v>11</v>
      </c>
      <c r="U38" t="s">
        <v>223</v>
      </c>
      <c r="V38" t="s">
        <v>116</v>
      </c>
      <c r="W38" t="s">
        <v>63</v>
      </c>
    </row>
    <row r="39" spans="1:23" x14ac:dyDescent="0.3">
      <c r="A39">
        <v>598032</v>
      </c>
      <c r="B39" t="s">
        <v>184</v>
      </c>
      <c r="C39" t="s">
        <v>31</v>
      </c>
      <c r="D39" s="1">
        <v>41391</v>
      </c>
      <c r="E39" t="s">
        <v>4</v>
      </c>
      <c r="F39" t="s">
        <v>114</v>
      </c>
      <c r="G39" t="s">
        <v>33</v>
      </c>
      <c r="H39" t="s">
        <v>22</v>
      </c>
      <c r="I39" t="s">
        <v>219</v>
      </c>
      <c r="J39" t="s">
        <v>108</v>
      </c>
      <c r="K39" t="s">
        <v>108</v>
      </c>
      <c r="L39" t="s">
        <v>18</v>
      </c>
      <c r="M39" t="s">
        <v>22</v>
      </c>
      <c r="N39" t="s">
        <v>23</v>
      </c>
      <c r="O39" t="s">
        <v>178</v>
      </c>
      <c r="P39" t="s">
        <v>232</v>
      </c>
      <c r="Q39" t="s">
        <v>236</v>
      </c>
      <c r="R39" t="s">
        <v>222</v>
      </c>
      <c r="S39" t="s">
        <v>10</v>
      </c>
      <c r="T39" t="s">
        <v>11</v>
      </c>
      <c r="U39" t="s">
        <v>223</v>
      </c>
      <c r="V39" t="s">
        <v>102</v>
      </c>
      <c r="W39" t="s">
        <v>112</v>
      </c>
    </row>
    <row r="40" spans="1:23" x14ac:dyDescent="0.3">
      <c r="A40">
        <v>598033</v>
      </c>
      <c r="B40" t="s">
        <v>184</v>
      </c>
      <c r="C40" t="s">
        <v>25</v>
      </c>
      <c r="D40" s="1">
        <v>41391</v>
      </c>
      <c r="E40" t="s">
        <v>4</v>
      </c>
      <c r="F40" t="s">
        <v>69</v>
      </c>
      <c r="G40" t="s">
        <v>26</v>
      </c>
      <c r="H40" t="s">
        <v>27</v>
      </c>
      <c r="I40" t="s">
        <v>219</v>
      </c>
      <c r="J40" t="s">
        <v>6</v>
      </c>
      <c r="K40" t="s">
        <v>27</v>
      </c>
      <c r="L40" t="s">
        <v>18</v>
      </c>
      <c r="M40" t="s">
        <v>27</v>
      </c>
      <c r="N40" t="s">
        <v>9</v>
      </c>
      <c r="O40" t="s">
        <v>179</v>
      </c>
      <c r="P40" t="s">
        <v>270</v>
      </c>
      <c r="Q40" t="s">
        <v>271</v>
      </c>
      <c r="R40" t="s">
        <v>222</v>
      </c>
      <c r="S40" t="s">
        <v>10</v>
      </c>
      <c r="T40" t="s">
        <v>11</v>
      </c>
      <c r="U40" t="s">
        <v>223</v>
      </c>
      <c r="V40" t="s">
        <v>12</v>
      </c>
      <c r="W40" t="s">
        <v>60</v>
      </c>
    </row>
    <row r="41" spans="1:23" x14ac:dyDescent="0.3">
      <c r="A41">
        <v>598034</v>
      </c>
      <c r="B41" t="s">
        <v>184</v>
      </c>
      <c r="C41" t="s">
        <v>37</v>
      </c>
      <c r="D41" s="1">
        <v>41392</v>
      </c>
      <c r="E41" t="s">
        <v>4</v>
      </c>
      <c r="F41" t="s">
        <v>14</v>
      </c>
      <c r="G41" t="s">
        <v>38</v>
      </c>
      <c r="H41" t="s">
        <v>17</v>
      </c>
      <c r="I41" t="s">
        <v>219</v>
      </c>
      <c r="J41" t="s">
        <v>7</v>
      </c>
      <c r="K41" t="s">
        <v>7</v>
      </c>
      <c r="L41" t="s">
        <v>8</v>
      </c>
      <c r="M41" t="s">
        <v>17</v>
      </c>
      <c r="N41" t="s">
        <v>9</v>
      </c>
      <c r="O41" t="s">
        <v>179</v>
      </c>
      <c r="P41" t="s">
        <v>272</v>
      </c>
      <c r="Q41" t="s">
        <v>273</v>
      </c>
      <c r="R41" t="s">
        <v>222</v>
      </c>
      <c r="S41" t="s">
        <v>10</v>
      </c>
      <c r="T41" t="s">
        <v>11</v>
      </c>
      <c r="U41" t="s">
        <v>223</v>
      </c>
      <c r="V41" t="s">
        <v>24</v>
      </c>
      <c r="W41" t="s">
        <v>52</v>
      </c>
    </row>
    <row r="42" spans="1:23" x14ac:dyDescent="0.3">
      <c r="A42">
        <v>598035</v>
      </c>
      <c r="B42" t="s">
        <v>184</v>
      </c>
      <c r="C42" t="s">
        <v>119</v>
      </c>
      <c r="D42" s="1">
        <v>41392</v>
      </c>
      <c r="E42" t="s">
        <v>4</v>
      </c>
      <c r="F42" t="s">
        <v>80</v>
      </c>
      <c r="G42" t="s">
        <v>120</v>
      </c>
      <c r="H42" t="s">
        <v>21</v>
      </c>
      <c r="I42" t="s">
        <v>219</v>
      </c>
      <c r="J42" t="s">
        <v>90</v>
      </c>
      <c r="K42" t="s">
        <v>90</v>
      </c>
      <c r="L42" t="s">
        <v>8</v>
      </c>
      <c r="M42" t="s">
        <v>21</v>
      </c>
      <c r="N42" t="s">
        <v>9</v>
      </c>
      <c r="O42" t="s">
        <v>179</v>
      </c>
      <c r="P42" t="s">
        <v>274</v>
      </c>
      <c r="Q42" t="s">
        <v>275</v>
      </c>
      <c r="R42" t="s">
        <v>222</v>
      </c>
      <c r="S42" t="s">
        <v>10</v>
      </c>
      <c r="T42" t="s">
        <v>11</v>
      </c>
      <c r="U42" t="s">
        <v>223</v>
      </c>
      <c r="V42" t="s">
        <v>116</v>
      </c>
      <c r="W42" t="s">
        <v>63</v>
      </c>
    </row>
    <row r="43" spans="1:23" x14ac:dyDescent="0.3">
      <c r="A43">
        <v>598036</v>
      </c>
      <c r="B43" t="s">
        <v>184</v>
      </c>
      <c r="C43" t="s">
        <v>31</v>
      </c>
      <c r="D43" s="1">
        <v>41393</v>
      </c>
      <c r="E43" t="s">
        <v>4</v>
      </c>
      <c r="F43" t="s">
        <v>121</v>
      </c>
      <c r="G43" t="s">
        <v>33</v>
      </c>
      <c r="H43" t="s">
        <v>22</v>
      </c>
      <c r="I43" t="s">
        <v>219</v>
      </c>
      <c r="J43" t="s">
        <v>6</v>
      </c>
      <c r="K43" t="s">
        <v>22</v>
      </c>
      <c r="L43" t="s">
        <v>8</v>
      </c>
      <c r="M43" t="s">
        <v>22</v>
      </c>
      <c r="N43" t="s">
        <v>23</v>
      </c>
      <c r="O43" t="s">
        <v>178</v>
      </c>
      <c r="P43" t="s">
        <v>249</v>
      </c>
      <c r="Q43" t="s">
        <v>276</v>
      </c>
      <c r="R43" t="s">
        <v>222</v>
      </c>
      <c r="S43" t="s">
        <v>10</v>
      </c>
      <c r="T43" t="s">
        <v>11</v>
      </c>
      <c r="U43" t="s">
        <v>223</v>
      </c>
      <c r="V43" t="s">
        <v>55</v>
      </c>
      <c r="W43" t="s">
        <v>112</v>
      </c>
    </row>
    <row r="44" spans="1:23" x14ac:dyDescent="0.3">
      <c r="A44">
        <v>598037</v>
      </c>
      <c r="B44" t="s">
        <v>184</v>
      </c>
      <c r="C44" t="s">
        <v>25</v>
      </c>
      <c r="D44" s="1">
        <v>41393</v>
      </c>
      <c r="E44" t="s">
        <v>4</v>
      </c>
      <c r="F44" t="s">
        <v>67</v>
      </c>
      <c r="G44" t="s">
        <v>26</v>
      </c>
      <c r="H44" t="s">
        <v>27</v>
      </c>
      <c r="I44" t="s">
        <v>219</v>
      </c>
      <c r="J44" t="s">
        <v>16</v>
      </c>
      <c r="K44" t="s">
        <v>27</v>
      </c>
      <c r="L44" t="s">
        <v>18</v>
      </c>
      <c r="M44" t="s">
        <v>27</v>
      </c>
      <c r="N44" t="s">
        <v>9</v>
      </c>
      <c r="O44" t="s">
        <v>179</v>
      </c>
      <c r="P44" t="s">
        <v>249</v>
      </c>
      <c r="Q44" t="s">
        <v>277</v>
      </c>
      <c r="R44" t="s">
        <v>222</v>
      </c>
      <c r="S44" t="s">
        <v>10</v>
      </c>
      <c r="T44" t="s">
        <v>11</v>
      </c>
      <c r="U44" t="s">
        <v>223</v>
      </c>
      <c r="V44" t="s">
        <v>12</v>
      </c>
      <c r="W44" t="s">
        <v>98</v>
      </c>
    </row>
    <row r="45" spans="1:23" x14ac:dyDescent="0.3">
      <c r="A45">
        <v>598038</v>
      </c>
      <c r="B45" t="s">
        <v>184</v>
      </c>
      <c r="C45" t="s">
        <v>103</v>
      </c>
      <c r="D45" s="1">
        <v>41394</v>
      </c>
      <c r="E45" t="s">
        <v>4</v>
      </c>
      <c r="F45" t="s">
        <v>42</v>
      </c>
      <c r="G45" t="s">
        <v>104</v>
      </c>
      <c r="H45" t="s">
        <v>90</v>
      </c>
      <c r="I45" t="s">
        <v>219</v>
      </c>
      <c r="J45" t="s">
        <v>17</v>
      </c>
      <c r="K45" t="s">
        <v>17</v>
      </c>
      <c r="L45" t="s">
        <v>18</v>
      </c>
      <c r="M45" t="s">
        <v>17</v>
      </c>
      <c r="N45" t="s">
        <v>9</v>
      </c>
      <c r="O45" t="s">
        <v>179</v>
      </c>
      <c r="P45" t="s">
        <v>278</v>
      </c>
      <c r="Q45" t="s">
        <v>275</v>
      </c>
      <c r="R45" t="s">
        <v>222</v>
      </c>
      <c r="S45" t="s">
        <v>10</v>
      </c>
      <c r="T45" t="s">
        <v>11</v>
      </c>
      <c r="U45" t="s">
        <v>223</v>
      </c>
      <c r="V45" t="s">
        <v>77</v>
      </c>
      <c r="W45" t="s">
        <v>52</v>
      </c>
    </row>
    <row r="46" spans="1:23" x14ac:dyDescent="0.3">
      <c r="A46">
        <v>598039</v>
      </c>
      <c r="B46" t="s">
        <v>184</v>
      </c>
      <c r="C46" t="s">
        <v>34</v>
      </c>
      <c r="D46" s="1">
        <v>41395</v>
      </c>
      <c r="E46" t="s">
        <v>4</v>
      </c>
      <c r="F46" t="s">
        <v>93</v>
      </c>
      <c r="G46" t="s">
        <v>36</v>
      </c>
      <c r="H46" t="s">
        <v>108</v>
      </c>
      <c r="I46" t="s">
        <v>219</v>
      </c>
      <c r="J46" t="s">
        <v>27</v>
      </c>
      <c r="K46" t="s">
        <v>27</v>
      </c>
      <c r="L46" t="s">
        <v>18</v>
      </c>
      <c r="M46" t="s">
        <v>108</v>
      </c>
      <c r="N46" t="s">
        <v>23</v>
      </c>
      <c r="O46" t="s">
        <v>178</v>
      </c>
      <c r="P46" t="s">
        <v>239</v>
      </c>
      <c r="Q46" t="s">
        <v>266</v>
      </c>
      <c r="R46" t="s">
        <v>222</v>
      </c>
      <c r="S46" t="s">
        <v>10</v>
      </c>
      <c r="T46" t="s">
        <v>11</v>
      </c>
      <c r="U46" t="s">
        <v>223</v>
      </c>
      <c r="V46" t="s">
        <v>12</v>
      </c>
      <c r="W46" t="s">
        <v>60</v>
      </c>
    </row>
    <row r="47" spans="1:23" x14ac:dyDescent="0.3">
      <c r="A47">
        <v>598040</v>
      </c>
      <c r="B47" t="s">
        <v>184</v>
      </c>
      <c r="C47" t="s">
        <v>119</v>
      </c>
      <c r="D47" s="1">
        <v>41395</v>
      </c>
      <c r="E47" t="s">
        <v>4</v>
      </c>
      <c r="F47" t="s">
        <v>80</v>
      </c>
      <c r="G47" t="s">
        <v>120</v>
      </c>
      <c r="H47" t="s">
        <v>21</v>
      </c>
      <c r="I47" t="s">
        <v>219</v>
      </c>
      <c r="J47" t="s">
        <v>7</v>
      </c>
      <c r="K47" t="s">
        <v>7</v>
      </c>
      <c r="L47" t="s">
        <v>18</v>
      </c>
      <c r="M47" t="s">
        <v>21</v>
      </c>
      <c r="N47" t="s">
        <v>23</v>
      </c>
      <c r="O47" t="s">
        <v>178</v>
      </c>
      <c r="P47" t="s">
        <v>239</v>
      </c>
      <c r="Q47" t="s">
        <v>279</v>
      </c>
      <c r="R47" t="s">
        <v>222</v>
      </c>
      <c r="S47" t="s">
        <v>10</v>
      </c>
      <c r="T47" t="s">
        <v>11</v>
      </c>
      <c r="U47" t="s">
        <v>223</v>
      </c>
      <c r="V47" t="s">
        <v>59</v>
      </c>
      <c r="W47" t="s">
        <v>116</v>
      </c>
    </row>
    <row r="48" spans="1:23" x14ac:dyDescent="0.3">
      <c r="A48">
        <v>598041</v>
      </c>
      <c r="B48" t="s">
        <v>184</v>
      </c>
      <c r="C48" t="s">
        <v>37</v>
      </c>
      <c r="D48" s="1">
        <v>41396</v>
      </c>
      <c r="E48" t="s">
        <v>4</v>
      </c>
      <c r="F48" t="s">
        <v>46</v>
      </c>
      <c r="G48" t="s">
        <v>38</v>
      </c>
      <c r="H48" t="s">
        <v>17</v>
      </c>
      <c r="I48" t="s">
        <v>219</v>
      </c>
      <c r="J48" t="s">
        <v>16</v>
      </c>
      <c r="K48" t="s">
        <v>17</v>
      </c>
      <c r="L48" t="s">
        <v>18</v>
      </c>
      <c r="M48" t="s">
        <v>17</v>
      </c>
      <c r="N48" t="s">
        <v>9</v>
      </c>
      <c r="O48" t="s">
        <v>179</v>
      </c>
      <c r="P48" t="s">
        <v>274</v>
      </c>
      <c r="Q48" t="s">
        <v>280</v>
      </c>
      <c r="R48" t="s">
        <v>222</v>
      </c>
      <c r="S48" t="s">
        <v>10</v>
      </c>
      <c r="T48" t="s">
        <v>11</v>
      </c>
      <c r="U48" t="s">
        <v>223</v>
      </c>
      <c r="V48" t="s">
        <v>55</v>
      </c>
      <c r="W48" t="s">
        <v>102</v>
      </c>
    </row>
    <row r="49" spans="1:23" x14ac:dyDescent="0.3">
      <c r="A49">
        <v>598042</v>
      </c>
      <c r="B49" t="s">
        <v>184</v>
      </c>
      <c r="C49" t="s">
        <v>103</v>
      </c>
      <c r="D49" s="1">
        <v>41396</v>
      </c>
      <c r="E49" t="s">
        <v>4</v>
      </c>
      <c r="F49" t="s">
        <v>56</v>
      </c>
      <c r="G49" t="s">
        <v>104</v>
      </c>
      <c r="H49" t="s">
        <v>90</v>
      </c>
      <c r="I49" t="s">
        <v>219</v>
      </c>
      <c r="J49" t="s">
        <v>6</v>
      </c>
      <c r="K49" t="s">
        <v>6</v>
      </c>
      <c r="L49" t="s">
        <v>18</v>
      </c>
      <c r="M49" t="s">
        <v>6</v>
      </c>
      <c r="N49" t="s">
        <v>9</v>
      </c>
      <c r="O49" t="s">
        <v>179</v>
      </c>
      <c r="P49" t="s">
        <v>281</v>
      </c>
      <c r="Q49" t="s">
        <v>282</v>
      </c>
      <c r="R49" t="s">
        <v>222</v>
      </c>
      <c r="S49" t="s">
        <v>10</v>
      </c>
      <c r="T49" t="s">
        <v>11</v>
      </c>
      <c r="U49" t="s">
        <v>223</v>
      </c>
      <c r="V49" t="s">
        <v>24</v>
      </c>
      <c r="W49" t="s">
        <v>106</v>
      </c>
    </row>
    <row r="50" spans="1:23" x14ac:dyDescent="0.3">
      <c r="A50">
        <v>598043</v>
      </c>
      <c r="B50" t="s">
        <v>184</v>
      </c>
      <c r="C50" t="s">
        <v>28</v>
      </c>
      <c r="D50" s="1">
        <v>41397</v>
      </c>
      <c r="E50" t="s">
        <v>4</v>
      </c>
      <c r="F50" t="s">
        <v>39</v>
      </c>
      <c r="G50" t="s">
        <v>29</v>
      </c>
      <c r="H50" t="s">
        <v>7</v>
      </c>
      <c r="I50" t="s">
        <v>219</v>
      </c>
      <c r="J50" t="s">
        <v>22</v>
      </c>
      <c r="K50" t="s">
        <v>22</v>
      </c>
      <c r="L50" t="s">
        <v>18</v>
      </c>
      <c r="M50" t="s">
        <v>7</v>
      </c>
      <c r="N50" t="s">
        <v>23</v>
      </c>
      <c r="O50" t="s">
        <v>178</v>
      </c>
      <c r="P50" t="s">
        <v>232</v>
      </c>
      <c r="Q50" t="s">
        <v>283</v>
      </c>
      <c r="R50" t="s">
        <v>222</v>
      </c>
      <c r="S50" t="s">
        <v>10</v>
      </c>
      <c r="T50" t="s">
        <v>11</v>
      </c>
      <c r="U50" t="s">
        <v>223</v>
      </c>
      <c r="V50" t="s">
        <v>59</v>
      </c>
      <c r="W50" t="s">
        <v>116</v>
      </c>
    </row>
    <row r="51" spans="1:23" x14ac:dyDescent="0.3">
      <c r="A51">
        <v>598044</v>
      </c>
      <c r="B51" t="s">
        <v>184</v>
      </c>
      <c r="C51" t="s">
        <v>34</v>
      </c>
      <c r="D51" s="1">
        <v>41398</v>
      </c>
      <c r="E51" t="s">
        <v>4</v>
      </c>
      <c r="F51" t="s">
        <v>122</v>
      </c>
      <c r="G51" t="s">
        <v>36</v>
      </c>
      <c r="H51" t="s">
        <v>108</v>
      </c>
      <c r="I51" t="s">
        <v>219</v>
      </c>
      <c r="J51" t="s">
        <v>21</v>
      </c>
      <c r="K51" t="s">
        <v>21</v>
      </c>
      <c r="L51" t="s">
        <v>18</v>
      </c>
      <c r="M51" t="s">
        <v>108</v>
      </c>
      <c r="N51" t="s">
        <v>23</v>
      </c>
      <c r="O51" t="s">
        <v>178</v>
      </c>
      <c r="P51" t="s">
        <v>220</v>
      </c>
      <c r="Q51" t="s">
        <v>284</v>
      </c>
      <c r="R51" t="s">
        <v>222</v>
      </c>
      <c r="S51" t="s">
        <v>10</v>
      </c>
      <c r="T51" t="s">
        <v>11</v>
      </c>
      <c r="U51" t="s">
        <v>223</v>
      </c>
      <c r="V51" t="s">
        <v>12</v>
      </c>
      <c r="W51" t="s">
        <v>60</v>
      </c>
    </row>
    <row r="52" spans="1:23" x14ac:dyDescent="0.3">
      <c r="A52">
        <v>598046</v>
      </c>
      <c r="B52" t="s">
        <v>184</v>
      </c>
      <c r="C52" t="s">
        <v>25</v>
      </c>
      <c r="D52" s="1">
        <v>41399</v>
      </c>
      <c r="E52" t="s">
        <v>4</v>
      </c>
      <c r="F52" t="s">
        <v>123</v>
      </c>
      <c r="G52" t="s">
        <v>26</v>
      </c>
      <c r="H52" t="s">
        <v>27</v>
      </c>
      <c r="I52" t="s">
        <v>219</v>
      </c>
      <c r="J52" t="s">
        <v>17</v>
      </c>
      <c r="K52" t="s">
        <v>27</v>
      </c>
      <c r="L52" t="s">
        <v>18</v>
      </c>
      <c r="M52" t="s">
        <v>27</v>
      </c>
      <c r="N52" t="s">
        <v>9</v>
      </c>
      <c r="O52" t="s">
        <v>179</v>
      </c>
      <c r="P52" t="s">
        <v>285</v>
      </c>
      <c r="Q52" t="s">
        <v>286</v>
      </c>
      <c r="R52" t="s">
        <v>222</v>
      </c>
      <c r="S52" t="s">
        <v>10</v>
      </c>
      <c r="T52" t="s">
        <v>11</v>
      </c>
      <c r="U52" t="s">
        <v>223</v>
      </c>
      <c r="V52" t="s">
        <v>59</v>
      </c>
      <c r="W52" t="s">
        <v>116</v>
      </c>
    </row>
    <row r="53" spans="1:23" x14ac:dyDescent="0.3">
      <c r="A53">
        <v>598047</v>
      </c>
      <c r="B53" t="s">
        <v>184</v>
      </c>
      <c r="C53" t="s">
        <v>31</v>
      </c>
      <c r="D53" s="1">
        <v>41399</v>
      </c>
      <c r="E53" t="s">
        <v>4</v>
      </c>
      <c r="F53" t="s">
        <v>99</v>
      </c>
      <c r="G53" t="s">
        <v>33</v>
      </c>
      <c r="H53" t="s">
        <v>22</v>
      </c>
      <c r="I53" t="s">
        <v>219</v>
      </c>
      <c r="J53" t="s">
        <v>90</v>
      </c>
      <c r="K53" t="s">
        <v>90</v>
      </c>
      <c r="L53" t="s">
        <v>18</v>
      </c>
      <c r="M53" t="s">
        <v>22</v>
      </c>
      <c r="N53" t="s">
        <v>23</v>
      </c>
      <c r="O53" t="s">
        <v>178</v>
      </c>
      <c r="P53" t="s">
        <v>228</v>
      </c>
      <c r="Q53" t="s">
        <v>287</v>
      </c>
      <c r="R53" t="s">
        <v>222</v>
      </c>
      <c r="S53" t="s">
        <v>10</v>
      </c>
      <c r="T53" t="s">
        <v>11</v>
      </c>
      <c r="U53" t="s">
        <v>223</v>
      </c>
      <c r="V53" t="s">
        <v>106</v>
      </c>
      <c r="W53" t="s">
        <v>91</v>
      </c>
    </row>
    <row r="54" spans="1:23" x14ac:dyDescent="0.3">
      <c r="A54">
        <v>598064</v>
      </c>
      <c r="B54" t="s">
        <v>184</v>
      </c>
      <c r="C54" t="s">
        <v>13</v>
      </c>
      <c r="D54" s="1">
        <v>41400</v>
      </c>
      <c r="E54" t="s">
        <v>4</v>
      </c>
      <c r="F54" t="s">
        <v>118</v>
      </c>
      <c r="G54" t="s">
        <v>15</v>
      </c>
      <c r="H54" t="s">
        <v>16</v>
      </c>
      <c r="I54" t="s">
        <v>219</v>
      </c>
      <c r="J54" t="s">
        <v>6</v>
      </c>
      <c r="K54" t="s">
        <v>16</v>
      </c>
      <c r="L54" t="s">
        <v>8</v>
      </c>
      <c r="M54" t="s">
        <v>16</v>
      </c>
      <c r="N54" t="s">
        <v>23</v>
      </c>
      <c r="O54" t="s">
        <v>178</v>
      </c>
      <c r="P54" t="s">
        <v>220</v>
      </c>
      <c r="Q54" t="s">
        <v>288</v>
      </c>
      <c r="R54" t="s">
        <v>222</v>
      </c>
      <c r="S54" t="s">
        <v>10</v>
      </c>
      <c r="T54" t="s">
        <v>11</v>
      </c>
      <c r="U54" t="s">
        <v>223</v>
      </c>
      <c r="V54" t="s">
        <v>102</v>
      </c>
      <c r="W54" t="s">
        <v>124</v>
      </c>
    </row>
    <row r="55" spans="1:23" x14ac:dyDescent="0.3">
      <c r="A55">
        <v>598049</v>
      </c>
      <c r="B55" t="s">
        <v>184</v>
      </c>
      <c r="C55" t="s">
        <v>31</v>
      </c>
      <c r="D55" s="1">
        <v>41401</v>
      </c>
      <c r="E55" t="s">
        <v>4</v>
      </c>
      <c r="F55" t="s">
        <v>99</v>
      </c>
      <c r="G55" t="s">
        <v>33</v>
      </c>
      <c r="H55" t="s">
        <v>22</v>
      </c>
      <c r="I55" t="s">
        <v>219</v>
      </c>
      <c r="J55" t="s">
        <v>21</v>
      </c>
      <c r="K55" t="s">
        <v>21</v>
      </c>
      <c r="L55" t="s">
        <v>18</v>
      </c>
      <c r="M55" t="s">
        <v>22</v>
      </c>
      <c r="N55" t="s">
        <v>23</v>
      </c>
      <c r="O55" t="s">
        <v>178</v>
      </c>
      <c r="P55" t="s">
        <v>230</v>
      </c>
      <c r="Q55" t="s">
        <v>243</v>
      </c>
      <c r="R55" t="s">
        <v>222</v>
      </c>
      <c r="S55" t="s">
        <v>10</v>
      </c>
      <c r="T55" t="s">
        <v>11</v>
      </c>
      <c r="U55" t="s">
        <v>223</v>
      </c>
      <c r="V55" t="s">
        <v>24</v>
      </c>
      <c r="W55" t="s">
        <v>91</v>
      </c>
    </row>
    <row r="56" spans="1:23" x14ac:dyDescent="0.3">
      <c r="A56">
        <v>598050</v>
      </c>
      <c r="B56" t="s">
        <v>184</v>
      </c>
      <c r="C56" t="s">
        <v>25</v>
      </c>
      <c r="D56" s="1">
        <v>41401</v>
      </c>
      <c r="E56" t="s">
        <v>4</v>
      </c>
      <c r="F56" t="s">
        <v>48</v>
      </c>
      <c r="G56" t="s">
        <v>26</v>
      </c>
      <c r="H56" t="s">
        <v>27</v>
      </c>
      <c r="I56" t="s">
        <v>219</v>
      </c>
      <c r="J56" t="s">
        <v>7</v>
      </c>
      <c r="K56" t="s">
        <v>27</v>
      </c>
      <c r="L56" t="s">
        <v>18</v>
      </c>
      <c r="M56" t="s">
        <v>27</v>
      </c>
      <c r="N56" t="s">
        <v>9</v>
      </c>
      <c r="O56" t="s">
        <v>179</v>
      </c>
      <c r="P56" t="s">
        <v>289</v>
      </c>
      <c r="Q56" t="s">
        <v>290</v>
      </c>
      <c r="R56" t="s">
        <v>222</v>
      </c>
      <c r="S56" t="s">
        <v>10</v>
      </c>
      <c r="T56" t="s">
        <v>11</v>
      </c>
      <c r="U56" t="s">
        <v>223</v>
      </c>
      <c r="V56" t="s">
        <v>59</v>
      </c>
      <c r="W56" t="s">
        <v>63</v>
      </c>
    </row>
    <row r="57" spans="1:23" x14ac:dyDescent="0.3">
      <c r="A57">
        <v>598051</v>
      </c>
      <c r="B57" t="s">
        <v>184</v>
      </c>
      <c r="C57" t="s">
        <v>34</v>
      </c>
      <c r="D57" s="1">
        <v>41402</v>
      </c>
      <c r="E57" t="s">
        <v>4</v>
      </c>
      <c r="F57" t="s">
        <v>46</v>
      </c>
      <c r="G57" t="s">
        <v>36</v>
      </c>
      <c r="H57" t="s">
        <v>108</v>
      </c>
      <c r="I57" t="s">
        <v>219</v>
      </c>
      <c r="J57" t="s">
        <v>17</v>
      </c>
      <c r="K57" t="s">
        <v>108</v>
      </c>
      <c r="L57" t="s">
        <v>8</v>
      </c>
      <c r="M57" t="s">
        <v>17</v>
      </c>
      <c r="N57" t="s">
        <v>9</v>
      </c>
      <c r="O57" t="s">
        <v>179</v>
      </c>
      <c r="P57" t="s">
        <v>291</v>
      </c>
      <c r="Q57" t="s">
        <v>292</v>
      </c>
      <c r="R57" t="s">
        <v>222</v>
      </c>
      <c r="S57" t="s">
        <v>10</v>
      </c>
      <c r="T57" t="s">
        <v>11</v>
      </c>
      <c r="U57" t="s">
        <v>223</v>
      </c>
      <c r="V57" t="s">
        <v>77</v>
      </c>
      <c r="W57" t="s">
        <v>124</v>
      </c>
    </row>
    <row r="58" spans="1:23" x14ac:dyDescent="0.3">
      <c r="A58">
        <v>598052</v>
      </c>
      <c r="B58" t="s">
        <v>184</v>
      </c>
      <c r="C58" t="s">
        <v>13</v>
      </c>
      <c r="D58" s="1">
        <v>41403</v>
      </c>
      <c r="E58" t="s">
        <v>4</v>
      </c>
      <c r="F58" t="s">
        <v>125</v>
      </c>
      <c r="G58" t="s">
        <v>15</v>
      </c>
      <c r="H58" t="s">
        <v>16</v>
      </c>
      <c r="I58" t="s">
        <v>219</v>
      </c>
      <c r="J58" t="s">
        <v>22</v>
      </c>
      <c r="K58" t="s">
        <v>22</v>
      </c>
      <c r="L58" t="s">
        <v>8</v>
      </c>
      <c r="M58" t="s">
        <v>22</v>
      </c>
      <c r="N58" t="s">
        <v>23</v>
      </c>
      <c r="O58" t="s">
        <v>178</v>
      </c>
      <c r="P58" t="s">
        <v>232</v>
      </c>
      <c r="Q58" t="s">
        <v>244</v>
      </c>
      <c r="R58" t="s">
        <v>222</v>
      </c>
      <c r="S58" t="s">
        <v>10</v>
      </c>
      <c r="T58" t="s">
        <v>11</v>
      </c>
      <c r="U58" t="s">
        <v>223</v>
      </c>
      <c r="V58" t="s">
        <v>59</v>
      </c>
      <c r="W58" t="s">
        <v>63</v>
      </c>
    </row>
    <row r="59" spans="1:23" x14ac:dyDescent="0.3">
      <c r="A59">
        <v>598053</v>
      </c>
      <c r="B59" t="s">
        <v>184</v>
      </c>
      <c r="C59" t="s">
        <v>103</v>
      </c>
      <c r="D59" s="1">
        <v>41403</v>
      </c>
      <c r="E59" t="s">
        <v>4</v>
      </c>
      <c r="F59" t="s">
        <v>66</v>
      </c>
      <c r="G59" t="s">
        <v>104</v>
      </c>
      <c r="H59" t="s">
        <v>90</v>
      </c>
      <c r="I59" t="s">
        <v>219</v>
      </c>
      <c r="J59" t="s">
        <v>7</v>
      </c>
      <c r="K59" t="s">
        <v>7</v>
      </c>
      <c r="L59" t="s">
        <v>18</v>
      </c>
      <c r="M59" t="s">
        <v>7</v>
      </c>
      <c r="N59" t="s">
        <v>9</v>
      </c>
      <c r="O59" t="s">
        <v>179</v>
      </c>
      <c r="P59" t="s">
        <v>293</v>
      </c>
      <c r="Q59" t="s">
        <v>256</v>
      </c>
      <c r="R59" t="s">
        <v>222</v>
      </c>
      <c r="S59" t="s">
        <v>10</v>
      </c>
      <c r="T59" t="s">
        <v>11</v>
      </c>
      <c r="U59" t="s">
        <v>223</v>
      </c>
      <c r="V59" t="s">
        <v>12</v>
      </c>
      <c r="W59" t="s">
        <v>60</v>
      </c>
    </row>
    <row r="60" spans="1:23" x14ac:dyDescent="0.3">
      <c r="A60">
        <v>598054</v>
      </c>
      <c r="B60" t="s">
        <v>184</v>
      </c>
      <c r="C60" t="s">
        <v>19</v>
      </c>
      <c r="D60" s="1">
        <v>41404</v>
      </c>
      <c r="E60" t="s">
        <v>4</v>
      </c>
      <c r="F60" t="s">
        <v>86</v>
      </c>
      <c r="G60" t="s">
        <v>20</v>
      </c>
      <c r="H60" t="s">
        <v>21</v>
      </c>
      <c r="I60" t="s">
        <v>219</v>
      </c>
      <c r="J60" t="s">
        <v>6</v>
      </c>
      <c r="K60" t="s">
        <v>21</v>
      </c>
      <c r="L60" t="s">
        <v>8</v>
      </c>
      <c r="M60" t="s">
        <v>6</v>
      </c>
      <c r="N60" t="s">
        <v>9</v>
      </c>
      <c r="O60" t="s">
        <v>179</v>
      </c>
      <c r="P60" t="s">
        <v>249</v>
      </c>
      <c r="Q60" t="s">
        <v>248</v>
      </c>
      <c r="R60" t="s">
        <v>222</v>
      </c>
      <c r="S60" t="s">
        <v>10</v>
      </c>
      <c r="T60" t="s">
        <v>11</v>
      </c>
      <c r="U60" t="s">
        <v>223</v>
      </c>
      <c r="V60" t="s">
        <v>124</v>
      </c>
      <c r="W60" t="s">
        <v>112</v>
      </c>
    </row>
    <row r="61" spans="1:23" x14ac:dyDescent="0.3">
      <c r="A61">
        <v>598055</v>
      </c>
      <c r="B61" t="s">
        <v>184</v>
      </c>
      <c r="C61" t="s">
        <v>103</v>
      </c>
      <c r="D61" s="1">
        <v>41405</v>
      </c>
      <c r="E61" t="s">
        <v>4</v>
      </c>
      <c r="F61" t="s">
        <v>123</v>
      </c>
      <c r="G61" t="s">
        <v>104</v>
      </c>
      <c r="H61" t="s">
        <v>90</v>
      </c>
      <c r="I61" t="s">
        <v>219</v>
      </c>
      <c r="J61" t="s">
        <v>27</v>
      </c>
      <c r="K61" t="s">
        <v>90</v>
      </c>
      <c r="L61" t="s">
        <v>18</v>
      </c>
      <c r="M61" t="s">
        <v>27</v>
      </c>
      <c r="N61" t="s">
        <v>23</v>
      </c>
      <c r="O61" t="s">
        <v>178</v>
      </c>
      <c r="P61" t="s">
        <v>228</v>
      </c>
      <c r="Q61" t="s">
        <v>294</v>
      </c>
      <c r="R61" t="s">
        <v>222</v>
      </c>
      <c r="S61" t="s">
        <v>10</v>
      </c>
      <c r="T61" t="s">
        <v>11</v>
      </c>
      <c r="U61" t="s">
        <v>223</v>
      </c>
      <c r="V61" t="s">
        <v>12</v>
      </c>
      <c r="W61" t="s">
        <v>98</v>
      </c>
    </row>
    <row r="62" spans="1:23" x14ac:dyDescent="0.3">
      <c r="A62">
        <v>598056</v>
      </c>
      <c r="B62" t="s">
        <v>184</v>
      </c>
      <c r="C62" t="s">
        <v>13</v>
      </c>
      <c r="D62" s="1">
        <v>41405</v>
      </c>
      <c r="E62" t="s">
        <v>4</v>
      </c>
      <c r="F62" t="s">
        <v>126</v>
      </c>
      <c r="G62" t="s">
        <v>15</v>
      </c>
      <c r="H62" t="s">
        <v>16</v>
      </c>
      <c r="I62" t="s">
        <v>219</v>
      </c>
      <c r="J62" t="s">
        <v>108</v>
      </c>
      <c r="K62" t="s">
        <v>16</v>
      </c>
      <c r="L62" t="s">
        <v>8</v>
      </c>
      <c r="M62" t="s">
        <v>108</v>
      </c>
      <c r="N62" t="s">
        <v>9</v>
      </c>
      <c r="O62" t="s">
        <v>179</v>
      </c>
      <c r="P62" t="s">
        <v>295</v>
      </c>
      <c r="Q62" t="s">
        <v>296</v>
      </c>
      <c r="R62" t="s">
        <v>222</v>
      </c>
      <c r="S62" t="s">
        <v>10</v>
      </c>
      <c r="T62" t="s">
        <v>11</v>
      </c>
      <c r="U62" t="s">
        <v>223</v>
      </c>
      <c r="V62" t="s">
        <v>77</v>
      </c>
      <c r="W62" t="s">
        <v>91</v>
      </c>
    </row>
    <row r="63" spans="1:23" x14ac:dyDescent="0.3">
      <c r="A63">
        <v>598057</v>
      </c>
      <c r="B63" t="s">
        <v>184</v>
      </c>
      <c r="C63" t="s">
        <v>127</v>
      </c>
      <c r="D63" s="1">
        <v>41406</v>
      </c>
      <c r="E63" t="s">
        <v>4</v>
      </c>
      <c r="F63" t="s">
        <v>65</v>
      </c>
      <c r="G63" t="s">
        <v>128</v>
      </c>
      <c r="H63" t="s">
        <v>7</v>
      </c>
      <c r="I63" t="s">
        <v>219</v>
      </c>
      <c r="J63" t="s">
        <v>6</v>
      </c>
      <c r="K63" t="s">
        <v>7</v>
      </c>
      <c r="L63" t="s">
        <v>8</v>
      </c>
      <c r="M63" t="s">
        <v>7</v>
      </c>
      <c r="N63" t="s">
        <v>23</v>
      </c>
      <c r="O63" t="s">
        <v>178</v>
      </c>
      <c r="P63" t="s">
        <v>228</v>
      </c>
      <c r="Q63" t="s">
        <v>297</v>
      </c>
      <c r="R63" t="s">
        <v>222</v>
      </c>
      <c r="S63" t="s">
        <v>10</v>
      </c>
      <c r="T63" t="s">
        <v>11</v>
      </c>
      <c r="U63" t="s">
        <v>223</v>
      </c>
      <c r="V63" t="s">
        <v>124</v>
      </c>
      <c r="W63" t="s">
        <v>112</v>
      </c>
    </row>
    <row r="64" spans="1:23" x14ac:dyDescent="0.3">
      <c r="A64">
        <v>598058</v>
      </c>
      <c r="B64" t="s">
        <v>184</v>
      </c>
      <c r="C64" t="s">
        <v>31</v>
      </c>
      <c r="D64" s="1">
        <v>41406</v>
      </c>
      <c r="E64" t="s">
        <v>4</v>
      </c>
      <c r="F64" t="s">
        <v>32</v>
      </c>
      <c r="G64" t="s">
        <v>33</v>
      </c>
      <c r="H64" t="s">
        <v>22</v>
      </c>
      <c r="I64" t="s">
        <v>219</v>
      </c>
      <c r="J64" t="s">
        <v>17</v>
      </c>
      <c r="K64" t="s">
        <v>22</v>
      </c>
      <c r="L64" t="s">
        <v>8</v>
      </c>
      <c r="M64" t="s">
        <v>22</v>
      </c>
      <c r="N64" t="s">
        <v>23</v>
      </c>
      <c r="O64" t="s">
        <v>178</v>
      </c>
      <c r="P64" t="s">
        <v>228</v>
      </c>
      <c r="Q64" t="s">
        <v>298</v>
      </c>
      <c r="R64" t="s">
        <v>222</v>
      </c>
      <c r="S64" t="s">
        <v>10</v>
      </c>
      <c r="T64" t="s">
        <v>11</v>
      </c>
      <c r="U64" t="s">
        <v>223</v>
      </c>
      <c r="V64" t="s">
        <v>59</v>
      </c>
      <c r="W64" t="s">
        <v>116</v>
      </c>
    </row>
    <row r="65" spans="1:23" x14ac:dyDescent="0.3">
      <c r="A65">
        <v>598060</v>
      </c>
      <c r="B65" t="s">
        <v>184</v>
      </c>
      <c r="C65" t="s">
        <v>25</v>
      </c>
      <c r="D65" s="1">
        <v>41407</v>
      </c>
      <c r="E65" t="s">
        <v>4</v>
      </c>
      <c r="F65" t="s">
        <v>83</v>
      </c>
      <c r="G65" t="s">
        <v>26</v>
      </c>
      <c r="H65" t="s">
        <v>27</v>
      </c>
      <c r="I65" t="s">
        <v>219</v>
      </c>
      <c r="J65" t="s">
        <v>108</v>
      </c>
      <c r="K65" t="s">
        <v>108</v>
      </c>
      <c r="L65" t="s">
        <v>18</v>
      </c>
      <c r="M65" t="s">
        <v>27</v>
      </c>
      <c r="N65" t="s">
        <v>23</v>
      </c>
      <c r="O65" t="s">
        <v>178</v>
      </c>
      <c r="P65" t="s">
        <v>239</v>
      </c>
      <c r="Q65" t="s">
        <v>287</v>
      </c>
      <c r="R65" t="s">
        <v>222</v>
      </c>
      <c r="S65" t="s">
        <v>10</v>
      </c>
      <c r="T65" t="s">
        <v>11</v>
      </c>
      <c r="U65" t="s">
        <v>223</v>
      </c>
      <c r="V65" t="s">
        <v>98</v>
      </c>
      <c r="W65" t="s">
        <v>52</v>
      </c>
    </row>
    <row r="66" spans="1:23" x14ac:dyDescent="0.3">
      <c r="A66">
        <v>598045</v>
      </c>
      <c r="B66" t="s">
        <v>184</v>
      </c>
      <c r="C66" t="s">
        <v>3</v>
      </c>
      <c r="D66" s="1">
        <v>41408</v>
      </c>
      <c r="E66" t="s">
        <v>4</v>
      </c>
      <c r="F66" t="s">
        <v>40</v>
      </c>
      <c r="G66" t="s">
        <v>5</v>
      </c>
      <c r="H66" t="s">
        <v>6</v>
      </c>
      <c r="I66" t="s">
        <v>219</v>
      </c>
      <c r="J66" t="s">
        <v>16</v>
      </c>
      <c r="K66" t="s">
        <v>16</v>
      </c>
      <c r="L66" t="s">
        <v>8</v>
      </c>
      <c r="M66" t="s">
        <v>16</v>
      </c>
      <c r="N66" t="s">
        <v>23</v>
      </c>
      <c r="O66" t="s">
        <v>178</v>
      </c>
      <c r="P66" t="s">
        <v>239</v>
      </c>
      <c r="Q66" t="s">
        <v>277</v>
      </c>
      <c r="R66" t="s">
        <v>222</v>
      </c>
      <c r="S66" t="s">
        <v>10</v>
      </c>
      <c r="T66" t="s">
        <v>11</v>
      </c>
      <c r="U66" t="s">
        <v>223</v>
      </c>
      <c r="V66" t="s">
        <v>59</v>
      </c>
      <c r="W66" t="s">
        <v>63</v>
      </c>
    </row>
    <row r="67" spans="1:23" x14ac:dyDescent="0.3">
      <c r="A67">
        <v>598062</v>
      </c>
      <c r="B67" t="s">
        <v>184</v>
      </c>
      <c r="C67" t="s">
        <v>37</v>
      </c>
      <c r="D67" s="1">
        <v>41408</v>
      </c>
      <c r="E67" t="s">
        <v>4</v>
      </c>
      <c r="F67" t="s">
        <v>42</v>
      </c>
      <c r="G67" t="s">
        <v>38</v>
      </c>
      <c r="H67" t="s">
        <v>17</v>
      </c>
      <c r="I67" t="s">
        <v>219</v>
      </c>
      <c r="J67" t="s">
        <v>21</v>
      </c>
      <c r="K67" t="s">
        <v>17</v>
      </c>
      <c r="L67" t="s">
        <v>18</v>
      </c>
      <c r="M67" t="s">
        <v>17</v>
      </c>
      <c r="N67" t="s">
        <v>9</v>
      </c>
      <c r="O67" t="s">
        <v>179</v>
      </c>
      <c r="P67" t="s">
        <v>299</v>
      </c>
      <c r="Q67" t="s">
        <v>300</v>
      </c>
      <c r="R67" t="s">
        <v>222</v>
      </c>
      <c r="S67" t="s">
        <v>10</v>
      </c>
      <c r="T67" t="s">
        <v>11</v>
      </c>
      <c r="U67" t="s">
        <v>223</v>
      </c>
      <c r="V67" t="s">
        <v>106</v>
      </c>
      <c r="W67" t="s">
        <v>91</v>
      </c>
    </row>
    <row r="68" spans="1:23" x14ac:dyDescent="0.3">
      <c r="A68">
        <v>598061</v>
      </c>
      <c r="B68" t="s">
        <v>184</v>
      </c>
      <c r="C68" t="s">
        <v>127</v>
      </c>
      <c r="D68" s="1">
        <v>41409</v>
      </c>
      <c r="E68" t="s">
        <v>4</v>
      </c>
      <c r="F68" t="s">
        <v>73</v>
      </c>
      <c r="G68" t="s">
        <v>128</v>
      </c>
      <c r="H68" t="s">
        <v>7</v>
      </c>
      <c r="I68" t="s">
        <v>219</v>
      </c>
      <c r="J68" t="s">
        <v>90</v>
      </c>
      <c r="K68" t="s">
        <v>7</v>
      </c>
      <c r="L68" t="s">
        <v>8</v>
      </c>
      <c r="M68" t="s">
        <v>90</v>
      </c>
      <c r="N68" t="s">
        <v>9</v>
      </c>
      <c r="O68" t="s">
        <v>179</v>
      </c>
      <c r="P68" t="s">
        <v>239</v>
      </c>
      <c r="Q68" t="s">
        <v>290</v>
      </c>
      <c r="R68" t="s">
        <v>222</v>
      </c>
      <c r="S68" t="s">
        <v>10</v>
      </c>
      <c r="T68" t="s">
        <v>11</v>
      </c>
      <c r="U68" t="s">
        <v>223</v>
      </c>
      <c r="V68" t="s">
        <v>124</v>
      </c>
      <c r="W68" t="s">
        <v>112</v>
      </c>
    </row>
    <row r="69" spans="1:23" x14ac:dyDescent="0.3">
      <c r="A69">
        <v>598063</v>
      </c>
      <c r="B69" t="s">
        <v>184</v>
      </c>
      <c r="C69" t="s">
        <v>25</v>
      </c>
      <c r="D69" s="1">
        <v>41409</v>
      </c>
      <c r="E69" t="s">
        <v>4</v>
      </c>
      <c r="F69" t="s">
        <v>129</v>
      </c>
      <c r="G69" t="s">
        <v>26</v>
      </c>
      <c r="H69" t="s">
        <v>27</v>
      </c>
      <c r="I69" t="s">
        <v>219</v>
      </c>
      <c r="J69" t="s">
        <v>22</v>
      </c>
      <c r="K69" t="s">
        <v>22</v>
      </c>
      <c r="L69" t="s">
        <v>8</v>
      </c>
      <c r="M69" t="s">
        <v>27</v>
      </c>
      <c r="N69" t="s">
        <v>9</v>
      </c>
      <c r="O69" t="s">
        <v>179</v>
      </c>
      <c r="P69" t="s">
        <v>272</v>
      </c>
      <c r="Q69" t="s">
        <v>301</v>
      </c>
      <c r="R69" t="s">
        <v>222</v>
      </c>
      <c r="S69" t="s">
        <v>10</v>
      </c>
      <c r="T69" t="s">
        <v>11</v>
      </c>
      <c r="U69" t="s">
        <v>223</v>
      </c>
      <c r="V69" t="s">
        <v>12</v>
      </c>
      <c r="W69" t="s">
        <v>60</v>
      </c>
    </row>
    <row r="70" spans="1:23" x14ac:dyDescent="0.3">
      <c r="A70">
        <v>598028</v>
      </c>
      <c r="B70" t="s">
        <v>184</v>
      </c>
      <c r="C70" t="s">
        <v>84</v>
      </c>
      <c r="D70" s="1">
        <v>41410</v>
      </c>
      <c r="E70" t="s">
        <v>4</v>
      </c>
      <c r="F70" t="s">
        <v>118</v>
      </c>
      <c r="G70" t="s">
        <v>85</v>
      </c>
      <c r="H70" t="s">
        <v>16</v>
      </c>
      <c r="I70" t="s">
        <v>219</v>
      </c>
      <c r="J70" t="s">
        <v>21</v>
      </c>
      <c r="K70" t="s">
        <v>21</v>
      </c>
      <c r="L70" t="s">
        <v>8</v>
      </c>
      <c r="M70" t="s">
        <v>16</v>
      </c>
      <c r="N70" t="s">
        <v>9</v>
      </c>
      <c r="O70" t="s">
        <v>179</v>
      </c>
      <c r="P70" t="s">
        <v>239</v>
      </c>
      <c r="Q70" t="s">
        <v>276</v>
      </c>
      <c r="R70" t="s">
        <v>222</v>
      </c>
      <c r="S70" t="s">
        <v>10</v>
      </c>
      <c r="T70" t="s">
        <v>11</v>
      </c>
      <c r="U70" t="s">
        <v>223</v>
      </c>
      <c r="V70" t="s">
        <v>59</v>
      </c>
      <c r="W70" t="s">
        <v>63</v>
      </c>
    </row>
    <row r="71" spans="1:23" x14ac:dyDescent="0.3">
      <c r="A71">
        <v>598065</v>
      </c>
      <c r="B71" t="s">
        <v>184</v>
      </c>
      <c r="C71" t="s">
        <v>34</v>
      </c>
      <c r="D71" s="1">
        <v>41411</v>
      </c>
      <c r="E71" t="s">
        <v>4</v>
      </c>
      <c r="F71" t="s">
        <v>43</v>
      </c>
      <c r="G71" t="s">
        <v>36</v>
      </c>
      <c r="H71" t="s">
        <v>108</v>
      </c>
      <c r="I71" t="s">
        <v>219</v>
      </c>
      <c r="J71" t="s">
        <v>22</v>
      </c>
      <c r="K71" t="s">
        <v>108</v>
      </c>
      <c r="L71" t="s">
        <v>18</v>
      </c>
      <c r="M71" t="s">
        <v>108</v>
      </c>
      <c r="N71" t="s">
        <v>9</v>
      </c>
      <c r="O71" t="s">
        <v>179</v>
      </c>
      <c r="P71" t="s">
        <v>302</v>
      </c>
      <c r="Q71" t="s">
        <v>279</v>
      </c>
      <c r="R71" t="s">
        <v>222</v>
      </c>
      <c r="S71" t="s">
        <v>10</v>
      </c>
      <c r="T71" t="s">
        <v>11</v>
      </c>
      <c r="U71" t="s">
        <v>223</v>
      </c>
      <c r="V71" t="s">
        <v>12</v>
      </c>
      <c r="W71" t="s">
        <v>98</v>
      </c>
    </row>
    <row r="72" spans="1:23" x14ac:dyDescent="0.3">
      <c r="A72">
        <v>598066</v>
      </c>
      <c r="B72" t="s">
        <v>184</v>
      </c>
      <c r="C72" t="s">
        <v>84</v>
      </c>
      <c r="D72" s="1">
        <v>41412</v>
      </c>
      <c r="E72" t="s">
        <v>4</v>
      </c>
      <c r="F72" t="s">
        <v>107</v>
      </c>
      <c r="G72" t="s">
        <v>85</v>
      </c>
      <c r="H72" t="s">
        <v>16</v>
      </c>
      <c r="I72" t="s">
        <v>219</v>
      </c>
      <c r="J72" t="s">
        <v>27</v>
      </c>
      <c r="K72" t="s">
        <v>27</v>
      </c>
      <c r="L72" t="s">
        <v>8</v>
      </c>
      <c r="M72" t="s">
        <v>16</v>
      </c>
      <c r="N72" t="s">
        <v>9</v>
      </c>
      <c r="O72" t="s">
        <v>179</v>
      </c>
      <c r="P72" t="s">
        <v>303</v>
      </c>
      <c r="Q72" t="s">
        <v>248</v>
      </c>
      <c r="R72" t="s">
        <v>222</v>
      </c>
      <c r="S72" t="s">
        <v>10</v>
      </c>
      <c r="T72" t="s">
        <v>11</v>
      </c>
      <c r="U72" t="s">
        <v>223</v>
      </c>
      <c r="V72" t="s">
        <v>59</v>
      </c>
      <c r="W72" t="s">
        <v>116</v>
      </c>
    </row>
    <row r="73" spans="1:23" x14ac:dyDescent="0.3">
      <c r="A73">
        <v>598068</v>
      </c>
      <c r="B73" t="s">
        <v>184</v>
      </c>
      <c r="C73" t="s">
        <v>3</v>
      </c>
      <c r="D73" s="1">
        <v>41412</v>
      </c>
      <c r="E73" t="s">
        <v>4</v>
      </c>
      <c r="F73" t="s">
        <v>92</v>
      </c>
      <c r="G73" t="s">
        <v>5</v>
      </c>
      <c r="H73" t="s">
        <v>6</v>
      </c>
      <c r="I73" t="s">
        <v>219</v>
      </c>
      <c r="J73" t="s">
        <v>17</v>
      </c>
      <c r="K73" t="s">
        <v>17</v>
      </c>
      <c r="L73" t="s">
        <v>8</v>
      </c>
      <c r="M73" t="s">
        <v>6</v>
      </c>
      <c r="N73" t="s">
        <v>9</v>
      </c>
      <c r="O73" t="s">
        <v>179</v>
      </c>
      <c r="P73" t="s">
        <v>253</v>
      </c>
      <c r="Q73" t="s">
        <v>304</v>
      </c>
      <c r="R73" t="s">
        <v>232</v>
      </c>
      <c r="S73" t="s">
        <v>10</v>
      </c>
      <c r="T73" t="s">
        <v>11</v>
      </c>
      <c r="U73" t="s">
        <v>305</v>
      </c>
      <c r="V73" t="s">
        <v>106</v>
      </c>
      <c r="W73" t="s">
        <v>91</v>
      </c>
    </row>
    <row r="74" spans="1:23" x14ac:dyDescent="0.3">
      <c r="A74">
        <v>598067</v>
      </c>
      <c r="B74" t="s">
        <v>184</v>
      </c>
      <c r="C74" t="s">
        <v>103</v>
      </c>
      <c r="D74" s="1">
        <v>41413</v>
      </c>
      <c r="E74" t="s">
        <v>4</v>
      </c>
      <c r="F74" t="s">
        <v>130</v>
      </c>
      <c r="G74" t="s">
        <v>104</v>
      </c>
      <c r="H74" t="s">
        <v>90</v>
      </c>
      <c r="I74" t="s">
        <v>219</v>
      </c>
      <c r="J74" t="s">
        <v>21</v>
      </c>
      <c r="K74" t="s">
        <v>90</v>
      </c>
      <c r="L74" t="s">
        <v>18</v>
      </c>
      <c r="M74" t="s">
        <v>90</v>
      </c>
      <c r="N74" t="s">
        <v>9</v>
      </c>
      <c r="O74" t="s">
        <v>179</v>
      </c>
      <c r="P74" t="s">
        <v>306</v>
      </c>
      <c r="Q74" t="s">
        <v>307</v>
      </c>
      <c r="R74" t="s">
        <v>222</v>
      </c>
      <c r="S74" t="s">
        <v>10</v>
      </c>
      <c r="T74" t="s">
        <v>11</v>
      </c>
      <c r="U74" t="s">
        <v>223</v>
      </c>
      <c r="V74" t="s">
        <v>124</v>
      </c>
      <c r="W74" t="s">
        <v>52</v>
      </c>
    </row>
    <row r="75" spans="1:23" x14ac:dyDescent="0.3">
      <c r="A75">
        <v>598069</v>
      </c>
      <c r="B75" t="s">
        <v>184</v>
      </c>
      <c r="C75" t="s">
        <v>34</v>
      </c>
      <c r="D75" s="1">
        <v>41413</v>
      </c>
      <c r="E75" t="s">
        <v>4</v>
      </c>
      <c r="F75" t="s">
        <v>126</v>
      </c>
      <c r="G75" t="s">
        <v>36</v>
      </c>
      <c r="H75" t="s">
        <v>108</v>
      </c>
      <c r="I75" t="s">
        <v>219</v>
      </c>
      <c r="J75" t="s">
        <v>7</v>
      </c>
      <c r="K75" t="s">
        <v>7</v>
      </c>
      <c r="L75" t="s">
        <v>18</v>
      </c>
      <c r="M75" t="s">
        <v>108</v>
      </c>
      <c r="N75" t="s">
        <v>23</v>
      </c>
      <c r="O75" t="s">
        <v>178</v>
      </c>
      <c r="P75" t="s">
        <v>228</v>
      </c>
      <c r="Q75" t="s">
        <v>234</v>
      </c>
      <c r="R75" t="s">
        <v>222</v>
      </c>
      <c r="S75" t="s">
        <v>10</v>
      </c>
      <c r="T75" t="s">
        <v>11</v>
      </c>
      <c r="U75" t="s">
        <v>223</v>
      </c>
      <c r="V75" t="s">
        <v>12</v>
      </c>
      <c r="W75" t="s">
        <v>60</v>
      </c>
    </row>
    <row r="76" spans="1:23" x14ac:dyDescent="0.3">
      <c r="A76">
        <v>598070</v>
      </c>
      <c r="B76" t="s">
        <v>184</v>
      </c>
      <c r="C76" t="s">
        <v>19</v>
      </c>
      <c r="D76" s="1">
        <v>41415</v>
      </c>
      <c r="E76" t="s">
        <v>95</v>
      </c>
      <c r="F76" t="s">
        <v>14</v>
      </c>
      <c r="G76" t="s">
        <v>20</v>
      </c>
      <c r="H76" t="s">
        <v>17</v>
      </c>
      <c r="I76" t="s">
        <v>219</v>
      </c>
      <c r="J76" t="s">
        <v>27</v>
      </c>
      <c r="K76" t="s">
        <v>17</v>
      </c>
      <c r="L76" t="s">
        <v>18</v>
      </c>
      <c r="M76" t="s">
        <v>17</v>
      </c>
      <c r="N76" t="s">
        <v>9</v>
      </c>
      <c r="O76" t="s">
        <v>179</v>
      </c>
      <c r="P76" t="s">
        <v>250</v>
      </c>
      <c r="Q76" t="s">
        <v>308</v>
      </c>
      <c r="R76" t="s">
        <v>222</v>
      </c>
      <c r="S76" t="s">
        <v>10</v>
      </c>
      <c r="T76" t="s">
        <v>11</v>
      </c>
      <c r="U76" t="s">
        <v>223</v>
      </c>
      <c r="V76" t="s">
        <v>124</v>
      </c>
      <c r="W76" t="s">
        <v>91</v>
      </c>
    </row>
    <row r="77" spans="1:23" x14ac:dyDescent="0.3">
      <c r="A77">
        <v>598071</v>
      </c>
      <c r="B77" t="s">
        <v>184</v>
      </c>
      <c r="C77" t="s">
        <v>19</v>
      </c>
      <c r="D77" s="1">
        <v>41416</v>
      </c>
      <c r="E77" t="s">
        <v>131</v>
      </c>
      <c r="F77" t="s">
        <v>72</v>
      </c>
      <c r="G77" t="s">
        <v>20</v>
      </c>
      <c r="H77" t="s">
        <v>22</v>
      </c>
      <c r="I77" t="s">
        <v>219</v>
      </c>
      <c r="J77" t="s">
        <v>108</v>
      </c>
      <c r="K77" t="s">
        <v>108</v>
      </c>
      <c r="L77" t="s">
        <v>18</v>
      </c>
      <c r="M77" t="s">
        <v>22</v>
      </c>
      <c r="N77" t="s">
        <v>23</v>
      </c>
      <c r="O77" t="s">
        <v>178</v>
      </c>
      <c r="P77" t="s">
        <v>249</v>
      </c>
      <c r="Q77" t="s">
        <v>283</v>
      </c>
      <c r="R77" t="s">
        <v>222</v>
      </c>
      <c r="S77" t="s">
        <v>10</v>
      </c>
      <c r="T77" t="s">
        <v>11</v>
      </c>
      <c r="U77" t="s">
        <v>223</v>
      </c>
      <c r="V77" t="s">
        <v>63</v>
      </c>
      <c r="W77" t="s">
        <v>91</v>
      </c>
    </row>
    <row r="78" spans="1:23" x14ac:dyDescent="0.3">
      <c r="A78">
        <v>598072</v>
      </c>
      <c r="B78" t="s">
        <v>184</v>
      </c>
      <c r="C78" t="s">
        <v>28</v>
      </c>
      <c r="D78" s="1">
        <v>41418</v>
      </c>
      <c r="E78" t="s">
        <v>96</v>
      </c>
      <c r="F78" t="s">
        <v>70</v>
      </c>
      <c r="G78" t="s">
        <v>29</v>
      </c>
      <c r="H78" t="s">
        <v>27</v>
      </c>
      <c r="I78" t="s">
        <v>219</v>
      </c>
      <c r="J78" t="s">
        <v>22</v>
      </c>
      <c r="K78" t="s">
        <v>22</v>
      </c>
      <c r="L78" t="s">
        <v>18</v>
      </c>
      <c r="M78" t="s">
        <v>27</v>
      </c>
      <c r="N78" t="s">
        <v>23</v>
      </c>
      <c r="O78" t="s">
        <v>178</v>
      </c>
      <c r="P78" t="s">
        <v>249</v>
      </c>
      <c r="Q78" t="s">
        <v>229</v>
      </c>
      <c r="R78" t="s">
        <v>222</v>
      </c>
      <c r="S78" t="s">
        <v>10</v>
      </c>
      <c r="T78" t="s">
        <v>11</v>
      </c>
      <c r="U78" t="s">
        <v>223</v>
      </c>
      <c r="V78" t="s">
        <v>106</v>
      </c>
      <c r="W78" t="s">
        <v>52</v>
      </c>
    </row>
    <row r="79" spans="1:23" x14ac:dyDescent="0.3">
      <c r="A79">
        <v>598073</v>
      </c>
      <c r="B79" t="s">
        <v>184</v>
      </c>
      <c r="C79" t="s">
        <v>28</v>
      </c>
      <c r="D79" s="1">
        <v>41420</v>
      </c>
      <c r="E79" t="s">
        <v>47</v>
      </c>
      <c r="F79" t="s">
        <v>83</v>
      </c>
      <c r="G79" t="s">
        <v>29</v>
      </c>
      <c r="H79" t="s">
        <v>17</v>
      </c>
      <c r="I79" t="s">
        <v>219</v>
      </c>
      <c r="J79" t="s">
        <v>27</v>
      </c>
      <c r="K79" t="s">
        <v>27</v>
      </c>
      <c r="L79" t="s">
        <v>18</v>
      </c>
      <c r="M79" t="s">
        <v>27</v>
      </c>
      <c r="N79" t="s">
        <v>9</v>
      </c>
      <c r="O79" t="s">
        <v>179</v>
      </c>
      <c r="P79" t="s">
        <v>302</v>
      </c>
      <c r="Q79" t="s">
        <v>231</v>
      </c>
      <c r="R79" t="s">
        <v>222</v>
      </c>
      <c r="S79" t="s">
        <v>10</v>
      </c>
      <c r="T79" t="s">
        <v>11</v>
      </c>
      <c r="U79" t="s">
        <v>223</v>
      </c>
      <c r="V79" t="s">
        <v>59</v>
      </c>
      <c r="W79" t="s">
        <v>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DB8A4-591F-454D-BD75-4E3BBEDD21F7}">
  <dimension ref="A1:W45"/>
  <sheetViews>
    <sheetView topLeftCell="I1" workbookViewId="0"/>
  </sheetViews>
  <sheetFormatPr defaultRowHeight="14.4" x14ac:dyDescent="0.3"/>
  <cols>
    <col min="1" max="1" width="11.5546875" bestFit="1" customWidth="1"/>
    <col min="2" max="2" width="15.77734375" bestFit="1" customWidth="1"/>
    <col min="3" max="3" width="13" bestFit="1" customWidth="1"/>
    <col min="4" max="4" width="13.6640625" bestFit="1" customWidth="1"/>
    <col min="5" max="5" width="19.88671875" bestFit="1" customWidth="1"/>
    <col min="6" max="6" width="23.88671875" bestFit="1" customWidth="1"/>
    <col min="7" max="7" width="39.21875" bestFit="1" customWidth="1"/>
    <col min="8" max="8" width="24" bestFit="1" customWidth="1"/>
    <col min="9" max="9" width="16.33203125" bestFit="1" customWidth="1"/>
    <col min="10" max="11" width="24" bestFit="1" customWidth="1"/>
    <col min="12" max="12" width="21.44140625" bestFit="1" customWidth="1"/>
    <col min="13" max="13" width="15.5546875" bestFit="1" customWidth="1"/>
    <col min="14" max="14" width="14.6640625" bestFit="1" customWidth="1"/>
    <col min="15" max="15" width="17.33203125" bestFit="1" customWidth="1"/>
    <col min="16" max="16" width="21.44140625" bestFit="1" customWidth="1"/>
    <col min="17" max="17" width="19.21875" bestFit="1" customWidth="1"/>
    <col min="18" max="18" width="20.21875" bestFit="1" customWidth="1"/>
    <col min="19" max="19" width="19" bestFit="1" customWidth="1"/>
    <col min="20" max="20" width="16.44140625" bestFit="1" customWidth="1"/>
    <col min="21" max="21" width="28.5546875" bestFit="1" customWidth="1"/>
    <col min="22" max="22" width="17" bestFit="1" customWidth="1"/>
    <col min="23" max="23" width="22.21875" bestFit="1" customWidth="1"/>
  </cols>
  <sheetData>
    <row r="1" spans="1:23" x14ac:dyDescent="0.3">
      <c r="A1" s="5" t="s">
        <v>607</v>
      </c>
    </row>
    <row r="3" spans="1:23" x14ac:dyDescent="0.3">
      <c r="A3" t="s">
        <v>196</v>
      </c>
      <c r="B3" t="s">
        <v>197</v>
      </c>
      <c r="C3" t="s">
        <v>198</v>
      </c>
      <c r="D3" t="s">
        <v>199</v>
      </c>
      <c r="E3" t="s">
        <v>200</v>
      </c>
      <c r="F3" t="s">
        <v>201</v>
      </c>
      <c r="G3" t="s">
        <v>202</v>
      </c>
      <c r="H3" t="s">
        <v>203</v>
      </c>
      <c r="I3" t="s">
        <v>204</v>
      </c>
      <c r="J3" t="s">
        <v>205</v>
      </c>
      <c r="K3" t="s">
        <v>206</v>
      </c>
      <c r="L3" t="s">
        <v>207</v>
      </c>
      <c r="M3" t="s">
        <v>208</v>
      </c>
      <c r="N3" t="s">
        <v>209</v>
      </c>
      <c r="O3" t="s">
        <v>210</v>
      </c>
      <c r="P3" t="s">
        <v>211</v>
      </c>
      <c r="Q3" t="s">
        <v>212</v>
      </c>
      <c r="R3" t="s">
        <v>213</v>
      </c>
      <c r="S3" t="s">
        <v>214</v>
      </c>
      <c r="T3" t="s">
        <v>215</v>
      </c>
      <c r="U3" t="s">
        <v>216</v>
      </c>
      <c r="V3" t="s">
        <v>217</v>
      </c>
      <c r="W3" t="s">
        <v>218</v>
      </c>
    </row>
    <row r="4" spans="1:23" x14ac:dyDescent="0.3">
      <c r="A4">
        <v>1216498</v>
      </c>
      <c r="B4" t="s">
        <v>147</v>
      </c>
      <c r="C4" t="s">
        <v>11</v>
      </c>
      <c r="D4" s="1">
        <v>44128</v>
      </c>
      <c r="E4" t="s">
        <v>4</v>
      </c>
      <c r="F4" t="s">
        <v>567</v>
      </c>
      <c r="G4" t="s">
        <v>134</v>
      </c>
      <c r="H4" t="s">
        <v>16</v>
      </c>
      <c r="I4" t="s">
        <v>219</v>
      </c>
      <c r="J4" t="s">
        <v>108</v>
      </c>
      <c r="K4" t="s">
        <v>108</v>
      </c>
      <c r="L4" t="s">
        <v>8</v>
      </c>
      <c r="M4" t="s">
        <v>16</v>
      </c>
      <c r="N4" t="s">
        <v>9</v>
      </c>
      <c r="O4" t="s">
        <v>179</v>
      </c>
      <c r="P4" t="s">
        <v>568</v>
      </c>
      <c r="Q4" t="s">
        <v>227</v>
      </c>
      <c r="R4" t="s">
        <v>222</v>
      </c>
      <c r="S4" t="s">
        <v>10</v>
      </c>
      <c r="T4" t="s">
        <v>11</v>
      </c>
      <c r="U4" t="s">
        <v>223</v>
      </c>
      <c r="V4" t="s">
        <v>327</v>
      </c>
      <c r="W4" t="s">
        <v>471</v>
      </c>
    </row>
    <row r="5" spans="1:23" x14ac:dyDescent="0.3">
      <c r="A5">
        <v>1216517</v>
      </c>
      <c r="B5" t="s">
        <v>147</v>
      </c>
      <c r="C5" t="s">
        <v>11</v>
      </c>
      <c r="D5" s="1">
        <v>44122</v>
      </c>
      <c r="E5" t="s">
        <v>4</v>
      </c>
      <c r="F5" t="s">
        <v>555</v>
      </c>
      <c r="G5" t="s">
        <v>134</v>
      </c>
      <c r="H5" t="s">
        <v>27</v>
      </c>
      <c r="I5" t="s">
        <v>219</v>
      </c>
      <c r="J5" t="s">
        <v>16</v>
      </c>
      <c r="K5" t="s">
        <v>27</v>
      </c>
      <c r="L5" t="s">
        <v>18</v>
      </c>
      <c r="M5" t="s">
        <v>16</v>
      </c>
      <c r="N5" t="s">
        <v>57</v>
      </c>
      <c r="O5" t="s">
        <v>179</v>
      </c>
      <c r="P5" t="s">
        <v>11</v>
      </c>
      <c r="Q5" t="s">
        <v>569</v>
      </c>
      <c r="R5" t="s">
        <v>222</v>
      </c>
      <c r="S5" t="s">
        <v>58</v>
      </c>
      <c r="T5" t="s">
        <v>11</v>
      </c>
      <c r="U5" t="s">
        <v>223</v>
      </c>
      <c r="V5" t="s">
        <v>331</v>
      </c>
      <c r="W5" t="s">
        <v>471</v>
      </c>
    </row>
    <row r="6" spans="1:23" x14ac:dyDescent="0.3">
      <c r="A6">
        <v>1216510</v>
      </c>
      <c r="B6" t="s">
        <v>147</v>
      </c>
      <c r="C6" t="s">
        <v>11</v>
      </c>
      <c r="D6" s="1">
        <v>44098</v>
      </c>
      <c r="E6" t="s">
        <v>4</v>
      </c>
      <c r="F6" t="s">
        <v>555</v>
      </c>
      <c r="G6" t="s">
        <v>134</v>
      </c>
      <c r="H6" t="s">
        <v>16</v>
      </c>
      <c r="I6" t="s">
        <v>219</v>
      </c>
      <c r="J6" t="s">
        <v>6</v>
      </c>
      <c r="K6" t="s">
        <v>6</v>
      </c>
      <c r="L6" t="s">
        <v>8</v>
      </c>
      <c r="M6" t="s">
        <v>16</v>
      </c>
      <c r="N6" t="s">
        <v>9</v>
      </c>
      <c r="O6" t="s">
        <v>179</v>
      </c>
      <c r="P6" t="s">
        <v>570</v>
      </c>
      <c r="Q6" t="s">
        <v>571</v>
      </c>
      <c r="R6" t="s">
        <v>222</v>
      </c>
      <c r="S6" t="s">
        <v>10</v>
      </c>
      <c r="T6" t="s">
        <v>11</v>
      </c>
      <c r="U6" t="s">
        <v>223</v>
      </c>
      <c r="V6" t="s">
        <v>98</v>
      </c>
      <c r="W6" t="s">
        <v>471</v>
      </c>
    </row>
    <row r="7" spans="1:23" x14ac:dyDescent="0.3">
      <c r="A7">
        <v>1178407</v>
      </c>
      <c r="B7" t="s">
        <v>190</v>
      </c>
      <c r="C7" t="s">
        <v>13</v>
      </c>
      <c r="D7" s="1">
        <v>43571</v>
      </c>
      <c r="E7" t="s">
        <v>4</v>
      </c>
      <c r="F7" t="s">
        <v>466</v>
      </c>
      <c r="G7" t="s">
        <v>15</v>
      </c>
      <c r="H7" t="s">
        <v>16</v>
      </c>
      <c r="I7" t="s">
        <v>219</v>
      </c>
      <c r="J7" t="s">
        <v>22</v>
      </c>
      <c r="K7" t="s">
        <v>22</v>
      </c>
      <c r="L7" t="s">
        <v>8</v>
      </c>
      <c r="M7" t="s">
        <v>16</v>
      </c>
      <c r="N7" t="s">
        <v>9</v>
      </c>
      <c r="O7" t="s">
        <v>179</v>
      </c>
      <c r="P7" t="s">
        <v>568</v>
      </c>
      <c r="Q7" t="s">
        <v>572</v>
      </c>
      <c r="R7" t="s">
        <v>222</v>
      </c>
      <c r="S7" t="s">
        <v>10</v>
      </c>
      <c r="T7" t="s">
        <v>11</v>
      </c>
      <c r="U7" t="s">
        <v>223</v>
      </c>
      <c r="V7" t="s">
        <v>98</v>
      </c>
      <c r="W7" t="s">
        <v>102</v>
      </c>
    </row>
    <row r="8" spans="1:23" x14ac:dyDescent="0.3">
      <c r="A8">
        <v>1175368</v>
      </c>
      <c r="B8" t="s">
        <v>190</v>
      </c>
      <c r="C8" t="s">
        <v>13</v>
      </c>
      <c r="D8" s="1">
        <v>43556</v>
      </c>
      <c r="E8" t="s">
        <v>4</v>
      </c>
      <c r="F8" t="s">
        <v>573</v>
      </c>
      <c r="G8" t="s">
        <v>15</v>
      </c>
      <c r="H8" t="s">
        <v>16</v>
      </c>
      <c r="I8" t="s">
        <v>219</v>
      </c>
      <c r="J8" t="s">
        <v>146</v>
      </c>
      <c r="K8" t="s">
        <v>146</v>
      </c>
      <c r="L8" t="s">
        <v>8</v>
      </c>
      <c r="M8" t="s">
        <v>16</v>
      </c>
      <c r="N8" t="s">
        <v>9</v>
      </c>
      <c r="O8" t="s">
        <v>179</v>
      </c>
      <c r="P8" t="s">
        <v>272</v>
      </c>
      <c r="Q8" t="s">
        <v>301</v>
      </c>
      <c r="R8" t="s">
        <v>222</v>
      </c>
      <c r="S8" t="s">
        <v>10</v>
      </c>
      <c r="T8" t="s">
        <v>11</v>
      </c>
      <c r="U8" t="s">
        <v>223</v>
      </c>
      <c r="V8" t="s">
        <v>98</v>
      </c>
      <c r="W8" t="s">
        <v>350</v>
      </c>
    </row>
    <row r="9" spans="1:23" x14ac:dyDescent="0.3">
      <c r="A9">
        <v>1175359</v>
      </c>
      <c r="B9" t="s">
        <v>190</v>
      </c>
      <c r="C9" t="s">
        <v>31</v>
      </c>
      <c r="D9" s="1">
        <v>43549</v>
      </c>
      <c r="E9" t="s">
        <v>4</v>
      </c>
      <c r="F9" t="s">
        <v>53</v>
      </c>
      <c r="G9" t="s">
        <v>33</v>
      </c>
      <c r="H9" t="s">
        <v>16</v>
      </c>
      <c r="I9" t="s">
        <v>219</v>
      </c>
      <c r="J9" t="s">
        <v>22</v>
      </c>
      <c r="K9" t="s">
        <v>22</v>
      </c>
      <c r="L9" t="s">
        <v>8</v>
      </c>
      <c r="M9" t="s">
        <v>16</v>
      </c>
      <c r="N9" t="s">
        <v>9</v>
      </c>
      <c r="O9" t="s">
        <v>179</v>
      </c>
      <c r="P9" t="s">
        <v>272</v>
      </c>
      <c r="Q9" t="s">
        <v>574</v>
      </c>
      <c r="R9" t="s">
        <v>222</v>
      </c>
      <c r="S9" t="s">
        <v>10</v>
      </c>
      <c r="T9" t="s">
        <v>11</v>
      </c>
      <c r="U9" t="s">
        <v>223</v>
      </c>
      <c r="V9" t="s">
        <v>106</v>
      </c>
      <c r="W9" t="s">
        <v>340</v>
      </c>
    </row>
    <row r="10" spans="1:23" x14ac:dyDescent="0.3">
      <c r="A10">
        <v>1136582</v>
      </c>
      <c r="B10" t="s">
        <v>189</v>
      </c>
      <c r="C10" t="s">
        <v>19</v>
      </c>
      <c r="D10" s="1">
        <v>43213</v>
      </c>
      <c r="E10" t="s">
        <v>4</v>
      </c>
      <c r="F10" t="s">
        <v>575</v>
      </c>
      <c r="G10" t="s">
        <v>20</v>
      </c>
      <c r="H10" t="s">
        <v>16</v>
      </c>
      <c r="I10" t="s">
        <v>219</v>
      </c>
      <c r="J10" t="s">
        <v>21</v>
      </c>
      <c r="K10" t="s">
        <v>21</v>
      </c>
      <c r="L10" t="s">
        <v>8</v>
      </c>
      <c r="M10" t="s">
        <v>16</v>
      </c>
      <c r="N10" t="s">
        <v>9</v>
      </c>
      <c r="O10" t="s">
        <v>179</v>
      </c>
      <c r="P10" t="s">
        <v>249</v>
      </c>
      <c r="Q10" t="s">
        <v>576</v>
      </c>
      <c r="R10" t="s">
        <v>222</v>
      </c>
      <c r="S10" t="s">
        <v>10</v>
      </c>
      <c r="T10" t="s">
        <v>11</v>
      </c>
      <c r="U10" t="s">
        <v>223</v>
      </c>
      <c r="V10" t="s">
        <v>328</v>
      </c>
      <c r="W10" t="s">
        <v>116</v>
      </c>
    </row>
    <row r="11" spans="1:23" x14ac:dyDescent="0.3">
      <c r="A11">
        <v>1136576</v>
      </c>
      <c r="B11" t="s">
        <v>189</v>
      </c>
      <c r="C11" t="s">
        <v>13</v>
      </c>
      <c r="D11" s="1">
        <v>43209</v>
      </c>
      <c r="E11" t="s">
        <v>4</v>
      </c>
      <c r="F11" t="s">
        <v>53</v>
      </c>
      <c r="G11" t="s">
        <v>15</v>
      </c>
      <c r="H11" t="s">
        <v>16</v>
      </c>
      <c r="I11" t="s">
        <v>219</v>
      </c>
      <c r="J11" t="s">
        <v>108</v>
      </c>
      <c r="K11" t="s">
        <v>16</v>
      </c>
      <c r="L11" t="s">
        <v>18</v>
      </c>
      <c r="M11" t="s">
        <v>16</v>
      </c>
      <c r="N11" t="s">
        <v>9</v>
      </c>
      <c r="O11" t="s">
        <v>179</v>
      </c>
      <c r="P11" t="s">
        <v>274</v>
      </c>
      <c r="Q11" t="s">
        <v>577</v>
      </c>
      <c r="R11" t="s">
        <v>222</v>
      </c>
      <c r="S11" t="s">
        <v>10</v>
      </c>
      <c r="T11" t="s">
        <v>11</v>
      </c>
      <c r="U11" t="s">
        <v>223</v>
      </c>
      <c r="V11" t="s">
        <v>98</v>
      </c>
      <c r="W11" t="s">
        <v>124</v>
      </c>
    </row>
    <row r="12" spans="1:23" x14ac:dyDescent="0.3">
      <c r="A12">
        <v>1136572</v>
      </c>
      <c r="B12" t="s">
        <v>189</v>
      </c>
      <c r="C12" t="s">
        <v>13</v>
      </c>
      <c r="D12" s="1">
        <v>43205</v>
      </c>
      <c r="E12" t="s">
        <v>4</v>
      </c>
      <c r="F12" t="s">
        <v>53</v>
      </c>
      <c r="G12" t="s">
        <v>15</v>
      </c>
      <c r="H12" t="s">
        <v>16</v>
      </c>
      <c r="I12" t="s">
        <v>219</v>
      </c>
      <c r="J12" t="s">
        <v>17</v>
      </c>
      <c r="K12" t="s">
        <v>17</v>
      </c>
      <c r="L12" t="s">
        <v>8</v>
      </c>
      <c r="M12" t="s">
        <v>16</v>
      </c>
      <c r="N12" t="s">
        <v>9</v>
      </c>
      <c r="O12" t="s">
        <v>179</v>
      </c>
      <c r="P12" t="s">
        <v>249</v>
      </c>
      <c r="Q12" t="s">
        <v>578</v>
      </c>
      <c r="R12" t="s">
        <v>222</v>
      </c>
      <c r="S12" t="s">
        <v>10</v>
      </c>
      <c r="T12" t="s">
        <v>11</v>
      </c>
      <c r="U12" t="s">
        <v>223</v>
      </c>
      <c r="V12" t="s">
        <v>116</v>
      </c>
      <c r="W12" t="s">
        <v>102</v>
      </c>
    </row>
    <row r="13" spans="1:23" x14ac:dyDescent="0.3">
      <c r="A13">
        <v>1082641</v>
      </c>
      <c r="B13" t="s">
        <v>188</v>
      </c>
      <c r="C13" t="s">
        <v>25</v>
      </c>
      <c r="D13" s="1">
        <v>42866</v>
      </c>
      <c r="E13" t="s">
        <v>4</v>
      </c>
      <c r="F13" t="s">
        <v>365</v>
      </c>
      <c r="G13" t="s">
        <v>26</v>
      </c>
      <c r="H13" t="s">
        <v>27</v>
      </c>
      <c r="I13" t="s">
        <v>219</v>
      </c>
      <c r="J13" t="s">
        <v>16</v>
      </c>
      <c r="K13" t="s">
        <v>27</v>
      </c>
      <c r="L13" t="s">
        <v>8</v>
      </c>
      <c r="M13" t="s">
        <v>16</v>
      </c>
      <c r="N13" t="s">
        <v>9</v>
      </c>
      <c r="O13" t="s">
        <v>179</v>
      </c>
      <c r="P13" t="s">
        <v>239</v>
      </c>
      <c r="Q13" t="s">
        <v>579</v>
      </c>
      <c r="R13" t="s">
        <v>222</v>
      </c>
      <c r="S13" t="s">
        <v>10</v>
      </c>
      <c r="T13" t="s">
        <v>11</v>
      </c>
      <c r="U13" t="s">
        <v>223</v>
      </c>
      <c r="V13" t="s">
        <v>336</v>
      </c>
      <c r="W13" t="s">
        <v>328</v>
      </c>
    </row>
    <row r="14" spans="1:23" x14ac:dyDescent="0.3">
      <c r="A14">
        <v>1082639</v>
      </c>
      <c r="B14" t="s">
        <v>188</v>
      </c>
      <c r="C14" t="s">
        <v>13</v>
      </c>
      <c r="D14" s="1">
        <v>42864</v>
      </c>
      <c r="E14" t="s">
        <v>4</v>
      </c>
      <c r="F14" t="s">
        <v>362</v>
      </c>
      <c r="G14" t="s">
        <v>15</v>
      </c>
      <c r="H14" t="s">
        <v>16</v>
      </c>
      <c r="I14" t="s">
        <v>219</v>
      </c>
      <c r="J14" t="s">
        <v>7</v>
      </c>
      <c r="K14" t="s">
        <v>7</v>
      </c>
      <c r="L14" t="s">
        <v>8</v>
      </c>
      <c r="M14" t="s">
        <v>16</v>
      </c>
      <c r="N14" t="s">
        <v>9</v>
      </c>
      <c r="O14" t="s">
        <v>179</v>
      </c>
      <c r="P14" t="s">
        <v>272</v>
      </c>
      <c r="Q14" t="s">
        <v>580</v>
      </c>
      <c r="R14" t="s">
        <v>222</v>
      </c>
      <c r="S14" t="s">
        <v>10</v>
      </c>
      <c r="T14" t="s">
        <v>11</v>
      </c>
      <c r="U14" t="s">
        <v>223</v>
      </c>
      <c r="V14" t="s">
        <v>328</v>
      </c>
      <c r="W14" t="s">
        <v>63</v>
      </c>
    </row>
    <row r="15" spans="1:23" x14ac:dyDescent="0.3">
      <c r="A15">
        <v>1082633</v>
      </c>
      <c r="B15" t="s">
        <v>188</v>
      </c>
      <c r="C15" t="s">
        <v>3</v>
      </c>
      <c r="D15" s="1">
        <v>42860</v>
      </c>
      <c r="E15" t="s">
        <v>4</v>
      </c>
      <c r="F15" t="s">
        <v>356</v>
      </c>
      <c r="G15" t="s">
        <v>5</v>
      </c>
      <c r="H15" t="s">
        <v>6</v>
      </c>
      <c r="I15" t="s">
        <v>219</v>
      </c>
      <c r="J15" t="s">
        <v>16</v>
      </c>
      <c r="K15" t="s">
        <v>6</v>
      </c>
      <c r="L15" t="s">
        <v>8</v>
      </c>
      <c r="M15" t="s">
        <v>16</v>
      </c>
      <c r="N15" t="s">
        <v>9</v>
      </c>
      <c r="O15" t="s">
        <v>179</v>
      </c>
      <c r="P15" t="s">
        <v>235</v>
      </c>
      <c r="Q15" t="s">
        <v>242</v>
      </c>
      <c r="R15" t="s">
        <v>222</v>
      </c>
      <c r="S15" t="s">
        <v>10</v>
      </c>
      <c r="T15" t="s">
        <v>11</v>
      </c>
      <c r="U15" t="s">
        <v>223</v>
      </c>
      <c r="V15" t="s">
        <v>350</v>
      </c>
      <c r="W15" t="s">
        <v>106</v>
      </c>
    </row>
    <row r="16" spans="1:23" x14ac:dyDescent="0.3">
      <c r="A16">
        <v>1082616</v>
      </c>
      <c r="B16" t="s">
        <v>188</v>
      </c>
      <c r="C16" t="s">
        <v>329</v>
      </c>
      <c r="D16" s="1">
        <v>42848</v>
      </c>
      <c r="E16" t="s">
        <v>4</v>
      </c>
      <c r="F16" t="s">
        <v>353</v>
      </c>
      <c r="G16" t="s">
        <v>138</v>
      </c>
      <c r="H16" t="s">
        <v>137</v>
      </c>
      <c r="I16" t="s">
        <v>219</v>
      </c>
      <c r="J16" t="s">
        <v>16</v>
      </c>
      <c r="K16" t="s">
        <v>137</v>
      </c>
      <c r="L16" t="s">
        <v>8</v>
      </c>
      <c r="M16" t="s">
        <v>16</v>
      </c>
      <c r="N16" t="s">
        <v>9</v>
      </c>
      <c r="O16" t="s">
        <v>179</v>
      </c>
      <c r="P16" t="s">
        <v>581</v>
      </c>
      <c r="Q16" t="s">
        <v>582</v>
      </c>
      <c r="R16" t="s">
        <v>222</v>
      </c>
      <c r="S16" t="s">
        <v>10</v>
      </c>
      <c r="T16" t="s">
        <v>11</v>
      </c>
      <c r="U16" t="s">
        <v>223</v>
      </c>
      <c r="V16" t="s">
        <v>98</v>
      </c>
      <c r="W16" t="s">
        <v>55</v>
      </c>
    </row>
    <row r="17" spans="1:23" x14ac:dyDescent="0.3">
      <c r="A17">
        <v>980971</v>
      </c>
      <c r="B17" t="s">
        <v>187</v>
      </c>
      <c r="C17" t="s">
        <v>13</v>
      </c>
      <c r="D17" s="1">
        <v>42497</v>
      </c>
      <c r="E17" t="s">
        <v>4</v>
      </c>
      <c r="F17" t="s">
        <v>535</v>
      </c>
      <c r="G17" t="s">
        <v>15</v>
      </c>
      <c r="H17" t="s">
        <v>16</v>
      </c>
      <c r="I17" t="s">
        <v>219</v>
      </c>
      <c r="J17" t="s">
        <v>21</v>
      </c>
      <c r="K17" t="s">
        <v>21</v>
      </c>
      <c r="L17" t="s">
        <v>8</v>
      </c>
      <c r="M17" t="s">
        <v>16</v>
      </c>
      <c r="N17" t="s">
        <v>9</v>
      </c>
      <c r="O17" t="s">
        <v>179</v>
      </c>
      <c r="P17" t="s">
        <v>230</v>
      </c>
      <c r="Q17" t="s">
        <v>583</v>
      </c>
      <c r="R17" t="s">
        <v>222</v>
      </c>
      <c r="S17" t="s">
        <v>10</v>
      </c>
      <c r="T17" t="s">
        <v>11</v>
      </c>
      <c r="U17" t="s">
        <v>223</v>
      </c>
      <c r="V17" t="s">
        <v>59</v>
      </c>
      <c r="W17" t="s">
        <v>116</v>
      </c>
    </row>
    <row r="18" spans="1:23" x14ac:dyDescent="0.3">
      <c r="A18">
        <v>980955</v>
      </c>
      <c r="B18" t="s">
        <v>187</v>
      </c>
      <c r="C18" t="s">
        <v>329</v>
      </c>
      <c r="D18" s="1">
        <v>42491</v>
      </c>
      <c r="E18" t="s">
        <v>4</v>
      </c>
      <c r="F18" t="s">
        <v>338</v>
      </c>
      <c r="G18" t="s">
        <v>138</v>
      </c>
      <c r="H18" t="s">
        <v>137</v>
      </c>
      <c r="I18" t="s">
        <v>219</v>
      </c>
      <c r="J18" t="s">
        <v>16</v>
      </c>
      <c r="K18" t="s">
        <v>137</v>
      </c>
      <c r="L18" t="s">
        <v>8</v>
      </c>
      <c r="M18" t="s">
        <v>16</v>
      </c>
      <c r="N18" t="s">
        <v>9</v>
      </c>
      <c r="O18" t="s">
        <v>179</v>
      </c>
      <c r="P18" t="s">
        <v>302</v>
      </c>
      <c r="Q18" t="s">
        <v>243</v>
      </c>
      <c r="R18" t="s">
        <v>222</v>
      </c>
      <c r="S18" t="s">
        <v>10</v>
      </c>
      <c r="T18" t="s">
        <v>11</v>
      </c>
      <c r="U18" t="s">
        <v>223</v>
      </c>
      <c r="V18" t="s">
        <v>494</v>
      </c>
      <c r="W18" t="s">
        <v>348</v>
      </c>
    </row>
    <row r="19" spans="1:23" x14ac:dyDescent="0.3">
      <c r="A19">
        <v>829803</v>
      </c>
      <c r="B19" t="s">
        <v>186</v>
      </c>
      <c r="C19" t="s">
        <v>13</v>
      </c>
      <c r="D19" s="1">
        <v>42137</v>
      </c>
      <c r="E19" t="s">
        <v>4</v>
      </c>
      <c r="F19" t="s">
        <v>338</v>
      </c>
      <c r="G19" t="s">
        <v>15</v>
      </c>
      <c r="H19" t="s">
        <v>16</v>
      </c>
      <c r="I19" t="s">
        <v>219</v>
      </c>
      <c r="J19" t="s">
        <v>6</v>
      </c>
      <c r="K19" t="s">
        <v>6</v>
      </c>
      <c r="L19" t="s">
        <v>8</v>
      </c>
      <c r="M19" t="s">
        <v>16</v>
      </c>
      <c r="N19" t="s">
        <v>9</v>
      </c>
      <c r="O19" t="s">
        <v>179</v>
      </c>
      <c r="P19" t="s">
        <v>226</v>
      </c>
      <c r="Q19" t="s">
        <v>304</v>
      </c>
      <c r="R19" t="s">
        <v>241</v>
      </c>
      <c r="S19" t="s">
        <v>10</v>
      </c>
      <c r="T19" t="s">
        <v>11</v>
      </c>
      <c r="U19" t="s">
        <v>305</v>
      </c>
      <c r="V19" t="s">
        <v>490</v>
      </c>
      <c r="W19" t="s">
        <v>106</v>
      </c>
    </row>
    <row r="20" spans="1:23" x14ac:dyDescent="0.3">
      <c r="A20">
        <v>829741</v>
      </c>
      <c r="B20" t="s">
        <v>186</v>
      </c>
      <c r="C20" t="s">
        <v>450</v>
      </c>
      <c r="D20" s="1">
        <v>42115</v>
      </c>
      <c r="E20" t="s">
        <v>4</v>
      </c>
      <c r="F20" t="s">
        <v>396</v>
      </c>
      <c r="G20" t="s">
        <v>76</v>
      </c>
      <c r="H20" t="s">
        <v>22</v>
      </c>
      <c r="I20" t="s">
        <v>219</v>
      </c>
      <c r="J20" t="s">
        <v>16</v>
      </c>
      <c r="K20" t="s">
        <v>16</v>
      </c>
      <c r="L20" t="s">
        <v>8</v>
      </c>
      <c r="M20" t="s">
        <v>16</v>
      </c>
      <c r="N20" t="s">
        <v>57</v>
      </c>
      <c r="O20" t="s">
        <v>179</v>
      </c>
      <c r="P20" t="s">
        <v>11</v>
      </c>
      <c r="Q20" t="s">
        <v>584</v>
      </c>
      <c r="R20" t="s">
        <v>222</v>
      </c>
      <c r="S20" t="s">
        <v>58</v>
      </c>
      <c r="T20" t="s">
        <v>11</v>
      </c>
      <c r="U20" t="s">
        <v>223</v>
      </c>
      <c r="V20" t="s">
        <v>55</v>
      </c>
      <c r="W20" t="s">
        <v>63</v>
      </c>
    </row>
    <row r="21" spans="1:23" x14ac:dyDescent="0.3">
      <c r="A21">
        <v>829717</v>
      </c>
      <c r="B21" t="s">
        <v>186</v>
      </c>
      <c r="C21" t="s">
        <v>25</v>
      </c>
      <c r="D21" s="1">
        <v>42106</v>
      </c>
      <c r="E21" t="s">
        <v>4</v>
      </c>
      <c r="F21" t="s">
        <v>517</v>
      </c>
      <c r="G21" t="s">
        <v>26</v>
      </c>
      <c r="H21" t="s">
        <v>27</v>
      </c>
      <c r="I21" t="s">
        <v>219</v>
      </c>
      <c r="J21" t="s">
        <v>16</v>
      </c>
      <c r="K21" t="s">
        <v>27</v>
      </c>
      <c r="L21" t="s">
        <v>8</v>
      </c>
      <c r="M21" t="s">
        <v>16</v>
      </c>
      <c r="N21" t="s">
        <v>9</v>
      </c>
      <c r="O21" t="s">
        <v>179</v>
      </c>
      <c r="P21" t="s">
        <v>585</v>
      </c>
      <c r="Q21" t="s">
        <v>586</v>
      </c>
      <c r="R21" t="s">
        <v>222</v>
      </c>
      <c r="S21" t="s">
        <v>10</v>
      </c>
      <c r="T21" t="s">
        <v>11</v>
      </c>
      <c r="U21" t="s">
        <v>223</v>
      </c>
      <c r="V21" t="s">
        <v>98</v>
      </c>
      <c r="W21" t="s">
        <v>518</v>
      </c>
    </row>
    <row r="22" spans="1:23" x14ac:dyDescent="0.3">
      <c r="A22">
        <v>734047</v>
      </c>
      <c r="B22" t="s">
        <v>185</v>
      </c>
      <c r="C22" t="s">
        <v>25</v>
      </c>
      <c r="D22" s="1">
        <v>41789</v>
      </c>
      <c r="E22" t="s">
        <v>96</v>
      </c>
      <c r="F22" t="s">
        <v>35</v>
      </c>
      <c r="G22" t="s">
        <v>26</v>
      </c>
      <c r="H22" t="s">
        <v>17</v>
      </c>
      <c r="I22" t="s">
        <v>219</v>
      </c>
      <c r="J22" t="s">
        <v>16</v>
      </c>
      <c r="K22" t="s">
        <v>17</v>
      </c>
      <c r="L22" t="s">
        <v>8</v>
      </c>
      <c r="M22" t="s">
        <v>16</v>
      </c>
      <c r="N22" t="s">
        <v>9</v>
      </c>
      <c r="O22" t="s">
        <v>179</v>
      </c>
      <c r="P22" t="s">
        <v>253</v>
      </c>
      <c r="Q22" t="s">
        <v>587</v>
      </c>
      <c r="R22" t="s">
        <v>222</v>
      </c>
      <c r="S22" t="s">
        <v>10</v>
      </c>
      <c r="T22" t="s">
        <v>11</v>
      </c>
      <c r="U22" t="s">
        <v>223</v>
      </c>
      <c r="V22" t="s">
        <v>59</v>
      </c>
      <c r="W22" t="s">
        <v>91</v>
      </c>
    </row>
    <row r="23" spans="1:23" x14ac:dyDescent="0.3">
      <c r="A23">
        <v>734033</v>
      </c>
      <c r="B23" t="s">
        <v>185</v>
      </c>
      <c r="C23" t="s">
        <v>13</v>
      </c>
      <c r="D23" s="1">
        <v>41782</v>
      </c>
      <c r="E23" t="s">
        <v>4</v>
      </c>
      <c r="F23" t="s">
        <v>396</v>
      </c>
      <c r="G23" t="s">
        <v>15</v>
      </c>
      <c r="H23" t="s">
        <v>16</v>
      </c>
      <c r="I23" t="s">
        <v>219</v>
      </c>
      <c r="J23" t="s">
        <v>22</v>
      </c>
      <c r="K23" t="s">
        <v>22</v>
      </c>
      <c r="L23" t="s">
        <v>8</v>
      </c>
      <c r="M23" t="s">
        <v>16</v>
      </c>
      <c r="N23" t="s">
        <v>9</v>
      </c>
      <c r="O23" t="s">
        <v>179</v>
      </c>
      <c r="P23" t="s">
        <v>588</v>
      </c>
      <c r="Q23" t="s">
        <v>260</v>
      </c>
      <c r="R23" t="s">
        <v>222</v>
      </c>
      <c r="S23" t="s">
        <v>10</v>
      </c>
      <c r="T23" t="s">
        <v>11</v>
      </c>
      <c r="U23" t="s">
        <v>223</v>
      </c>
      <c r="V23" t="s">
        <v>59</v>
      </c>
      <c r="W23" t="s">
        <v>514</v>
      </c>
    </row>
    <row r="24" spans="1:23" x14ac:dyDescent="0.3">
      <c r="A24">
        <v>733991</v>
      </c>
      <c r="B24" t="s">
        <v>185</v>
      </c>
      <c r="C24" t="s">
        <v>3</v>
      </c>
      <c r="D24" s="1">
        <v>41768</v>
      </c>
      <c r="E24" t="s">
        <v>4</v>
      </c>
      <c r="F24" t="s">
        <v>356</v>
      </c>
      <c r="G24" t="s">
        <v>5</v>
      </c>
      <c r="H24" t="s">
        <v>6</v>
      </c>
      <c r="I24" t="s">
        <v>219</v>
      </c>
      <c r="J24" t="s">
        <v>16</v>
      </c>
      <c r="K24" t="s">
        <v>6</v>
      </c>
      <c r="L24" t="s">
        <v>8</v>
      </c>
      <c r="M24" t="s">
        <v>16</v>
      </c>
      <c r="N24" t="s">
        <v>9</v>
      </c>
      <c r="O24" t="s">
        <v>179</v>
      </c>
      <c r="P24" t="s">
        <v>589</v>
      </c>
      <c r="Q24" t="s">
        <v>590</v>
      </c>
      <c r="R24" t="s">
        <v>222</v>
      </c>
      <c r="S24" t="s">
        <v>10</v>
      </c>
      <c r="T24" t="s">
        <v>11</v>
      </c>
      <c r="U24" t="s">
        <v>223</v>
      </c>
      <c r="V24" t="s">
        <v>63</v>
      </c>
      <c r="W24" t="s">
        <v>112</v>
      </c>
    </row>
    <row r="25" spans="1:23" x14ac:dyDescent="0.3">
      <c r="A25">
        <v>733987</v>
      </c>
      <c r="B25" t="s">
        <v>185</v>
      </c>
      <c r="C25" t="s">
        <v>451</v>
      </c>
      <c r="D25" s="1">
        <v>41766</v>
      </c>
      <c r="E25" t="s">
        <v>4</v>
      </c>
      <c r="F25" t="s">
        <v>333</v>
      </c>
      <c r="G25" t="s">
        <v>78</v>
      </c>
      <c r="H25" t="s">
        <v>16</v>
      </c>
      <c r="I25" t="s">
        <v>219</v>
      </c>
      <c r="J25" t="s">
        <v>17</v>
      </c>
      <c r="K25" t="s">
        <v>17</v>
      </c>
      <c r="L25" t="s">
        <v>8</v>
      </c>
      <c r="M25" t="s">
        <v>16</v>
      </c>
      <c r="N25" t="s">
        <v>9</v>
      </c>
      <c r="O25" t="s">
        <v>179</v>
      </c>
      <c r="P25" t="s">
        <v>237</v>
      </c>
      <c r="Q25" t="s">
        <v>591</v>
      </c>
      <c r="R25" t="s">
        <v>222</v>
      </c>
      <c r="S25" t="s">
        <v>10</v>
      </c>
      <c r="T25" t="s">
        <v>11</v>
      </c>
      <c r="U25" t="s">
        <v>223</v>
      </c>
      <c r="V25" t="s">
        <v>59</v>
      </c>
      <c r="W25" t="s">
        <v>514</v>
      </c>
    </row>
    <row r="26" spans="1:23" x14ac:dyDescent="0.3">
      <c r="A26">
        <v>729307</v>
      </c>
      <c r="B26" t="s">
        <v>185</v>
      </c>
      <c r="C26" t="s">
        <v>508</v>
      </c>
      <c r="D26" s="1">
        <v>41755</v>
      </c>
      <c r="E26" t="s">
        <v>4</v>
      </c>
      <c r="F26" t="s">
        <v>356</v>
      </c>
      <c r="G26" t="s">
        <v>132</v>
      </c>
      <c r="H26" t="s">
        <v>7</v>
      </c>
      <c r="I26" t="s">
        <v>219</v>
      </c>
      <c r="J26" t="s">
        <v>16</v>
      </c>
      <c r="K26" t="s">
        <v>7</v>
      </c>
      <c r="L26" t="s">
        <v>8</v>
      </c>
      <c r="M26" t="s">
        <v>16</v>
      </c>
      <c r="N26" t="s">
        <v>9</v>
      </c>
      <c r="O26" t="s">
        <v>179</v>
      </c>
      <c r="P26" t="s">
        <v>302</v>
      </c>
      <c r="Q26" t="s">
        <v>283</v>
      </c>
      <c r="R26" t="s">
        <v>222</v>
      </c>
      <c r="S26" t="s">
        <v>10</v>
      </c>
      <c r="T26" t="s">
        <v>11</v>
      </c>
      <c r="U26" t="s">
        <v>223</v>
      </c>
      <c r="V26" t="s">
        <v>59</v>
      </c>
      <c r="W26" t="s">
        <v>509</v>
      </c>
    </row>
    <row r="27" spans="1:23" x14ac:dyDescent="0.3">
      <c r="A27">
        <v>729295</v>
      </c>
      <c r="B27" t="s">
        <v>185</v>
      </c>
      <c r="C27" t="s">
        <v>11</v>
      </c>
      <c r="D27" s="1">
        <v>41751</v>
      </c>
      <c r="E27" t="s">
        <v>4</v>
      </c>
      <c r="F27" t="s">
        <v>333</v>
      </c>
      <c r="G27" t="s">
        <v>133</v>
      </c>
      <c r="H27" t="s">
        <v>16</v>
      </c>
      <c r="I27" t="s">
        <v>219</v>
      </c>
      <c r="J27" t="s">
        <v>108</v>
      </c>
      <c r="K27" t="s">
        <v>108</v>
      </c>
      <c r="L27" t="s">
        <v>8</v>
      </c>
      <c r="M27" t="s">
        <v>16</v>
      </c>
      <c r="N27" t="s">
        <v>9</v>
      </c>
      <c r="O27" t="s">
        <v>179</v>
      </c>
      <c r="P27" t="s">
        <v>592</v>
      </c>
      <c r="Q27" t="s">
        <v>577</v>
      </c>
      <c r="R27" t="s">
        <v>222</v>
      </c>
      <c r="S27" t="s">
        <v>10</v>
      </c>
      <c r="T27" t="s">
        <v>11</v>
      </c>
      <c r="U27" t="s">
        <v>223</v>
      </c>
      <c r="V27" t="s">
        <v>55</v>
      </c>
      <c r="W27" t="s">
        <v>63</v>
      </c>
    </row>
    <row r="28" spans="1:23" x14ac:dyDescent="0.3">
      <c r="A28">
        <v>598066</v>
      </c>
      <c r="B28" t="s">
        <v>184</v>
      </c>
      <c r="C28" t="s">
        <v>84</v>
      </c>
      <c r="D28" s="1">
        <v>41412</v>
      </c>
      <c r="E28" t="s">
        <v>4</v>
      </c>
      <c r="F28" t="s">
        <v>107</v>
      </c>
      <c r="G28" t="s">
        <v>85</v>
      </c>
      <c r="H28" t="s">
        <v>16</v>
      </c>
      <c r="I28" t="s">
        <v>219</v>
      </c>
      <c r="J28" t="s">
        <v>27</v>
      </c>
      <c r="K28" t="s">
        <v>27</v>
      </c>
      <c r="L28" t="s">
        <v>8</v>
      </c>
      <c r="M28" t="s">
        <v>16</v>
      </c>
      <c r="N28" t="s">
        <v>9</v>
      </c>
      <c r="O28" t="s">
        <v>179</v>
      </c>
      <c r="P28" t="s">
        <v>303</v>
      </c>
      <c r="Q28" t="s">
        <v>248</v>
      </c>
      <c r="R28" t="s">
        <v>222</v>
      </c>
      <c r="S28" t="s">
        <v>10</v>
      </c>
      <c r="T28" t="s">
        <v>11</v>
      </c>
      <c r="U28" t="s">
        <v>223</v>
      </c>
      <c r="V28" t="s">
        <v>59</v>
      </c>
      <c r="W28" t="s">
        <v>116</v>
      </c>
    </row>
    <row r="29" spans="1:23" x14ac:dyDescent="0.3">
      <c r="A29">
        <v>598028</v>
      </c>
      <c r="B29" t="s">
        <v>184</v>
      </c>
      <c r="C29" t="s">
        <v>84</v>
      </c>
      <c r="D29" s="1">
        <v>41410</v>
      </c>
      <c r="E29" t="s">
        <v>4</v>
      </c>
      <c r="F29" t="s">
        <v>118</v>
      </c>
      <c r="G29" t="s">
        <v>85</v>
      </c>
      <c r="H29" t="s">
        <v>16</v>
      </c>
      <c r="I29" t="s">
        <v>219</v>
      </c>
      <c r="J29" t="s">
        <v>21</v>
      </c>
      <c r="K29" t="s">
        <v>21</v>
      </c>
      <c r="L29" t="s">
        <v>8</v>
      </c>
      <c r="M29" t="s">
        <v>16</v>
      </c>
      <c r="N29" t="s">
        <v>9</v>
      </c>
      <c r="O29" t="s">
        <v>179</v>
      </c>
      <c r="P29" t="s">
        <v>239</v>
      </c>
      <c r="Q29" t="s">
        <v>276</v>
      </c>
      <c r="R29" t="s">
        <v>222</v>
      </c>
      <c r="S29" t="s">
        <v>10</v>
      </c>
      <c r="T29" t="s">
        <v>11</v>
      </c>
      <c r="U29" t="s">
        <v>223</v>
      </c>
      <c r="V29" t="s">
        <v>59</v>
      </c>
      <c r="W29" t="s">
        <v>63</v>
      </c>
    </row>
    <row r="30" spans="1:23" x14ac:dyDescent="0.3">
      <c r="A30">
        <v>598016</v>
      </c>
      <c r="B30" t="s">
        <v>184</v>
      </c>
      <c r="C30" t="s">
        <v>13</v>
      </c>
      <c r="D30" s="1">
        <v>41380</v>
      </c>
      <c r="E30" t="s">
        <v>4</v>
      </c>
      <c r="F30" t="s">
        <v>115</v>
      </c>
      <c r="G30" t="s">
        <v>15</v>
      </c>
      <c r="H30" t="s">
        <v>16</v>
      </c>
      <c r="I30" t="s">
        <v>219</v>
      </c>
      <c r="J30" t="s">
        <v>7</v>
      </c>
      <c r="K30" t="s">
        <v>7</v>
      </c>
      <c r="L30" t="s">
        <v>8</v>
      </c>
      <c r="M30" t="s">
        <v>16</v>
      </c>
      <c r="N30" t="s">
        <v>9</v>
      </c>
      <c r="O30" t="s">
        <v>179</v>
      </c>
      <c r="P30" t="s">
        <v>249</v>
      </c>
      <c r="Q30" t="s">
        <v>255</v>
      </c>
      <c r="R30" t="s">
        <v>222</v>
      </c>
      <c r="S30" t="s">
        <v>10</v>
      </c>
      <c r="T30" t="s">
        <v>11</v>
      </c>
      <c r="U30" t="s">
        <v>223</v>
      </c>
      <c r="V30" t="s">
        <v>116</v>
      </c>
      <c r="W30" t="s">
        <v>52</v>
      </c>
    </row>
    <row r="31" spans="1:23" x14ac:dyDescent="0.3">
      <c r="A31">
        <v>548359</v>
      </c>
      <c r="B31" t="s">
        <v>183</v>
      </c>
      <c r="C31" t="s">
        <v>34</v>
      </c>
      <c r="D31" s="1">
        <v>41037</v>
      </c>
      <c r="E31" t="s">
        <v>4</v>
      </c>
      <c r="F31" t="s">
        <v>502</v>
      </c>
      <c r="G31" t="s">
        <v>36</v>
      </c>
      <c r="H31" t="s">
        <v>30</v>
      </c>
      <c r="I31" t="s">
        <v>219</v>
      </c>
      <c r="J31" t="s">
        <v>16</v>
      </c>
      <c r="K31" t="s">
        <v>30</v>
      </c>
      <c r="L31" t="s">
        <v>8</v>
      </c>
      <c r="M31" t="s">
        <v>16</v>
      </c>
      <c r="N31" t="s">
        <v>9</v>
      </c>
      <c r="O31" t="s">
        <v>179</v>
      </c>
      <c r="P31" t="s">
        <v>593</v>
      </c>
      <c r="Q31" t="s">
        <v>290</v>
      </c>
      <c r="R31" t="s">
        <v>222</v>
      </c>
      <c r="S31" t="s">
        <v>10</v>
      </c>
      <c r="T31" t="s">
        <v>11</v>
      </c>
      <c r="U31" t="s">
        <v>223</v>
      </c>
      <c r="V31" t="s">
        <v>59</v>
      </c>
      <c r="W31" t="s">
        <v>494</v>
      </c>
    </row>
    <row r="32" spans="1:23" x14ac:dyDescent="0.3">
      <c r="A32">
        <v>548343</v>
      </c>
      <c r="B32" t="s">
        <v>183</v>
      </c>
      <c r="C32" t="s">
        <v>37</v>
      </c>
      <c r="D32" s="1">
        <v>41027</v>
      </c>
      <c r="E32" t="s">
        <v>4</v>
      </c>
      <c r="F32" t="s">
        <v>502</v>
      </c>
      <c r="G32" t="s">
        <v>38</v>
      </c>
      <c r="H32" t="s">
        <v>17</v>
      </c>
      <c r="I32" t="s">
        <v>219</v>
      </c>
      <c r="J32" t="s">
        <v>16</v>
      </c>
      <c r="K32" t="s">
        <v>16</v>
      </c>
      <c r="L32" t="s">
        <v>18</v>
      </c>
      <c r="M32" t="s">
        <v>16</v>
      </c>
      <c r="N32" t="s">
        <v>9</v>
      </c>
      <c r="O32" t="s">
        <v>179</v>
      </c>
      <c r="P32" t="s">
        <v>239</v>
      </c>
      <c r="Q32" t="s">
        <v>225</v>
      </c>
      <c r="R32" t="s">
        <v>222</v>
      </c>
      <c r="S32" t="s">
        <v>10</v>
      </c>
      <c r="T32" t="s">
        <v>11</v>
      </c>
      <c r="U32" t="s">
        <v>223</v>
      </c>
      <c r="V32" t="s">
        <v>382</v>
      </c>
      <c r="W32" t="s">
        <v>434</v>
      </c>
    </row>
    <row r="33" spans="1:23" x14ac:dyDescent="0.3">
      <c r="A33">
        <v>548323</v>
      </c>
      <c r="B33" t="s">
        <v>183</v>
      </c>
      <c r="C33" t="s">
        <v>28</v>
      </c>
      <c r="D33" s="1">
        <v>41014</v>
      </c>
      <c r="E33" t="s">
        <v>4</v>
      </c>
      <c r="F33" t="s">
        <v>105</v>
      </c>
      <c r="G33" t="s">
        <v>29</v>
      </c>
      <c r="H33" t="s">
        <v>7</v>
      </c>
      <c r="I33" t="s">
        <v>219</v>
      </c>
      <c r="J33" t="s">
        <v>16</v>
      </c>
      <c r="K33" t="s">
        <v>7</v>
      </c>
      <c r="L33" t="s">
        <v>8</v>
      </c>
      <c r="M33" t="s">
        <v>16</v>
      </c>
      <c r="N33" t="s">
        <v>9</v>
      </c>
      <c r="O33" t="s">
        <v>179</v>
      </c>
      <c r="P33" t="s">
        <v>224</v>
      </c>
      <c r="Q33" t="s">
        <v>594</v>
      </c>
      <c r="R33" t="s">
        <v>222</v>
      </c>
      <c r="S33" t="s">
        <v>10</v>
      </c>
      <c r="T33" t="s">
        <v>11</v>
      </c>
      <c r="U33" t="s">
        <v>223</v>
      </c>
      <c r="V33" t="s">
        <v>12</v>
      </c>
      <c r="W33" t="s">
        <v>60</v>
      </c>
    </row>
    <row r="34" spans="1:23" x14ac:dyDescent="0.3">
      <c r="A34">
        <v>501260</v>
      </c>
      <c r="B34" t="s">
        <v>182</v>
      </c>
      <c r="C34" t="s">
        <v>84</v>
      </c>
      <c r="D34" s="1">
        <v>40680</v>
      </c>
      <c r="E34" t="s">
        <v>4</v>
      </c>
      <c r="F34" t="s">
        <v>40</v>
      </c>
      <c r="G34" t="s">
        <v>85</v>
      </c>
      <c r="H34" t="s">
        <v>16</v>
      </c>
      <c r="I34" t="s">
        <v>219</v>
      </c>
      <c r="J34" t="s">
        <v>6</v>
      </c>
      <c r="K34" t="s">
        <v>16</v>
      </c>
      <c r="L34" t="s">
        <v>18</v>
      </c>
      <c r="M34" t="s">
        <v>16</v>
      </c>
      <c r="N34" t="s">
        <v>9</v>
      </c>
      <c r="O34" t="s">
        <v>179</v>
      </c>
      <c r="P34" t="s">
        <v>595</v>
      </c>
      <c r="Q34" t="s">
        <v>596</v>
      </c>
      <c r="R34" t="s">
        <v>222</v>
      </c>
      <c r="S34" t="s">
        <v>10</v>
      </c>
      <c r="T34" t="s">
        <v>11</v>
      </c>
      <c r="U34" t="s">
        <v>223</v>
      </c>
      <c r="V34" t="s">
        <v>12</v>
      </c>
      <c r="W34" t="s">
        <v>386</v>
      </c>
    </row>
    <row r="35" spans="1:23" x14ac:dyDescent="0.3">
      <c r="A35">
        <v>501257</v>
      </c>
      <c r="B35" t="s">
        <v>182</v>
      </c>
      <c r="C35" t="s">
        <v>84</v>
      </c>
      <c r="D35" s="1">
        <v>40678</v>
      </c>
      <c r="E35" t="s">
        <v>4</v>
      </c>
      <c r="F35" t="s">
        <v>465</v>
      </c>
      <c r="G35" t="s">
        <v>85</v>
      </c>
      <c r="H35" t="s">
        <v>16</v>
      </c>
      <c r="I35" t="s">
        <v>219</v>
      </c>
      <c r="J35" t="s">
        <v>21</v>
      </c>
      <c r="K35" t="s">
        <v>21</v>
      </c>
      <c r="L35" t="s">
        <v>8</v>
      </c>
      <c r="M35" t="s">
        <v>16</v>
      </c>
      <c r="N35" t="s">
        <v>9</v>
      </c>
      <c r="O35" t="s">
        <v>179</v>
      </c>
      <c r="P35" t="s">
        <v>597</v>
      </c>
      <c r="Q35" t="s">
        <v>290</v>
      </c>
      <c r="R35" t="s">
        <v>222</v>
      </c>
      <c r="S35" t="s">
        <v>10</v>
      </c>
      <c r="T35" t="s">
        <v>11</v>
      </c>
      <c r="U35" t="s">
        <v>223</v>
      </c>
      <c r="V35" t="s">
        <v>12</v>
      </c>
      <c r="W35" t="s">
        <v>375</v>
      </c>
    </row>
    <row r="36" spans="1:23" x14ac:dyDescent="0.3">
      <c r="A36">
        <v>501251</v>
      </c>
      <c r="B36" t="s">
        <v>182</v>
      </c>
      <c r="C36" t="s">
        <v>13</v>
      </c>
      <c r="D36" s="1">
        <v>40673</v>
      </c>
      <c r="E36" t="s">
        <v>4</v>
      </c>
      <c r="F36" t="s">
        <v>485</v>
      </c>
      <c r="G36" t="s">
        <v>15</v>
      </c>
      <c r="H36" t="s">
        <v>16</v>
      </c>
      <c r="I36" t="s">
        <v>219</v>
      </c>
      <c r="J36" t="s">
        <v>27</v>
      </c>
      <c r="K36" t="s">
        <v>27</v>
      </c>
      <c r="L36" t="s">
        <v>8</v>
      </c>
      <c r="M36" t="s">
        <v>16</v>
      </c>
      <c r="N36" t="s">
        <v>9</v>
      </c>
      <c r="O36" t="s">
        <v>179</v>
      </c>
      <c r="P36" t="s">
        <v>598</v>
      </c>
      <c r="Q36" t="s">
        <v>599</v>
      </c>
      <c r="R36" t="s">
        <v>222</v>
      </c>
      <c r="S36" t="s">
        <v>10</v>
      </c>
      <c r="T36" t="s">
        <v>11</v>
      </c>
      <c r="U36" t="s">
        <v>223</v>
      </c>
      <c r="V36" t="s">
        <v>434</v>
      </c>
      <c r="W36" t="s">
        <v>91</v>
      </c>
    </row>
    <row r="37" spans="1:23" x14ac:dyDescent="0.3">
      <c r="A37">
        <v>501220</v>
      </c>
      <c r="B37" t="s">
        <v>182</v>
      </c>
      <c r="C37" t="s">
        <v>13</v>
      </c>
      <c r="D37" s="1">
        <v>40654</v>
      </c>
      <c r="E37" t="s">
        <v>4</v>
      </c>
      <c r="F37" t="s">
        <v>396</v>
      </c>
      <c r="G37" t="s">
        <v>15</v>
      </c>
      <c r="H37" t="s">
        <v>16</v>
      </c>
      <c r="I37" t="s">
        <v>219</v>
      </c>
      <c r="J37" t="s">
        <v>22</v>
      </c>
      <c r="K37" t="s">
        <v>22</v>
      </c>
      <c r="L37" t="s">
        <v>8</v>
      </c>
      <c r="M37" t="s">
        <v>16</v>
      </c>
      <c r="N37" t="s">
        <v>9</v>
      </c>
      <c r="O37" t="s">
        <v>179</v>
      </c>
      <c r="P37" t="s">
        <v>250</v>
      </c>
      <c r="Q37" t="s">
        <v>600</v>
      </c>
      <c r="R37" t="s">
        <v>222</v>
      </c>
      <c r="S37" t="s">
        <v>10</v>
      </c>
      <c r="T37" t="s">
        <v>11</v>
      </c>
      <c r="U37" t="s">
        <v>223</v>
      </c>
      <c r="V37" t="s">
        <v>60</v>
      </c>
      <c r="W37" t="s">
        <v>471</v>
      </c>
    </row>
    <row r="38" spans="1:23" x14ac:dyDescent="0.3">
      <c r="A38">
        <v>419121</v>
      </c>
      <c r="B38" t="s">
        <v>74</v>
      </c>
      <c r="C38" t="s">
        <v>37</v>
      </c>
      <c r="D38" s="1">
        <v>40258</v>
      </c>
      <c r="E38" t="s">
        <v>4</v>
      </c>
      <c r="F38" t="s">
        <v>454</v>
      </c>
      <c r="G38" t="s">
        <v>38</v>
      </c>
      <c r="H38" t="s">
        <v>17</v>
      </c>
      <c r="I38" t="s">
        <v>219</v>
      </c>
      <c r="J38" t="s">
        <v>16</v>
      </c>
      <c r="K38" t="s">
        <v>17</v>
      </c>
      <c r="L38" t="s">
        <v>8</v>
      </c>
      <c r="M38" t="s">
        <v>16</v>
      </c>
      <c r="N38" t="s">
        <v>57</v>
      </c>
      <c r="O38" t="s">
        <v>179</v>
      </c>
      <c r="P38" t="s">
        <v>11</v>
      </c>
      <c r="Q38" t="s">
        <v>279</v>
      </c>
      <c r="R38" t="s">
        <v>222</v>
      </c>
      <c r="S38" t="s">
        <v>58</v>
      </c>
      <c r="T38" t="s">
        <v>11</v>
      </c>
      <c r="U38" t="s">
        <v>223</v>
      </c>
      <c r="V38" t="s">
        <v>383</v>
      </c>
      <c r="W38" t="s">
        <v>380</v>
      </c>
    </row>
    <row r="39" spans="1:23" x14ac:dyDescent="0.3">
      <c r="A39">
        <v>392229</v>
      </c>
      <c r="B39" t="s">
        <v>181</v>
      </c>
      <c r="C39" t="s">
        <v>435</v>
      </c>
      <c r="D39" s="1">
        <v>39950</v>
      </c>
      <c r="E39" t="s">
        <v>4</v>
      </c>
      <c r="F39" t="s">
        <v>326</v>
      </c>
      <c r="G39" t="s">
        <v>64</v>
      </c>
      <c r="H39" t="s">
        <v>30</v>
      </c>
      <c r="I39" t="s">
        <v>219</v>
      </c>
      <c r="J39" t="s">
        <v>16</v>
      </c>
      <c r="K39" t="s">
        <v>30</v>
      </c>
      <c r="L39" t="s">
        <v>8</v>
      </c>
      <c r="M39" t="s">
        <v>16</v>
      </c>
      <c r="N39" t="s">
        <v>9</v>
      </c>
      <c r="O39" t="s">
        <v>179</v>
      </c>
      <c r="P39" t="s">
        <v>601</v>
      </c>
      <c r="Q39" t="s">
        <v>594</v>
      </c>
      <c r="R39" t="s">
        <v>222</v>
      </c>
      <c r="S39" t="s">
        <v>10</v>
      </c>
      <c r="T39" t="s">
        <v>11</v>
      </c>
      <c r="U39" t="s">
        <v>223</v>
      </c>
      <c r="V39" t="s">
        <v>63</v>
      </c>
      <c r="W39" t="s">
        <v>384</v>
      </c>
    </row>
    <row r="40" spans="1:23" x14ac:dyDescent="0.3">
      <c r="A40">
        <v>392200</v>
      </c>
      <c r="B40" t="s">
        <v>181</v>
      </c>
      <c r="C40" t="s">
        <v>423</v>
      </c>
      <c r="D40" s="1">
        <v>39932</v>
      </c>
      <c r="E40" t="s">
        <v>4</v>
      </c>
      <c r="F40" t="s">
        <v>388</v>
      </c>
      <c r="G40" t="s">
        <v>54</v>
      </c>
      <c r="H40" t="s">
        <v>16</v>
      </c>
      <c r="I40" t="s">
        <v>219</v>
      </c>
      <c r="J40" t="s">
        <v>27</v>
      </c>
      <c r="K40" t="s">
        <v>16</v>
      </c>
      <c r="L40" t="s">
        <v>18</v>
      </c>
      <c r="M40" t="s">
        <v>16</v>
      </c>
      <c r="N40" t="s">
        <v>9</v>
      </c>
      <c r="O40" t="s">
        <v>179</v>
      </c>
      <c r="P40" t="s">
        <v>245</v>
      </c>
      <c r="Q40" t="s">
        <v>258</v>
      </c>
      <c r="R40" t="s">
        <v>222</v>
      </c>
      <c r="S40" t="s">
        <v>10</v>
      </c>
      <c r="T40" t="s">
        <v>11</v>
      </c>
      <c r="U40" t="s">
        <v>223</v>
      </c>
      <c r="V40" t="s">
        <v>374</v>
      </c>
      <c r="W40" t="s">
        <v>375</v>
      </c>
    </row>
    <row r="41" spans="1:23" x14ac:dyDescent="0.3">
      <c r="A41">
        <v>392195</v>
      </c>
      <c r="B41" t="s">
        <v>181</v>
      </c>
      <c r="C41" t="s">
        <v>417</v>
      </c>
      <c r="D41" s="1">
        <v>39929</v>
      </c>
      <c r="E41" t="s">
        <v>4</v>
      </c>
      <c r="F41" t="s">
        <v>388</v>
      </c>
      <c r="G41" t="s">
        <v>49</v>
      </c>
      <c r="H41" t="s">
        <v>16</v>
      </c>
      <c r="I41" t="s">
        <v>219</v>
      </c>
      <c r="J41" t="s">
        <v>22</v>
      </c>
      <c r="K41" t="s">
        <v>16</v>
      </c>
      <c r="L41" t="s">
        <v>18</v>
      </c>
      <c r="M41" t="s">
        <v>16</v>
      </c>
      <c r="N41" t="s">
        <v>9</v>
      </c>
      <c r="O41" t="s">
        <v>179</v>
      </c>
      <c r="P41" t="s">
        <v>602</v>
      </c>
      <c r="Q41" t="s">
        <v>286</v>
      </c>
      <c r="R41" t="s">
        <v>222</v>
      </c>
      <c r="S41" t="s">
        <v>10</v>
      </c>
      <c r="T41" t="s">
        <v>11</v>
      </c>
      <c r="U41" t="s">
        <v>223</v>
      </c>
      <c r="V41" t="s">
        <v>55</v>
      </c>
      <c r="W41" t="s">
        <v>383</v>
      </c>
    </row>
    <row r="42" spans="1:23" x14ac:dyDescent="0.3">
      <c r="A42">
        <v>336019</v>
      </c>
      <c r="B42" t="s">
        <v>2</v>
      </c>
      <c r="C42" t="s">
        <v>13</v>
      </c>
      <c r="D42" s="1">
        <v>39596</v>
      </c>
      <c r="E42" t="s">
        <v>4</v>
      </c>
      <c r="F42" t="s">
        <v>396</v>
      </c>
      <c r="G42" t="s">
        <v>15</v>
      </c>
      <c r="H42" t="s">
        <v>16</v>
      </c>
      <c r="I42" t="s">
        <v>219</v>
      </c>
      <c r="J42" t="s">
        <v>22</v>
      </c>
      <c r="K42" t="s">
        <v>22</v>
      </c>
      <c r="L42" t="s">
        <v>8</v>
      </c>
      <c r="M42" t="s">
        <v>16</v>
      </c>
      <c r="N42" t="s">
        <v>9</v>
      </c>
      <c r="O42" t="s">
        <v>179</v>
      </c>
      <c r="P42" t="s">
        <v>247</v>
      </c>
      <c r="Q42" t="s">
        <v>603</v>
      </c>
      <c r="R42" t="s">
        <v>222</v>
      </c>
      <c r="S42" t="s">
        <v>10</v>
      </c>
      <c r="T42" t="s">
        <v>11</v>
      </c>
      <c r="U42" t="s">
        <v>223</v>
      </c>
      <c r="V42" t="s">
        <v>379</v>
      </c>
      <c r="W42" t="s">
        <v>383</v>
      </c>
    </row>
    <row r="43" spans="1:23" x14ac:dyDescent="0.3">
      <c r="A43">
        <v>336028</v>
      </c>
      <c r="B43" t="s">
        <v>2</v>
      </c>
      <c r="C43" t="s">
        <v>25</v>
      </c>
      <c r="D43" s="1">
        <v>39589</v>
      </c>
      <c r="E43" t="s">
        <v>4</v>
      </c>
      <c r="F43" t="s">
        <v>396</v>
      </c>
      <c r="G43" t="s">
        <v>26</v>
      </c>
      <c r="H43" t="s">
        <v>27</v>
      </c>
      <c r="I43" t="s">
        <v>219</v>
      </c>
      <c r="J43" t="s">
        <v>16</v>
      </c>
      <c r="K43" t="s">
        <v>27</v>
      </c>
      <c r="L43" t="s">
        <v>8</v>
      </c>
      <c r="M43" t="s">
        <v>16</v>
      </c>
      <c r="N43" t="s">
        <v>9</v>
      </c>
      <c r="O43" t="s">
        <v>179</v>
      </c>
      <c r="P43" t="s">
        <v>601</v>
      </c>
      <c r="Q43" t="s">
        <v>604</v>
      </c>
      <c r="R43" t="s">
        <v>222</v>
      </c>
      <c r="S43" t="s">
        <v>10</v>
      </c>
      <c r="T43" t="s">
        <v>11</v>
      </c>
      <c r="U43" t="s">
        <v>223</v>
      </c>
      <c r="V43" t="s">
        <v>382</v>
      </c>
      <c r="W43" t="s">
        <v>377</v>
      </c>
    </row>
    <row r="44" spans="1:23" x14ac:dyDescent="0.3">
      <c r="A44">
        <v>336022</v>
      </c>
      <c r="B44" t="s">
        <v>2</v>
      </c>
      <c r="C44" t="s">
        <v>19</v>
      </c>
      <c r="D44" s="1">
        <v>39585</v>
      </c>
      <c r="E44" t="s">
        <v>4</v>
      </c>
      <c r="F44" t="s">
        <v>408</v>
      </c>
      <c r="G44" t="s">
        <v>20</v>
      </c>
      <c r="H44" t="s">
        <v>21</v>
      </c>
      <c r="I44" t="s">
        <v>219</v>
      </c>
      <c r="J44" t="s">
        <v>16</v>
      </c>
      <c r="K44" t="s">
        <v>21</v>
      </c>
      <c r="L44" t="s">
        <v>18</v>
      </c>
      <c r="M44" t="s">
        <v>16</v>
      </c>
      <c r="N44" t="s">
        <v>9</v>
      </c>
      <c r="O44" t="s">
        <v>179</v>
      </c>
      <c r="P44" t="s">
        <v>220</v>
      </c>
      <c r="Q44" t="s">
        <v>605</v>
      </c>
      <c r="R44" t="s">
        <v>232</v>
      </c>
      <c r="S44" t="s">
        <v>10</v>
      </c>
      <c r="T44" t="s">
        <v>556</v>
      </c>
      <c r="U44" t="s">
        <v>606</v>
      </c>
      <c r="V44" t="s">
        <v>390</v>
      </c>
      <c r="W44" t="s">
        <v>373</v>
      </c>
    </row>
    <row r="45" spans="1:23" x14ac:dyDescent="0.3">
      <c r="A45">
        <v>336003</v>
      </c>
      <c r="B45" t="s">
        <v>2</v>
      </c>
      <c r="C45" t="s">
        <v>13</v>
      </c>
      <c r="D45" s="1">
        <v>39571</v>
      </c>
      <c r="E45" t="s">
        <v>4</v>
      </c>
      <c r="F45" t="s">
        <v>398</v>
      </c>
      <c r="G45" t="s">
        <v>15</v>
      </c>
      <c r="H45" t="s">
        <v>16</v>
      </c>
      <c r="I45" t="s">
        <v>219</v>
      </c>
      <c r="J45" t="s">
        <v>7</v>
      </c>
      <c r="K45" t="s">
        <v>16</v>
      </c>
      <c r="L45" t="s">
        <v>18</v>
      </c>
      <c r="M45" t="s">
        <v>16</v>
      </c>
      <c r="N45" t="s">
        <v>9</v>
      </c>
      <c r="O45" t="s">
        <v>179</v>
      </c>
      <c r="P45" t="s">
        <v>230</v>
      </c>
      <c r="Q45" t="s">
        <v>287</v>
      </c>
      <c r="R45" t="s">
        <v>222</v>
      </c>
      <c r="S45" t="s">
        <v>10</v>
      </c>
      <c r="T45" t="s">
        <v>11</v>
      </c>
      <c r="U45" t="s">
        <v>223</v>
      </c>
      <c r="V45" t="s">
        <v>380</v>
      </c>
      <c r="W45" t="s">
        <v>392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FF31F-F7FD-470D-87D5-0C0BF23DB094}">
  <dimension ref="A1:V299"/>
  <sheetViews>
    <sheetView topLeftCell="C50" zoomScale="102" zoomScaleNormal="55" workbookViewId="0">
      <selection activeCell="N73" sqref="N73"/>
    </sheetView>
  </sheetViews>
  <sheetFormatPr defaultRowHeight="14.4" x14ac:dyDescent="0.3"/>
  <cols>
    <col min="1" max="1" width="25.44140625" bestFit="1" customWidth="1"/>
    <col min="2" max="2" width="16.5546875" bestFit="1" customWidth="1"/>
    <col min="3" max="3" width="18.88671875" bestFit="1" customWidth="1"/>
    <col min="4" max="5" width="10.6640625" bestFit="1" customWidth="1"/>
    <col min="6" max="9" width="5" bestFit="1" customWidth="1"/>
    <col min="10" max="10" width="25.44140625" bestFit="1" customWidth="1"/>
    <col min="11" max="11" width="15.6640625" bestFit="1" customWidth="1"/>
    <col min="12" max="12" width="21" bestFit="1" customWidth="1"/>
    <col min="13" max="13" width="12.88671875" bestFit="1" customWidth="1"/>
    <col min="14" max="14" width="15.44140625" bestFit="1" customWidth="1"/>
    <col min="15" max="15" width="2.109375" bestFit="1" customWidth="1"/>
    <col min="16" max="16" width="5" bestFit="1" customWidth="1"/>
    <col min="17" max="17" width="9.33203125" bestFit="1" customWidth="1"/>
    <col min="18" max="18" width="25.44140625" bestFit="1" customWidth="1"/>
    <col min="19" max="19" width="15.6640625" bestFit="1" customWidth="1"/>
    <col min="20" max="20" width="21" bestFit="1" customWidth="1"/>
    <col min="21" max="21" width="13.109375" bestFit="1" customWidth="1"/>
    <col min="22" max="22" width="8.21875" bestFit="1" customWidth="1"/>
    <col min="23" max="23" width="25" bestFit="1" customWidth="1"/>
    <col min="24" max="24" width="8.88671875" customWidth="1"/>
    <col min="25" max="25" width="24.109375" bestFit="1" customWidth="1"/>
    <col min="26" max="26" width="15" customWidth="1"/>
    <col min="27" max="27" width="20" customWidth="1"/>
    <col min="29" max="29" width="24.109375" bestFit="1" customWidth="1"/>
    <col min="30" max="31" width="18.33203125" bestFit="1" customWidth="1"/>
    <col min="32" max="32" width="10.5546875" bestFit="1" customWidth="1"/>
  </cols>
  <sheetData>
    <row r="1" spans="1:22" x14ac:dyDescent="0.3">
      <c r="A1" s="3" t="s">
        <v>311</v>
      </c>
      <c r="B1" t="s" vm="1">
        <v>566</v>
      </c>
    </row>
    <row r="3" spans="1:22" x14ac:dyDescent="0.3">
      <c r="A3" s="3" t="s">
        <v>180</v>
      </c>
      <c r="B3" s="3" t="s">
        <v>561</v>
      </c>
      <c r="J3" s="2" t="s">
        <v>169</v>
      </c>
      <c r="K3" s="2" t="s">
        <v>178</v>
      </c>
      <c r="L3" s="2" t="s">
        <v>179</v>
      </c>
    </row>
    <row r="4" spans="1:22" x14ac:dyDescent="0.3">
      <c r="A4" s="3" t="s">
        <v>318</v>
      </c>
      <c r="B4" t="s">
        <v>178</v>
      </c>
      <c r="C4" t="s">
        <v>179</v>
      </c>
      <c r="D4" t="s">
        <v>170</v>
      </c>
      <c r="J4" s="8" t="s">
        <v>2</v>
      </c>
      <c r="K4">
        <v>34</v>
      </c>
      <c r="L4">
        <v>23</v>
      </c>
      <c r="Q4" s="2" t="s">
        <v>311</v>
      </c>
      <c r="R4" s="2" t="s">
        <v>318</v>
      </c>
      <c r="S4" s="2" t="s">
        <v>178</v>
      </c>
      <c r="T4" s="2" t="s">
        <v>179</v>
      </c>
      <c r="U4" s="2" t="s">
        <v>562</v>
      </c>
    </row>
    <row r="5" spans="1:22" x14ac:dyDescent="0.3">
      <c r="A5" t="s">
        <v>17</v>
      </c>
      <c r="B5" s="10">
        <v>67</v>
      </c>
      <c r="C5" s="10">
        <v>71</v>
      </c>
      <c r="D5" s="10">
        <v>138</v>
      </c>
      <c r="J5" s="8" t="s">
        <v>181</v>
      </c>
      <c r="K5">
        <v>29</v>
      </c>
      <c r="L5">
        <v>28</v>
      </c>
      <c r="O5">
        <f>SUMIF(R5:T12,Table7[[#This Row],[winner]])</f>
        <v>0</v>
      </c>
      <c r="Q5" s="5" t="s">
        <v>2</v>
      </c>
      <c r="R5" t="s">
        <v>17</v>
      </c>
      <c r="S5" s="10">
        <v>4</v>
      </c>
      <c r="T5" s="10">
        <v>5</v>
      </c>
      <c r="U5">
        <f>SUM(Table7[[#This Row],[won in chasing]:[won while defending]])</f>
        <v>9</v>
      </c>
      <c r="V5" t="e" cm="1">
        <f t="array" ref="V5">_xlfn._xlws.FILTER(Table7[winner],Table7[[#This Row],[winner]])</f>
        <v>#VALUE!</v>
      </c>
    </row>
    <row r="6" spans="1:22" x14ac:dyDescent="0.3">
      <c r="A6" t="s">
        <v>30</v>
      </c>
      <c r="B6" s="10">
        <v>11</v>
      </c>
      <c r="C6" s="10">
        <v>18</v>
      </c>
      <c r="D6" s="10">
        <v>29</v>
      </c>
      <c r="J6" s="8" t="s">
        <v>74</v>
      </c>
      <c r="K6">
        <v>28</v>
      </c>
      <c r="L6">
        <v>32</v>
      </c>
      <c r="Q6" s="5" t="s">
        <v>2</v>
      </c>
      <c r="R6" t="s">
        <v>30</v>
      </c>
      <c r="S6" s="10">
        <v>2</v>
      </c>
      <c r="T6" s="10"/>
      <c r="U6">
        <f>SUM(Table7[[#This Row],[won in chasing]:[won while defending]])</f>
        <v>2</v>
      </c>
    </row>
    <row r="7" spans="1:22" x14ac:dyDescent="0.3">
      <c r="A7" t="s">
        <v>146</v>
      </c>
      <c r="B7" s="10">
        <v>24</v>
      </c>
      <c r="C7" s="10">
        <v>24</v>
      </c>
      <c r="D7" s="10">
        <v>48</v>
      </c>
      <c r="J7" s="8">
        <v>2011</v>
      </c>
      <c r="K7">
        <v>39</v>
      </c>
      <c r="L7">
        <v>34</v>
      </c>
      <c r="Q7" s="5" t="s">
        <v>2</v>
      </c>
      <c r="R7" t="s">
        <v>21</v>
      </c>
      <c r="S7" s="10">
        <v>5</v>
      </c>
      <c r="T7" s="10">
        <v>2</v>
      </c>
      <c r="U7">
        <f>SUM(Table7[[#This Row],[won in chasing]:[won while defending]])</f>
        <v>7</v>
      </c>
    </row>
    <row r="8" spans="1:22" x14ac:dyDescent="0.3">
      <c r="A8" t="s">
        <v>21</v>
      </c>
      <c r="B8" s="10">
        <v>42</v>
      </c>
      <c r="C8" s="10">
        <v>25</v>
      </c>
      <c r="D8" s="10">
        <v>67</v>
      </c>
      <c r="J8" s="8">
        <v>2012</v>
      </c>
      <c r="K8">
        <v>40</v>
      </c>
      <c r="L8">
        <v>34</v>
      </c>
      <c r="Q8" s="5" t="s">
        <v>2</v>
      </c>
      <c r="R8" t="s">
        <v>16</v>
      </c>
      <c r="S8" s="10">
        <v>5</v>
      </c>
      <c r="T8" s="10">
        <v>4</v>
      </c>
      <c r="U8">
        <f>SUM(Table7[[#This Row],[won in chasing]:[won while defending]])</f>
        <v>9</v>
      </c>
    </row>
    <row r="9" spans="1:22" x14ac:dyDescent="0.3">
      <c r="A9" t="s">
        <v>137</v>
      </c>
      <c r="B9" s="10">
        <v>12</v>
      </c>
      <c r="C9" s="10">
        <v>1</v>
      </c>
      <c r="D9" s="10">
        <v>13</v>
      </c>
      <c r="J9" s="8" t="s">
        <v>184</v>
      </c>
      <c r="K9" s="11">
        <v>37</v>
      </c>
      <c r="L9" s="11">
        <v>39</v>
      </c>
      <c r="Q9" s="5" t="s">
        <v>2</v>
      </c>
      <c r="R9" t="s">
        <v>7</v>
      </c>
      <c r="S9" s="10">
        <v>2</v>
      </c>
      <c r="T9" s="10">
        <v>4</v>
      </c>
      <c r="U9">
        <f>SUM(Table7[[#This Row],[won in chasing]:[won while defending]])</f>
        <v>6</v>
      </c>
    </row>
    <row r="10" spans="1:22" x14ac:dyDescent="0.3">
      <c r="A10" t="s">
        <v>156</v>
      </c>
      <c r="B10" s="10">
        <v>17</v>
      </c>
      <c r="C10" s="10">
        <v>11</v>
      </c>
      <c r="D10" s="10">
        <v>28</v>
      </c>
      <c r="J10" s="8" t="s">
        <v>185</v>
      </c>
      <c r="K10">
        <v>37</v>
      </c>
      <c r="L10">
        <v>23</v>
      </c>
      <c r="Q10" s="5" t="s">
        <v>2</v>
      </c>
      <c r="R10" t="s">
        <v>27</v>
      </c>
      <c r="S10" s="10">
        <v>5</v>
      </c>
      <c r="T10" s="10">
        <v>2</v>
      </c>
      <c r="U10">
        <f>SUM(Table7[[#This Row],[won in chasing]:[won while defending]])</f>
        <v>7</v>
      </c>
    </row>
    <row r="11" spans="1:22" x14ac:dyDescent="0.3">
      <c r="A11" t="s">
        <v>16</v>
      </c>
      <c r="B11" s="10">
        <v>45</v>
      </c>
      <c r="C11" s="10">
        <v>42</v>
      </c>
      <c r="D11" s="10">
        <v>87</v>
      </c>
      <c r="J11" s="8" t="s">
        <v>186</v>
      </c>
      <c r="K11">
        <v>24</v>
      </c>
      <c r="L11">
        <v>35</v>
      </c>
      <c r="Q11" s="5" t="s">
        <v>2</v>
      </c>
      <c r="R11" t="s">
        <v>22</v>
      </c>
      <c r="S11" s="10">
        <v>9</v>
      </c>
      <c r="T11" s="10">
        <v>4</v>
      </c>
      <c r="U11">
        <f>SUM(Table7[[#This Row],[won in chasing]:[won while defending]])</f>
        <v>13</v>
      </c>
    </row>
    <row r="12" spans="1:22" x14ac:dyDescent="0.3">
      <c r="A12" t="s">
        <v>89</v>
      </c>
      <c r="B12" s="10">
        <v>4</v>
      </c>
      <c r="C12" s="10">
        <v>2</v>
      </c>
      <c r="D12" s="10">
        <v>6</v>
      </c>
      <c r="J12" s="8" t="s">
        <v>187</v>
      </c>
      <c r="K12">
        <v>39</v>
      </c>
      <c r="L12">
        <v>21</v>
      </c>
      <c r="Q12" s="6" t="s">
        <v>2</v>
      </c>
      <c r="R12" t="s">
        <v>6</v>
      </c>
      <c r="S12" s="10">
        <v>2</v>
      </c>
      <c r="T12" s="10">
        <v>2</v>
      </c>
      <c r="U12">
        <f>SUM(Table7[[#This Row],[won in chasing]:[won while defending]])</f>
        <v>4</v>
      </c>
    </row>
    <row r="13" spans="1:22" x14ac:dyDescent="0.3">
      <c r="A13" t="s">
        <v>7</v>
      </c>
      <c r="B13" s="10">
        <v>76</v>
      </c>
      <c r="C13" s="10">
        <v>55</v>
      </c>
      <c r="D13" s="10">
        <v>131</v>
      </c>
      <c r="J13" s="8" t="s">
        <v>188</v>
      </c>
      <c r="K13">
        <v>32</v>
      </c>
      <c r="L13">
        <v>27</v>
      </c>
      <c r="Q13" s="5" t="s">
        <v>181</v>
      </c>
      <c r="R13" t="s">
        <v>17</v>
      </c>
      <c r="S13" s="10">
        <v>2</v>
      </c>
      <c r="T13" s="10">
        <v>6</v>
      </c>
      <c r="U13">
        <f>SUM(Table7[[#This Row],[won in chasing]:[won while defending]])</f>
        <v>8</v>
      </c>
    </row>
    <row r="14" spans="1:22" x14ac:dyDescent="0.3">
      <c r="A14" t="s">
        <v>155</v>
      </c>
      <c r="B14" s="10">
        <v>8</v>
      </c>
      <c r="C14" s="10">
        <v>16</v>
      </c>
      <c r="D14" s="10">
        <v>24</v>
      </c>
      <c r="J14" s="8" t="s">
        <v>189</v>
      </c>
      <c r="K14">
        <v>32</v>
      </c>
      <c r="L14">
        <v>28</v>
      </c>
      <c r="Q14" s="5" t="s">
        <v>181</v>
      </c>
      <c r="R14" t="s">
        <v>30</v>
      </c>
      <c r="S14" s="10">
        <v>4</v>
      </c>
      <c r="T14" s="10">
        <v>5</v>
      </c>
      <c r="U14">
        <f>SUM(Table7[[#This Row],[won in chasing]:[won while defending]])</f>
        <v>9</v>
      </c>
    </row>
    <row r="15" spans="1:22" x14ac:dyDescent="0.3">
      <c r="A15" t="s">
        <v>27</v>
      </c>
      <c r="B15" s="10">
        <v>71</v>
      </c>
      <c r="C15" s="10">
        <v>73</v>
      </c>
      <c r="D15" s="10">
        <v>144</v>
      </c>
      <c r="J15" s="8" t="s">
        <v>190</v>
      </c>
      <c r="K15">
        <v>35</v>
      </c>
      <c r="L15">
        <v>25</v>
      </c>
      <c r="Q15" s="5" t="s">
        <v>181</v>
      </c>
      <c r="R15" t="s">
        <v>21</v>
      </c>
      <c r="S15" s="10">
        <v>7</v>
      </c>
      <c r="T15" s="10">
        <v>3</v>
      </c>
      <c r="U15">
        <f>SUM(Table7[[#This Row],[won in chasing]:[won while defending]])</f>
        <v>10</v>
      </c>
    </row>
    <row r="16" spans="1:22" x14ac:dyDescent="0.3">
      <c r="A16" t="s">
        <v>11</v>
      </c>
      <c r="B16" s="10"/>
      <c r="C16" s="10">
        <v>5</v>
      </c>
      <c r="D16" s="10">
        <v>5</v>
      </c>
      <c r="J16" s="8" t="s">
        <v>147</v>
      </c>
      <c r="K16">
        <v>29</v>
      </c>
      <c r="L16">
        <v>31</v>
      </c>
      <c r="Q16" s="5" t="s">
        <v>181</v>
      </c>
      <c r="R16" t="s">
        <v>16</v>
      </c>
      <c r="S16" s="10">
        <v>4</v>
      </c>
      <c r="T16" s="10">
        <v>3</v>
      </c>
      <c r="U16">
        <f>SUM(Table7[[#This Row],[won in chasing]:[won while defending]])</f>
        <v>7</v>
      </c>
    </row>
    <row r="17" spans="1:21" x14ac:dyDescent="0.3">
      <c r="A17" t="s">
        <v>90</v>
      </c>
      <c r="B17" s="10">
        <v>6</v>
      </c>
      <c r="C17" s="10">
        <v>6</v>
      </c>
      <c r="D17" s="10">
        <v>12</v>
      </c>
      <c r="J17" s="8" t="s">
        <v>191</v>
      </c>
      <c r="K17">
        <v>37</v>
      </c>
      <c r="L17">
        <v>23</v>
      </c>
      <c r="Q17" s="5" t="s">
        <v>181</v>
      </c>
      <c r="R17" t="s">
        <v>7</v>
      </c>
      <c r="S17" s="10">
        <v>2</v>
      </c>
      <c r="T17" s="10">
        <v>1</v>
      </c>
      <c r="U17">
        <f>SUM(Table7[[#This Row],[won in chasing]:[won while defending]])</f>
        <v>3</v>
      </c>
    </row>
    <row r="18" spans="1:21" x14ac:dyDescent="0.3">
      <c r="A18" t="s">
        <v>150</v>
      </c>
      <c r="B18" s="10">
        <v>13</v>
      </c>
      <c r="C18" s="10">
        <v>11</v>
      </c>
      <c r="D18" s="10">
        <v>24</v>
      </c>
      <c r="J18" s="8" t="s">
        <v>192</v>
      </c>
      <c r="K18">
        <v>37</v>
      </c>
      <c r="L18">
        <v>37</v>
      </c>
      <c r="Q18" s="5" t="s">
        <v>181</v>
      </c>
      <c r="R18" t="s">
        <v>27</v>
      </c>
      <c r="S18" s="10">
        <v>1</v>
      </c>
      <c r="T18" s="10">
        <v>4</v>
      </c>
      <c r="U18">
        <f>SUM(Table7[[#This Row],[won in chasing]:[won while defending]])</f>
        <v>5</v>
      </c>
    </row>
    <row r="19" spans="1:21" x14ac:dyDescent="0.3">
      <c r="A19" t="s">
        <v>22</v>
      </c>
      <c r="B19" s="10">
        <v>67</v>
      </c>
      <c r="C19" s="10">
        <v>45</v>
      </c>
      <c r="D19" s="10">
        <v>112</v>
      </c>
      <c r="J19" s="8" t="s">
        <v>193</v>
      </c>
      <c r="K19">
        <v>33</v>
      </c>
      <c r="L19">
        <v>41</v>
      </c>
      <c r="Q19" s="5" t="s">
        <v>181</v>
      </c>
      <c r="R19" t="s">
        <v>22</v>
      </c>
      <c r="S19" s="10">
        <v>3</v>
      </c>
      <c r="T19" s="10">
        <v>3</v>
      </c>
      <c r="U19">
        <f>SUM(Table7[[#This Row],[won in chasing]:[won while defending]])</f>
        <v>6</v>
      </c>
    </row>
    <row r="20" spans="1:21" x14ac:dyDescent="0.3">
      <c r="A20" t="s">
        <v>140</v>
      </c>
      <c r="B20" s="10">
        <v>5</v>
      </c>
      <c r="C20" s="10">
        <v>5</v>
      </c>
      <c r="D20" s="10">
        <v>10</v>
      </c>
      <c r="J20" s="8" t="s">
        <v>194</v>
      </c>
      <c r="K20">
        <v>36</v>
      </c>
      <c r="L20">
        <v>35</v>
      </c>
      <c r="Q20" s="6" t="s">
        <v>181</v>
      </c>
      <c r="R20" t="s">
        <v>6</v>
      </c>
      <c r="S20" s="10">
        <v>6</v>
      </c>
      <c r="T20" s="10">
        <v>3</v>
      </c>
      <c r="U20">
        <f>SUM(Table7[[#This Row],[won in chasing]:[won while defending]])</f>
        <v>9</v>
      </c>
    </row>
    <row r="21" spans="1:21" x14ac:dyDescent="0.3">
      <c r="A21" t="s">
        <v>135</v>
      </c>
      <c r="B21" s="10">
        <v>3</v>
      </c>
      <c r="C21" s="10">
        <v>2</v>
      </c>
      <c r="D21" s="10">
        <v>5</v>
      </c>
      <c r="Q21" s="5" t="s">
        <v>74</v>
      </c>
      <c r="R21" t="s">
        <v>17</v>
      </c>
      <c r="S21" s="10">
        <v>4</v>
      </c>
      <c r="T21" s="10">
        <v>5</v>
      </c>
      <c r="U21">
        <f>SUM(Table7[[#This Row],[won in chasing]:[won while defending]])</f>
        <v>9</v>
      </c>
    </row>
    <row r="22" spans="1:21" x14ac:dyDescent="0.3">
      <c r="A22" t="s">
        <v>6</v>
      </c>
      <c r="B22" s="10">
        <v>61</v>
      </c>
      <c r="C22" s="10">
        <v>55</v>
      </c>
      <c r="D22" s="10">
        <v>116</v>
      </c>
      <c r="Q22" s="5" t="s">
        <v>74</v>
      </c>
      <c r="R22" t="s">
        <v>30</v>
      </c>
      <c r="S22" s="10">
        <v>3</v>
      </c>
      <c r="T22" s="10">
        <v>5</v>
      </c>
      <c r="U22">
        <f>SUM(Table7[[#This Row],[won in chasing]:[won while defending]])</f>
        <v>8</v>
      </c>
    </row>
    <row r="23" spans="1:21" x14ac:dyDescent="0.3">
      <c r="A23" t="s">
        <v>166</v>
      </c>
      <c r="B23" s="10">
        <v>3</v>
      </c>
      <c r="C23" s="10">
        <v>4</v>
      </c>
      <c r="D23" s="10">
        <v>7</v>
      </c>
      <c r="Q23" s="5" t="s">
        <v>74</v>
      </c>
      <c r="R23" t="s">
        <v>21</v>
      </c>
      <c r="S23" s="10">
        <v>3</v>
      </c>
      <c r="T23" s="10">
        <v>4</v>
      </c>
      <c r="U23">
        <f>SUM(Table7[[#This Row],[won in chasing]:[won while defending]])</f>
        <v>7</v>
      </c>
    </row>
    <row r="24" spans="1:21" x14ac:dyDescent="0.3">
      <c r="A24" t="s">
        <v>108</v>
      </c>
      <c r="B24" s="10">
        <v>43</v>
      </c>
      <c r="C24" s="10">
        <v>45</v>
      </c>
      <c r="D24" s="10">
        <v>88</v>
      </c>
      <c r="Q24" s="5" t="s">
        <v>74</v>
      </c>
      <c r="R24" t="s">
        <v>16</v>
      </c>
      <c r="S24" s="10">
        <v>3</v>
      </c>
      <c r="T24" s="10">
        <v>1</v>
      </c>
      <c r="U24">
        <f>SUM(Table7[[#This Row],[won in chasing]:[won while defending]])</f>
        <v>4</v>
      </c>
    </row>
    <row r="25" spans="1:21" x14ac:dyDescent="0.3">
      <c r="A25" t="s">
        <v>170</v>
      </c>
      <c r="B25" s="10">
        <v>578</v>
      </c>
      <c r="C25" s="10">
        <v>516</v>
      </c>
      <c r="D25" s="10">
        <v>1094</v>
      </c>
      <c r="Q25" s="5" t="s">
        <v>74</v>
      </c>
      <c r="R25" t="s">
        <v>7</v>
      </c>
      <c r="S25" s="10">
        <v>3</v>
      </c>
      <c r="T25" s="10">
        <v>4</v>
      </c>
      <c r="U25">
        <f>SUM(Table7[[#This Row],[won in chasing]:[won while defending]])</f>
        <v>7</v>
      </c>
    </row>
    <row r="26" spans="1:21" x14ac:dyDescent="0.3">
      <c r="Q26" s="5" t="s">
        <v>74</v>
      </c>
      <c r="R26" t="s">
        <v>27</v>
      </c>
      <c r="S26" s="10">
        <v>3</v>
      </c>
      <c r="T26" s="10">
        <v>8</v>
      </c>
      <c r="U26">
        <f>SUM(Table7[[#This Row],[won in chasing]:[won while defending]])</f>
        <v>11</v>
      </c>
    </row>
    <row r="27" spans="1:21" x14ac:dyDescent="0.3">
      <c r="Q27" s="5" t="s">
        <v>74</v>
      </c>
      <c r="R27" t="s">
        <v>22</v>
      </c>
      <c r="S27" s="10">
        <v>2</v>
      </c>
      <c r="T27" s="10">
        <v>4</v>
      </c>
      <c r="U27">
        <f>SUM(Table7[[#This Row],[won in chasing]:[won while defending]])</f>
        <v>6</v>
      </c>
    </row>
    <row r="28" spans="1:21" x14ac:dyDescent="0.3">
      <c r="Q28" s="6" t="s">
        <v>74</v>
      </c>
      <c r="R28" t="s">
        <v>6</v>
      </c>
      <c r="S28" s="10">
        <v>7</v>
      </c>
      <c r="T28" s="10">
        <v>1</v>
      </c>
      <c r="U28">
        <f>SUM(Table7[[#This Row],[won in chasing]:[won while defending]])</f>
        <v>8</v>
      </c>
    </row>
    <row r="29" spans="1:21" x14ac:dyDescent="0.3">
      <c r="Q29" s="5" t="s">
        <v>182</v>
      </c>
      <c r="R29" t="s">
        <v>17</v>
      </c>
      <c r="S29" s="10">
        <v>3</v>
      </c>
      <c r="T29" s="10">
        <v>8</v>
      </c>
      <c r="U29">
        <f>SUM(Table7[[#This Row],[won in chasing]:[won while defending]])</f>
        <v>11</v>
      </c>
    </row>
    <row r="30" spans="1:21" x14ac:dyDescent="0.3">
      <c r="J30" s="2" t="s">
        <v>318</v>
      </c>
      <c r="K30" s="2" t="s">
        <v>178</v>
      </c>
      <c r="L30" s="2" t="s">
        <v>179</v>
      </c>
      <c r="Q30" s="5" t="s">
        <v>182</v>
      </c>
      <c r="R30" t="s">
        <v>30</v>
      </c>
      <c r="S30" s="10">
        <v>1</v>
      </c>
      <c r="T30" s="10">
        <v>5</v>
      </c>
      <c r="U30">
        <f>SUM(Table7[[#This Row],[won in chasing]:[won while defending]])</f>
        <v>6</v>
      </c>
    </row>
    <row r="31" spans="1:21" x14ac:dyDescent="0.3">
      <c r="J31" t="s">
        <v>17</v>
      </c>
      <c r="K31" s="10">
        <v>67</v>
      </c>
      <c r="L31" s="10">
        <v>71</v>
      </c>
      <c r="Q31" s="5" t="s">
        <v>182</v>
      </c>
      <c r="R31" t="s">
        <v>21</v>
      </c>
      <c r="S31" s="10">
        <v>2</v>
      </c>
      <c r="T31" s="10">
        <v>2</v>
      </c>
      <c r="U31">
        <f>SUM(Table7[[#This Row],[won in chasing]:[won while defending]])</f>
        <v>4</v>
      </c>
    </row>
    <row r="32" spans="1:21" x14ac:dyDescent="0.3">
      <c r="J32" t="s">
        <v>30</v>
      </c>
      <c r="K32" s="10">
        <v>11</v>
      </c>
      <c r="L32" s="10">
        <v>18</v>
      </c>
      <c r="Q32" s="5" t="s">
        <v>182</v>
      </c>
      <c r="R32" t="s">
        <v>16</v>
      </c>
      <c r="S32" s="10">
        <v>3</v>
      </c>
      <c r="T32" s="10">
        <v>4</v>
      </c>
      <c r="U32">
        <f>SUM(Table7[[#This Row],[won in chasing]:[won while defending]])</f>
        <v>7</v>
      </c>
    </row>
    <row r="33" spans="10:21" x14ac:dyDescent="0.3">
      <c r="J33" t="s">
        <v>146</v>
      </c>
      <c r="K33" s="10">
        <v>24</v>
      </c>
      <c r="L33" s="10">
        <v>24</v>
      </c>
      <c r="Q33" s="5" t="s">
        <v>182</v>
      </c>
      <c r="R33" t="s">
        <v>89</v>
      </c>
      <c r="S33" s="10">
        <v>4</v>
      </c>
      <c r="T33" s="10">
        <v>2</v>
      </c>
      <c r="U33">
        <f>SUM(Table7[[#This Row],[won in chasing]:[won while defending]])</f>
        <v>6</v>
      </c>
    </row>
    <row r="34" spans="10:21" x14ac:dyDescent="0.3">
      <c r="J34" t="s">
        <v>21</v>
      </c>
      <c r="K34" s="10">
        <v>42</v>
      </c>
      <c r="L34" s="10">
        <v>25</v>
      </c>
      <c r="Q34" s="5" t="s">
        <v>182</v>
      </c>
      <c r="R34" t="s">
        <v>7</v>
      </c>
      <c r="S34" s="10">
        <v>4</v>
      </c>
      <c r="T34" s="10">
        <v>4</v>
      </c>
      <c r="U34">
        <f>SUM(Table7[[#This Row],[won in chasing]:[won while defending]])</f>
        <v>8</v>
      </c>
    </row>
    <row r="35" spans="10:21" x14ac:dyDescent="0.3">
      <c r="J35" t="s">
        <v>137</v>
      </c>
      <c r="K35" s="10">
        <v>12</v>
      </c>
      <c r="L35" s="10">
        <v>1</v>
      </c>
      <c r="Q35" s="5" t="s">
        <v>182</v>
      </c>
      <c r="R35" t="s">
        <v>27</v>
      </c>
      <c r="S35" s="10">
        <v>5</v>
      </c>
      <c r="T35" s="10">
        <v>5</v>
      </c>
      <c r="U35">
        <f>SUM(Table7[[#This Row],[won in chasing]:[won while defending]])</f>
        <v>10</v>
      </c>
    </row>
    <row r="36" spans="10:21" hidden="1" x14ac:dyDescent="0.3">
      <c r="J36" t="s">
        <v>156</v>
      </c>
      <c r="K36" s="10">
        <v>17</v>
      </c>
      <c r="L36" s="10">
        <v>11</v>
      </c>
      <c r="Q36" s="5" t="s">
        <v>182</v>
      </c>
      <c r="R36" t="s">
        <v>11</v>
      </c>
      <c r="S36" s="10"/>
      <c r="T36" s="10">
        <v>1</v>
      </c>
      <c r="U36">
        <f>SUM(Table7[[#This Row],[won in chasing]:[won while defending]])</f>
        <v>1</v>
      </c>
    </row>
    <row r="37" spans="10:21" x14ac:dyDescent="0.3">
      <c r="J37" t="s">
        <v>16</v>
      </c>
      <c r="K37" s="10">
        <v>45</v>
      </c>
      <c r="L37" s="10">
        <v>42</v>
      </c>
      <c r="Q37" s="5" t="s">
        <v>182</v>
      </c>
      <c r="R37" t="s">
        <v>90</v>
      </c>
      <c r="S37" s="10">
        <v>4</v>
      </c>
      <c r="T37" s="10"/>
      <c r="U37">
        <f>SUM(Table7[[#This Row],[won in chasing]:[won while defending]])</f>
        <v>4</v>
      </c>
    </row>
    <row r="38" spans="10:21" x14ac:dyDescent="0.3">
      <c r="J38" t="s">
        <v>89</v>
      </c>
      <c r="K38" s="10">
        <v>4</v>
      </c>
      <c r="L38" s="10">
        <v>2</v>
      </c>
      <c r="Q38" s="5" t="s">
        <v>182</v>
      </c>
      <c r="R38" t="s">
        <v>22</v>
      </c>
      <c r="S38" s="10">
        <v>6</v>
      </c>
      <c r="T38" s="10"/>
      <c r="U38">
        <f>SUM(Table7[[#This Row],[won in chasing]:[won while defending]])</f>
        <v>6</v>
      </c>
    </row>
    <row r="39" spans="10:21" x14ac:dyDescent="0.3">
      <c r="J39" t="s">
        <v>7</v>
      </c>
      <c r="K39" s="10">
        <v>76</v>
      </c>
      <c r="L39" s="10">
        <v>55</v>
      </c>
      <c r="Q39" s="6" t="s">
        <v>182</v>
      </c>
      <c r="R39" t="s">
        <v>6</v>
      </c>
      <c r="S39" s="10">
        <v>7</v>
      </c>
      <c r="T39" s="10">
        <v>3</v>
      </c>
      <c r="U39">
        <f>SUM(Table7[[#This Row],[won in chasing]:[won while defending]])</f>
        <v>10</v>
      </c>
    </row>
    <row r="40" spans="10:21" x14ac:dyDescent="0.3">
      <c r="J40" t="s">
        <v>155</v>
      </c>
      <c r="K40" s="10">
        <v>8</v>
      </c>
      <c r="L40" s="10">
        <v>16</v>
      </c>
      <c r="Q40" s="5" t="s">
        <v>183</v>
      </c>
      <c r="R40" t="s">
        <v>17</v>
      </c>
      <c r="S40" s="10">
        <v>5</v>
      </c>
      <c r="T40" s="10">
        <v>5</v>
      </c>
      <c r="U40">
        <f>SUM(Table7[[#This Row],[won in chasing]:[won while defending]])</f>
        <v>10</v>
      </c>
    </row>
    <row r="41" spans="10:21" x14ac:dyDescent="0.3">
      <c r="J41" t="s">
        <v>27</v>
      </c>
      <c r="K41" s="10">
        <v>71</v>
      </c>
      <c r="L41" s="10">
        <v>73</v>
      </c>
      <c r="Q41" s="5" t="s">
        <v>183</v>
      </c>
      <c r="R41" t="s">
        <v>30</v>
      </c>
      <c r="S41" s="10">
        <v>1</v>
      </c>
      <c r="T41" s="10">
        <v>3</v>
      </c>
      <c r="U41">
        <f>SUM(Table7[[#This Row],[won in chasing]:[won while defending]])</f>
        <v>4</v>
      </c>
    </row>
    <row r="42" spans="10:21" x14ac:dyDescent="0.3">
      <c r="J42" t="s">
        <v>90</v>
      </c>
      <c r="K42" s="10">
        <v>6</v>
      </c>
      <c r="L42" s="10">
        <v>6</v>
      </c>
      <c r="Q42" s="5" t="s">
        <v>183</v>
      </c>
      <c r="R42" t="s">
        <v>16</v>
      </c>
      <c r="S42" s="10">
        <v>5</v>
      </c>
      <c r="T42" s="10">
        <v>3</v>
      </c>
      <c r="U42">
        <f>SUM(Table7[[#This Row],[won in chasing]:[won while defending]])</f>
        <v>8</v>
      </c>
    </row>
    <row r="43" spans="10:21" x14ac:dyDescent="0.3">
      <c r="J43" t="s">
        <v>150</v>
      </c>
      <c r="K43" s="10">
        <v>13</v>
      </c>
      <c r="L43" s="10">
        <v>11</v>
      </c>
      <c r="Q43" s="5" t="s">
        <v>183</v>
      </c>
      <c r="R43" t="s">
        <v>7</v>
      </c>
      <c r="S43" s="10">
        <v>6</v>
      </c>
      <c r="T43" s="10">
        <v>6</v>
      </c>
      <c r="U43">
        <f>SUM(Table7[[#This Row],[won in chasing]:[won while defending]])</f>
        <v>12</v>
      </c>
    </row>
    <row r="44" spans="10:21" x14ac:dyDescent="0.3">
      <c r="J44" t="s">
        <v>22</v>
      </c>
      <c r="K44" s="10">
        <v>67</v>
      </c>
      <c r="L44" s="10">
        <v>45</v>
      </c>
      <c r="Q44" s="5" t="s">
        <v>183</v>
      </c>
      <c r="R44" t="s">
        <v>27</v>
      </c>
      <c r="S44" s="10">
        <v>7</v>
      </c>
      <c r="T44" s="10">
        <v>3</v>
      </c>
      <c r="U44">
        <f>SUM(Table7[[#This Row],[won in chasing]:[won while defending]])</f>
        <v>10</v>
      </c>
    </row>
    <row r="45" spans="10:21" x14ac:dyDescent="0.3">
      <c r="J45" t="s">
        <v>140</v>
      </c>
      <c r="K45" s="10">
        <v>8</v>
      </c>
      <c r="L45" s="10">
        <v>7</v>
      </c>
      <c r="Q45" s="5" t="s">
        <v>183</v>
      </c>
      <c r="R45" t="s">
        <v>90</v>
      </c>
      <c r="S45" s="10">
        <v>1</v>
      </c>
      <c r="T45" s="10">
        <v>3</v>
      </c>
      <c r="U45">
        <f>SUM(Table7[[#This Row],[won in chasing]:[won while defending]])</f>
        <v>4</v>
      </c>
    </row>
    <row r="46" spans="10:21" x14ac:dyDescent="0.3">
      <c r="J46" t="s">
        <v>6</v>
      </c>
      <c r="K46" s="10">
        <v>64</v>
      </c>
      <c r="L46" s="10">
        <v>59</v>
      </c>
      <c r="Q46" s="6" t="s">
        <v>183</v>
      </c>
      <c r="R46" t="s">
        <v>6</v>
      </c>
      <c r="S46" s="10">
        <v>4</v>
      </c>
      <c r="T46" s="10">
        <v>4</v>
      </c>
      <c r="U46">
        <f>SUM(Table7[[#This Row],[won in chasing]:[won while defending]])</f>
        <v>8</v>
      </c>
    </row>
    <row r="47" spans="10:21" x14ac:dyDescent="0.3">
      <c r="J47" t="s">
        <v>108</v>
      </c>
      <c r="K47" s="10">
        <v>43</v>
      </c>
      <c r="L47" s="10">
        <v>45</v>
      </c>
      <c r="Q47" s="5" t="s">
        <v>184</v>
      </c>
      <c r="R47" t="s">
        <v>21</v>
      </c>
      <c r="S47" s="10">
        <v>2</v>
      </c>
      <c r="T47" s="10">
        <v>1</v>
      </c>
      <c r="U47">
        <f>SUM(Table7[[#This Row],[won in chasing]:[won while defending]])</f>
        <v>3</v>
      </c>
    </row>
    <row r="48" spans="10:21" x14ac:dyDescent="0.3">
      <c r="Q48" s="5" t="s">
        <v>184</v>
      </c>
      <c r="R48" t="s">
        <v>16</v>
      </c>
      <c r="S48" s="10">
        <v>5</v>
      </c>
      <c r="T48" s="10">
        <v>3</v>
      </c>
      <c r="U48">
        <f>SUM(Table7[[#This Row],[won in chasing]:[won while defending]])</f>
        <v>8</v>
      </c>
    </row>
    <row r="49" spans="17:21" x14ac:dyDescent="0.3">
      <c r="Q49" s="5" t="s">
        <v>184</v>
      </c>
      <c r="R49" t="s">
        <v>7</v>
      </c>
      <c r="S49" s="10">
        <v>4</v>
      </c>
      <c r="T49" s="10">
        <v>2</v>
      </c>
      <c r="U49">
        <f>SUM(Table7[[#This Row],[won in chasing]:[won while defending]])</f>
        <v>6</v>
      </c>
    </row>
    <row r="50" spans="17:21" x14ac:dyDescent="0.3">
      <c r="Q50" s="5" t="s">
        <v>184</v>
      </c>
      <c r="R50" t="s">
        <v>27</v>
      </c>
      <c r="S50" s="10">
        <v>4</v>
      </c>
      <c r="T50" s="10">
        <v>9</v>
      </c>
      <c r="U50">
        <f>SUM(Table7[[#This Row],[won in chasing]:[won while defending]])</f>
        <v>13</v>
      </c>
    </row>
    <row r="51" spans="17:21" x14ac:dyDescent="0.3">
      <c r="Q51" s="5" t="s">
        <v>184</v>
      </c>
      <c r="R51" t="s">
        <v>90</v>
      </c>
      <c r="S51" s="10">
        <v>1</v>
      </c>
      <c r="T51" s="10">
        <v>3</v>
      </c>
      <c r="U51">
        <f>SUM(Table7[[#This Row],[won in chasing]:[won while defending]])</f>
        <v>4</v>
      </c>
    </row>
    <row r="52" spans="17:21" x14ac:dyDescent="0.3">
      <c r="Q52" s="5" t="s">
        <v>184</v>
      </c>
      <c r="R52" t="s">
        <v>22</v>
      </c>
      <c r="S52" s="10">
        <v>8</v>
      </c>
      <c r="T52" s="10">
        <v>3</v>
      </c>
      <c r="U52">
        <f>SUM(Table7[[#This Row],[won in chasing]:[won while defending]])</f>
        <v>11</v>
      </c>
    </row>
    <row r="53" spans="17:21" x14ac:dyDescent="0.3">
      <c r="Q53" s="5" t="s">
        <v>184</v>
      </c>
      <c r="R53" t="s">
        <v>6</v>
      </c>
      <c r="S53" s="10">
        <v>3</v>
      </c>
      <c r="T53" s="10">
        <v>6</v>
      </c>
      <c r="U53">
        <f>SUM(Table7[[#This Row],[won in chasing]:[won while defending]])</f>
        <v>9</v>
      </c>
    </row>
    <row r="54" spans="17:21" x14ac:dyDescent="0.3">
      <c r="Q54" s="6" t="s">
        <v>184</v>
      </c>
      <c r="R54" t="s">
        <v>108</v>
      </c>
      <c r="S54" s="10">
        <v>5</v>
      </c>
      <c r="T54" s="10">
        <v>5</v>
      </c>
      <c r="U54">
        <f>SUM(Table7[[#This Row],[won in chasing]:[won while defending]])</f>
        <v>10</v>
      </c>
    </row>
    <row r="55" spans="17:21" x14ac:dyDescent="0.3">
      <c r="Q55" s="5" t="s">
        <v>185</v>
      </c>
      <c r="R55" t="s">
        <v>17</v>
      </c>
      <c r="S55" s="10">
        <v>7</v>
      </c>
      <c r="T55" s="10">
        <v>3</v>
      </c>
      <c r="U55">
        <f>SUM(Table7[[#This Row],[won in chasing]:[won while defending]])</f>
        <v>10</v>
      </c>
    </row>
    <row r="56" spans="17:21" x14ac:dyDescent="0.3">
      <c r="Q56" s="5" t="s">
        <v>185</v>
      </c>
      <c r="R56" t="s">
        <v>21</v>
      </c>
      <c r="S56" s="10">
        <v>2</v>
      </c>
      <c r="T56" s="10"/>
      <c r="U56">
        <f>SUM(Table7[[#This Row],[won in chasing]:[won while defending]])</f>
        <v>2</v>
      </c>
    </row>
    <row r="57" spans="17:21" x14ac:dyDescent="0.3">
      <c r="Q57" s="5" t="s">
        <v>185</v>
      </c>
      <c r="R57" t="s">
        <v>16</v>
      </c>
      <c r="S57" s="10">
        <v>6</v>
      </c>
      <c r="T57" s="10">
        <v>6</v>
      </c>
      <c r="U57">
        <f>SUM(Table7[[#This Row],[won in chasing]:[won while defending]])</f>
        <v>12</v>
      </c>
    </row>
    <row r="58" spans="17:21" x14ac:dyDescent="0.3">
      <c r="Q58" s="5" t="s">
        <v>185</v>
      </c>
      <c r="R58" t="s">
        <v>7</v>
      </c>
      <c r="S58" s="10">
        <v>7</v>
      </c>
      <c r="T58" s="10">
        <v>4</v>
      </c>
      <c r="U58">
        <f>SUM(Table7[[#This Row],[won in chasing]:[won while defending]])</f>
        <v>11</v>
      </c>
    </row>
    <row r="59" spans="17:21" x14ac:dyDescent="0.3">
      <c r="Q59" s="5" t="s">
        <v>185</v>
      </c>
      <c r="R59" t="s">
        <v>27</v>
      </c>
      <c r="S59" s="10">
        <v>4</v>
      </c>
      <c r="T59" s="10">
        <v>3</v>
      </c>
      <c r="U59">
        <f>SUM(Table7[[#This Row],[won in chasing]:[won while defending]])</f>
        <v>7</v>
      </c>
    </row>
    <row r="60" spans="17:21" x14ac:dyDescent="0.3">
      <c r="Q60" s="5" t="s">
        <v>185</v>
      </c>
      <c r="R60" t="s">
        <v>22</v>
      </c>
      <c r="S60" s="10">
        <v>4</v>
      </c>
      <c r="T60" s="10">
        <v>3</v>
      </c>
      <c r="U60">
        <f>SUM(Table7[[#This Row],[won in chasing]:[won while defending]])</f>
        <v>7</v>
      </c>
    </row>
    <row r="61" spans="17:21" x14ac:dyDescent="0.3">
      <c r="Q61" s="5" t="s">
        <v>185</v>
      </c>
      <c r="R61" t="s">
        <v>6</v>
      </c>
      <c r="S61" s="10">
        <v>4</v>
      </c>
      <c r="T61" s="10">
        <v>1</v>
      </c>
      <c r="U61">
        <f>SUM(Table7[[#This Row],[won in chasing]:[won while defending]])</f>
        <v>5</v>
      </c>
    </row>
    <row r="62" spans="17:21" x14ac:dyDescent="0.3">
      <c r="Q62" s="6" t="s">
        <v>185</v>
      </c>
      <c r="R62" t="s">
        <v>108</v>
      </c>
      <c r="S62" s="10">
        <v>3</v>
      </c>
      <c r="T62" s="10">
        <v>3</v>
      </c>
      <c r="U62">
        <f>SUM(Table7[[#This Row],[won in chasing]:[won while defending]])</f>
        <v>6</v>
      </c>
    </row>
    <row r="63" spans="17:21" x14ac:dyDescent="0.3">
      <c r="Q63" s="5" t="s">
        <v>186</v>
      </c>
      <c r="R63" t="s">
        <v>17</v>
      </c>
      <c r="S63" s="10">
        <v>3</v>
      </c>
      <c r="T63" s="10">
        <v>7</v>
      </c>
      <c r="U63">
        <f>SUM(Table7[[#This Row],[won in chasing]:[won while defending]])</f>
        <v>10</v>
      </c>
    </row>
    <row r="64" spans="17:21" x14ac:dyDescent="0.3">
      <c r="Q64" s="5" t="s">
        <v>186</v>
      </c>
      <c r="R64" t="s">
        <v>21</v>
      </c>
      <c r="S64" s="10">
        <v>3</v>
      </c>
      <c r="T64" s="10">
        <v>2</v>
      </c>
      <c r="U64">
        <f>SUM(Table7[[#This Row],[won in chasing]:[won while defending]])</f>
        <v>5</v>
      </c>
    </row>
    <row r="65" spans="17:21" x14ac:dyDescent="0.3">
      <c r="Q65" s="5" t="s">
        <v>186</v>
      </c>
      <c r="R65" t="s">
        <v>16</v>
      </c>
      <c r="S65" s="10"/>
      <c r="T65" s="10">
        <v>3</v>
      </c>
      <c r="U65">
        <f>SUM(Table7[[#This Row],[won in chasing]:[won while defending]])</f>
        <v>3</v>
      </c>
    </row>
    <row r="66" spans="17:21" x14ac:dyDescent="0.3">
      <c r="Q66" s="5" t="s">
        <v>186</v>
      </c>
      <c r="R66" t="s">
        <v>7</v>
      </c>
      <c r="S66" s="10">
        <v>5</v>
      </c>
      <c r="T66" s="10">
        <v>2</v>
      </c>
      <c r="U66">
        <f>SUM(Table7[[#This Row],[won in chasing]:[won while defending]])</f>
        <v>7</v>
      </c>
    </row>
    <row r="67" spans="17:21" x14ac:dyDescent="0.3">
      <c r="Q67" s="5" t="s">
        <v>186</v>
      </c>
      <c r="R67" t="s">
        <v>27</v>
      </c>
      <c r="S67" s="10">
        <v>3</v>
      </c>
      <c r="T67" s="10">
        <v>7</v>
      </c>
      <c r="U67">
        <f>SUM(Table7[[#This Row],[won in chasing]:[won while defending]])</f>
        <v>10</v>
      </c>
    </row>
    <row r="68" spans="17:21" hidden="1" x14ac:dyDescent="0.3">
      <c r="Q68" s="5" t="s">
        <v>186</v>
      </c>
      <c r="R68" t="s">
        <v>11</v>
      </c>
      <c r="S68" s="10"/>
      <c r="T68" s="10">
        <v>2</v>
      </c>
      <c r="U68">
        <f>SUM(Table7[[#This Row],[won in chasing]:[won while defending]])</f>
        <v>2</v>
      </c>
    </row>
    <row r="69" spans="17:21" x14ac:dyDescent="0.3">
      <c r="Q69" s="5" t="s">
        <v>186</v>
      </c>
      <c r="R69" t="s">
        <v>22</v>
      </c>
      <c r="S69" s="10">
        <v>4</v>
      </c>
      <c r="T69" s="10">
        <v>3</v>
      </c>
      <c r="U69">
        <f>SUM(Table7[[#This Row],[won in chasing]:[won while defending]])</f>
        <v>7</v>
      </c>
    </row>
    <row r="70" spans="17:21" x14ac:dyDescent="0.3">
      <c r="Q70" s="5" t="s">
        <v>186</v>
      </c>
      <c r="R70" t="s">
        <v>6</v>
      </c>
      <c r="S70" s="10">
        <v>5</v>
      </c>
      <c r="T70" s="10">
        <v>3</v>
      </c>
      <c r="U70">
        <f>SUM(Table7[[#This Row],[won in chasing]:[won while defending]])</f>
        <v>8</v>
      </c>
    </row>
    <row r="71" spans="17:21" x14ac:dyDescent="0.3">
      <c r="Q71" s="6" t="s">
        <v>186</v>
      </c>
      <c r="R71" t="s">
        <v>108</v>
      </c>
      <c r="S71" s="10">
        <v>1</v>
      </c>
      <c r="T71" s="10">
        <v>6</v>
      </c>
      <c r="U71">
        <f>SUM(Table7[[#This Row],[won in chasing]:[won while defending]])</f>
        <v>7</v>
      </c>
    </row>
    <row r="72" spans="17:21" x14ac:dyDescent="0.3">
      <c r="Q72" s="5" t="s">
        <v>187</v>
      </c>
      <c r="R72" t="s">
        <v>21</v>
      </c>
      <c r="S72" s="10">
        <v>5</v>
      </c>
      <c r="T72" s="10">
        <v>2</v>
      </c>
      <c r="U72">
        <f>SUM(Table7[[#This Row],[won in chasing]:[won while defending]])</f>
        <v>7</v>
      </c>
    </row>
    <row r="73" spans="17:21" x14ac:dyDescent="0.3">
      <c r="Q73" s="5" t="s">
        <v>187</v>
      </c>
      <c r="R73" t="s">
        <v>137</v>
      </c>
      <c r="S73" s="10">
        <v>8</v>
      </c>
      <c r="T73" s="10">
        <v>1</v>
      </c>
      <c r="U73">
        <f>SUM(Table7[[#This Row],[won in chasing]:[won while defending]])</f>
        <v>9</v>
      </c>
    </row>
    <row r="74" spans="17:21" x14ac:dyDescent="0.3">
      <c r="Q74" s="5" t="s">
        <v>187</v>
      </c>
      <c r="R74" t="s">
        <v>16</v>
      </c>
      <c r="S74" s="10">
        <v>2</v>
      </c>
      <c r="T74" s="10">
        <v>2</v>
      </c>
      <c r="U74">
        <f>SUM(Table7[[#This Row],[won in chasing]:[won while defending]])</f>
        <v>4</v>
      </c>
    </row>
    <row r="75" spans="17:21" x14ac:dyDescent="0.3">
      <c r="Q75" s="5" t="s">
        <v>187</v>
      </c>
      <c r="R75" t="s">
        <v>7</v>
      </c>
      <c r="S75" s="10">
        <v>6</v>
      </c>
      <c r="T75" s="10">
        <v>2</v>
      </c>
      <c r="U75">
        <f>SUM(Table7[[#This Row],[won in chasing]:[won while defending]])</f>
        <v>8</v>
      </c>
    </row>
    <row r="76" spans="17:21" x14ac:dyDescent="0.3">
      <c r="Q76" s="5" t="s">
        <v>187</v>
      </c>
      <c r="R76" t="s">
        <v>27</v>
      </c>
      <c r="S76" s="10">
        <v>5</v>
      </c>
      <c r="T76" s="10">
        <v>2</v>
      </c>
      <c r="U76">
        <f>SUM(Table7[[#This Row],[won in chasing]:[won while defending]])</f>
        <v>7</v>
      </c>
    </row>
    <row r="77" spans="17:21" x14ac:dyDescent="0.3">
      <c r="Q77" s="5" t="s">
        <v>187</v>
      </c>
      <c r="R77" t="s">
        <v>135</v>
      </c>
      <c r="S77" s="10">
        <v>3</v>
      </c>
      <c r="T77" s="10">
        <v>2</v>
      </c>
      <c r="U77">
        <f>SUM(Table7[[#This Row],[won in chasing]:[won while defending]])</f>
        <v>5</v>
      </c>
    </row>
    <row r="78" spans="17:21" x14ac:dyDescent="0.3">
      <c r="Q78" s="5" t="s">
        <v>187</v>
      </c>
      <c r="R78" t="s">
        <v>6</v>
      </c>
      <c r="S78" s="10">
        <v>4</v>
      </c>
      <c r="T78" s="10">
        <v>5</v>
      </c>
      <c r="U78">
        <f>SUM(Table7[[#This Row],[won in chasing]:[won while defending]])</f>
        <v>9</v>
      </c>
    </row>
    <row r="79" spans="17:21" x14ac:dyDescent="0.3">
      <c r="Q79" s="6" t="s">
        <v>187</v>
      </c>
      <c r="R79" t="s">
        <v>108</v>
      </c>
      <c r="S79" s="10">
        <v>6</v>
      </c>
      <c r="T79" s="10">
        <v>5</v>
      </c>
      <c r="U79">
        <f>SUM(Table7[[#This Row],[won in chasing]:[won while defending]])</f>
        <v>11</v>
      </c>
    </row>
    <row r="80" spans="17:21" x14ac:dyDescent="0.3">
      <c r="Q80" s="5" t="s">
        <v>188</v>
      </c>
      <c r="R80" t="s">
        <v>21</v>
      </c>
      <c r="S80" s="10">
        <v>3</v>
      </c>
      <c r="T80" s="10">
        <v>3</v>
      </c>
      <c r="U80">
        <f>SUM(Table7[[#This Row],[won in chasing]:[won while defending]])</f>
        <v>6</v>
      </c>
    </row>
    <row r="81" spans="17:21" x14ac:dyDescent="0.3">
      <c r="Q81" s="5" t="s">
        <v>188</v>
      </c>
      <c r="R81" t="s">
        <v>137</v>
      </c>
      <c r="S81" s="10">
        <v>4</v>
      </c>
      <c r="T81" s="10"/>
      <c r="U81">
        <f>SUM(Table7[[#This Row],[won in chasing]:[won while defending]])</f>
        <v>4</v>
      </c>
    </row>
    <row r="82" spans="17:21" x14ac:dyDescent="0.3">
      <c r="Q82" s="5" t="s">
        <v>188</v>
      </c>
      <c r="R82" t="s">
        <v>16</v>
      </c>
      <c r="S82" s="10">
        <v>3</v>
      </c>
      <c r="T82" s="10">
        <v>4</v>
      </c>
      <c r="U82">
        <f>SUM(Table7[[#This Row],[won in chasing]:[won while defending]])</f>
        <v>7</v>
      </c>
    </row>
    <row r="83" spans="17:21" x14ac:dyDescent="0.3">
      <c r="Q83" s="5" t="s">
        <v>188</v>
      </c>
      <c r="R83" t="s">
        <v>7</v>
      </c>
      <c r="S83" s="10">
        <v>7</v>
      </c>
      <c r="T83" s="10">
        <v>2</v>
      </c>
      <c r="U83">
        <f>SUM(Table7[[#This Row],[won in chasing]:[won while defending]])</f>
        <v>9</v>
      </c>
    </row>
    <row r="84" spans="17:21" x14ac:dyDescent="0.3">
      <c r="Q84" s="5" t="s">
        <v>188</v>
      </c>
      <c r="R84" t="s">
        <v>27</v>
      </c>
      <c r="S84" s="10">
        <v>7</v>
      </c>
      <c r="T84" s="10">
        <v>5</v>
      </c>
      <c r="U84">
        <f>SUM(Table7[[#This Row],[won in chasing]:[won while defending]])</f>
        <v>12</v>
      </c>
    </row>
    <row r="85" spans="17:21" x14ac:dyDescent="0.3">
      <c r="Q85" s="5" t="s">
        <v>188</v>
      </c>
      <c r="R85" t="s">
        <v>140</v>
      </c>
      <c r="S85" s="10">
        <v>5</v>
      </c>
      <c r="T85" s="10">
        <v>5</v>
      </c>
      <c r="U85">
        <f>SUM(Table7[[#This Row],[won in chasing]:[won while defending]])</f>
        <v>10</v>
      </c>
    </row>
    <row r="86" spans="17:21" x14ac:dyDescent="0.3">
      <c r="Q86" s="5" t="s">
        <v>188</v>
      </c>
      <c r="R86" t="s">
        <v>6</v>
      </c>
      <c r="S86" s="10"/>
      <c r="T86" s="10">
        <v>3</v>
      </c>
      <c r="U86">
        <f>SUM(Table7[[#This Row],[won in chasing]:[won while defending]])</f>
        <v>3</v>
      </c>
    </row>
    <row r="87" spans="17:21" x14ac:dyDescent="0.3">
      <c r="Q87" s="6" t="s">
        <v>188</v>
      </c>
      <c r="R87" t="s">
        <v>108</v>
      </c>
      <c r="S87" s="10">
        <v>3</v>
      </c>
      <c r="T87" s="10">
        <v>5</v>
      </c>
      <c r="U87">
        <f>SUM(Table7[[#This Row],[won in chasing]:[won while defending]])</f>
        <v>8</v>
      </c>
    </row>
    <row r="88" spans="17:21" x14ac:dyDescent="0.3">
      <c r="Q88" s="5" t="s">
        <v>189</v>
      </c>
      <c r="R88" t="s">
        <v>17</v>
      </c>
      <c r="S88" s="10">
        <v>8</v>
      </c>
      <c r="T88" s="10">
        <v>3</v>
      </c>
      <c r="U88">
        <f>SUM(Table7[[#This Row],[won in chasing]:[won while defending]])</f>
        <v>11</v>
      </c>
    </row>
    <row r="89" spans="17:21" x14ac:dyDescent="0.3">
      <c r="Q89" s="5" t="s">
        <v>189</v>
      </c>
      <c r="R89" t="s">
        <v>21</v>
      </c>
      <c r="S89" s="10">
        <v>1</v>
      </c>
      <c r="T89" s="10">
        <v>4</v>
      </c>
      <c r="U89">
        <f>SUM(Table7[[#This Row],[won in chasing]:[won while defending]])</f>
        <v>5</v>
      </c>
    </row>
    <row r="90" spans="17:21" x14ac:dyDescent="0.3">
      <c r="Q90" s="5" t="s">
        <v>189</v>
      </c>
      <c r="R90" t="s">
        <v>16</v>
      </c>
      <c r="S90" s="10">
        <v>3</v>
      </c>
      <c r="T90" s="10">
        <v>3</v>
      </c>
      <c r="U90">
        <f>SUM(Table7[[#This Row],[won in chasing]:[won while defending]])</f>
        <v>6</v>
      </c>
    </row>
    <row r="91" spans="17:21" x14ac:dyDescent="0.3">
      <c r="Q91" s="5" t="s">
        <v>189</v>
      </c>
      <c r="R91" t="s">
        <v>7</v>
      </c>
      <c r="S91" s="10">
        <v>6</v>
      </c>
      <c r="T91" s="10">
        <v>3</v>
      </c>
      <c r="U91">
        <f>SUM(Table7[[#This Row],[won in chasing]:[won while defending]])</f>
        <v>9</v>
      </c>
    </row>
    <row r="92" spans="17:21" x14ac:dyDescent="0.3">
      <c r="Q92" s="5" t="s">
        <v>189</v>
      </c>
      <c r="R92" t="s">
        <v>27</v>
      </c>
      <c r="S92" s="10">
        <v>2</v>
      </c>
      <c r="T92" s="10">
        <v>4</v>
      </c>
      <c r="U92">
        <f>SUM(Table7[[#This Row],[won in chasing]:[won while defending]])</f>
        <v>6</v>
      </c>
    </row>
    <row r="93" spans="17:21" x14ac:dyDescent="0.3">
      <c r="Q93" s="5" t="s">
        <v>189</v>
      </c>
      <c r="R93" t="s">
        <v>22</v>
      </c>
      <c r="S93" s="10">
        <v>3</v>
      </c>
      <c r="T93" s="10">
        <v>4</v>
      </c>
      <c r="U93">
        <f>SUM(Table7[[#This Row],[won in chasing]:[won while defending]])</f>
        <v>7</v>
      </c>
    </row>
    <row r="94" spans="17:21" x14ac:dyDescent="0.3">
      <c r="Q94" s="5" t="s">
        <v>189</v>
      </c>
      <c r="R94" t="s">
        <v>6</v>
      </c>
      <c r="S94" s="10">
        <v>4</v>
      </c>
      <c r="T94" s="10">
        <v>2</v>
      </c>
      <c r="U94">
        <f>SUM(Table7[[#This Row],[won in chasing]:[won while defending]])</f>
        <v>6</v>
      </c>
    </row>
    <row r="95" spans="17:21" x14ac:dyDescent="0.3">
      <c r="Q95" s="6" t="s">
        <v>189</v>
      </c>
      <c r="R95" t="s">
        <v>108</v>
      </c>
      <c r="S95" s="10">
        <v>5</v>
      </c>
      <c r="T95" s="10">
        <v>5</v>
      </c>
      <c r="U95">
        <f>SUM(Table7[[#This Row],[won in chasing]:[won while defending]])</f>
        <v>10</v>
      </c>
    </row>
    <row r="96" spans="17:21" x14ac:dyDescent="0.3">
      <c r="Q96" s="5" t="s">
        <v>190</v>
      </c>
      <c r="R96" t="s">
        <v>17</v>
      </c>
      <c r="S96" s="10">
        <v>7</v>
      </c>
      <c r="T96" s="10">
        <v>3</v>
      </c>
      <c r="U96">
        <f>SUM(Table7[[#This Row],[won in chasing]:[won while defending]])</f>
        <v>10</v>
      </c>
    </row>
    <row r="97" spans="17:21" x14ac:dyDescent="0.3">
      <c r="Q97" s="5" t="s">
        <v>190</v>
      </c>
      <c r="R97" t="s">
        <v>146</v>
      </c>
      <c r="S97" s="10">
        <v>6</v>
      </c>
      <c r="T97" s="10">
        <v>4</v>
      </c>
      <c r="U97">
        <f>SUM(Table7[[#This Row],[won in chasing]:[won while defending]])</f>
        <v>10</v>
      </c>
    </row>
    <row r="98" spans="17:21" x14ac:dyDescent="0.3">
      <c r="Q98" s="5" t="s">
        <v>190</v>
      </c>
      <c r="R98" t="s">
        <v>16</v>
      </c>
      <c r="S98" s="10">
        <v>3</v>
      </c>
      <c r="T98" s="10">
        <v>3</v>
      </c>
      <c r="U98">
        <f>SUM(Table7[[#This Row],[won in chasing]:[won while defending]])</f>
        <v>6</v>
      </c>
    </row>
    <row r="99" spans="17:21" x14ac:dyDescent="0.3">
      <c r="Q99" s="5" t="s">
        <v>190</v>
      </c>
      <c r="R99" t="s">
        <v>7</v>
      </c>
      <c r="S99" s="10">
        <v>4</v>
      </c>
      <c r="T99" s="10">
        <v>2</v>
      </c>
      <c r="U99">
        <f>SUM(Table7[[#This Row],[won in chasing]:[won while defending]])</f>
        <v>6</v>
      </c>
    </row>
    <row r="100" spans="17:21" x14ac:dyDescent="0.3">
      <c r="Q100" s="5" t="s">
        <v>190</v>
      </c>
      <c r="R100" t="s">
        <v>27</v>
      </c>
      <c r="S100" s="10">
        <v>4</v>
      </c>
      <c r="T100" s="10">
        <v>7</v>
      </c>
      <c r="U100">
        <f>SUM(Table7[[#This Row],[won in chasing]:[won while defending]])</f>
        <v>11</v>
      </c>
    </row>
    <row r="101" spans="17:21" hidden="1" x14ac:dyDescent="0.3">
      <c r="Q101" s="5" t="s">
        <v>190</v>
      </c>
      <c r="R101" t="s">
        <v>11</v>
      </c>
      <c r="S101" s="10"/>
      <c r="T101" s="10">
        <v>1</v>
      </c>
      <c r="U101">
        <f>SUM(Table7[[#This Row],[won in chasing]:[won while defending]])</f>
        <v>1</v>
      </c>
    </row>
    <row r="102" spans="17:21" x14ac:dyDescent="0.3">
      <c r="Q102" s="5" t="s">
        <v>190</v>
      </c>
      <c r="R102" t="s">
        <v>22</v>
      </c>
      <c r="S102" s="10">
        <v>5</v>
      </c>
      <c r="T102" s="10"/>
      <c r="U102">
        <f>SUM(Table7[[#This Row],[won in chasing]:[won while defending]])</f>
        <v>5</v>
      </c>
    </row>
    <row r="103" spans="17:21" x14ac:dyDescent="0.3">
      <c r="Q103" s="5" t="s">
        <v>190</v>
      </c>
      <c r="R103" t="s">
        <v>6</v>
      </c>
      <c r="S103" s="10">
        <v>2</v>
      </c>
      <c r="T103" s="10">
        <v>3</v>
      </c>
      <c r="U103">
        <f>SUM(Table7[[#This Row],[won in chasing]:[won while defending]])</f>
        <v>5</v>
      </c>
    </row>
    <row r="104" spans="17:21" x14ac:dyDescent="0.3">
      <c r="Q104" s="6" t="s">
        <v>190</v>
      </c>
      <c r="R104" t="s">
        <v>108</v>
      </c>
      <c r="S104" s="10">
        <v>4</v>
      </c>
      <c r="T104" s="10">
        <v>2</v>
      </c>
      <c r="U104">
        <f>SUM(Table7[[#This Row],[won in chasing]:[won while defending]])</f>
        <v>6</v>
      </c>
    </row>
    <row r="105" spans="17:21" x14ac:dyDescent="0.3">
      <c r="Q105" s="5" t="s">
        <v>147</v>
      </c>
      <c r="R105" t="s">
        <v>17</v>
      </c>
      <c r="S105" s="10">
        <v>5</v>
      </c>
      <c r="T105" s="10">
        <v>1</v>
      </c>
      <c r="U105">
        <f>SUM(Table7[[#This Row],[won in chasing]:[won while defending]])</f>
        <v>6</v>
      </c>
    </row>
    <row r="106" spans="17:21" x14ac:dyDescent="0.3">
      <c r="Q106" s="5" t="s">
        <v>147</v>
      </c>
      <c r="R106" t="s">
        <v>146</v>
      </c>
      <c r="S106" s="10">
        <v>2</v>
      </c>
      <c r="T106" s="10">
        <v>7</v>
      </c>
      <c r="U106">
        <f>SUM(Table7[[#This Row],[won in chasing]:[won while defending]])</f>
        <v>9</v>
      </c>
    </row>
    <row r="107" spans="17:21" x14ac:dyDescent="0.3">
      <c r="Q107" s="5" t="s">
        <v>147</v>
      </c>
      <c r="R107" t="s">
        <v>16</v>
      </c>
      <c r="S107" s="10">
        <v>3</v>
      </c>
      <c r="T107" s="10">
        <v>3</v>
      </c>
      <c r="U107">
        <f>SUM(Table7[[#This Row],[won in chasing]:[won while defending]])</f>
        <v>6</v>
      </c>
    </row>
    <row r="108" spans="17:21" x14ac:dyDescent="0.3">
      <c r="Q108" s="5" t="s">
        <v>147</v>
      </c>
      <c r="R108" t="s">
        <v>7</v>
      </c>
      <c r="S108" s="10">
        <v>1</v>
      </c>
      <c r="T108" s="10">
        <v>6</v>
      </c>
      <c r="U108">
        <f>SUM(Table7[[#This Row],[won in chasing]:[won while defending]])</f>
        <v>7</v>
      </c>
    </row>
    <row r="109" spans="17:21" x14ac:dyDescent="0.3">
      <c r="Q109" s="5" t="s">
        <v>147</v>
      </c>
      <c r="R109" t="s">
        <v>27</v>
      </c>
      <c r="S109" s="10">
        <v>6</v>
      </c>
      <c r="T109" s="10">
        <v>5</v>
      </c>
      <c r="U109">
        <f>SUM(Table7[[#This Row],[won in chasing]:[won while defending]])</f>
        <v>11</v>
      </c>
    </row>
    <row r="110" spans="17:21" x14ac:dyDescent="0.3">
      <c r="Q110" s="5" t="s">
        <v>147</v>
      </c>
      <c r="R110" t="s">
        <v>22</v>
      </c>
      <c r="S110" s="10">
        <v>5</v>
      </c>
      <c r="T110" s="10">
        <v>1</v>
      </c>
      <c r="U110">
        <f>SUM(Table7[[#This Row],[won in chasing]:[won while defending]])</f>
        <v>6</v>
      </c>
    </row>
    <row r="111" spans="17:21" x14ac:dyDescent="0.3">
      <c r="Q111" s="5" t="s">
        <v>147</v>
      </c>
      <c r="R111" t="s">
        <v>6</v>
      </c>
      <c r="S111" s="10">
        <v>3</v>
      </c>
      <c r="T111" s="10">
        <v>4</v>
      </c>
      <c r="U111">
        <f>SUM(Table7[[#This Row],[won in chasing]:[won while defending]])</f>
        <v>7</v>
      </c>
    </row>
    <row r="112" spans="17:21" x14ac:dyDescent="0.3">
      <c r="Q112" s="6" t="s">
        <v>147</v>
      </c>
      <c r="R112" t="s">
        <v>108</v>
      </c>
      <c r="S112" s="10">
        <v>4</v>
      </c>
      <c r="T112" s="10">
        <v>4</v>
      </c>
      <c r="U112">
        <f>SUM(Table7[[#This Row],[won in chasing]:[won while defending]])</f>
        <v>8</v>
      </c>
    </row>
    <row r="113" spans="17:21" x14ac:dyDescent="0.3">
      <c r="Q113" s="5" t="s">
        <v>191</v>
      </c>
      <c r="R113" t="s">
        <v>17</v>
      </c>
      <c r="S113" s="10">
        <v>6</v>
      </c>
      <c r="T113" s="10">
        <v>5</v>
      </c>
      <c r="U113">
        <f>SUM(Table7[[#This Row],[won in chasing]:[won while defending]])</f>
        <v>11</v>
      </c>
    </row>
    <row r="114" spans="17:21" x14ac:dyDescent="0.3">
      <c r="Q114" s="5" t="s">
        <v>191</v>
      </c>
      <c r="R114" t="s">
        <v>146</v>
      </c>
      <c r="S114" s="10">
        <v>8</v>
      </c>
      <c r="T114" s="10">
        <v>2</v>
      </c>
      <c r="U114">
        <f>SUM(Table7[[#This Row],[won in chasing]:[won while defending]])</f>
        <v>10</v>
      </c>
    </row>
    <row r="115" spans="17:21" x14ac:dyDescent="0.3">
      <c r="Q115" s="5" t="s">
        <v>191</v>
      </c>
      <c r="R115" t="s">
        <v>7</v>
      </c>
      <c r="S115" s="10">
        <v>7</v>
      </c>
      <c r="T115" s="10">
        <v>2</v>
      </c>
      <c r="U115">
        <f>SUM(Table7[[#This Row],[won in chasing]:[won while defending]])</f>
        <v>9</v>
      </c>
    </row>
    <row r="116" spans="17:21" x14ac:dyDescent="0.3">
      <c r="Q116" s="5" t="s">
        <v>191</v>
      </c>
      <c r="R116" t="s">
        <v>27</v>
      </c>
      <c r="S116" s="10">
        <v>4</v>
      </c>
      <c r="T116" s="10">
        <v>3</v>
      </c>
      <c r="U116">
        <f>SUM(Table7[[#This Row],[won in chasing]:[won while defending]])</f>
        <v>7</v>
      </c>
    </row>
    <row r="117" spans="17:21" x14ac:dyDescent="0.3">
      <c r="Q117" s="5" t="s">
        <v>191</v>
      </c>
      <c r="R117" t="s">
        <v>150</v>
      </c>
      <c r="S117" s="10">
        <v>3</v>
      </c>
      <c r="T117" s="10">
        <v>3</v>
      </c>
      <c r="U117">
        <f>SUM(Table7[[#This Row],[won in chasing]:[won while defending]])</f>
        <v>6</v>
      </c>
    </row>
    <row r="118" spans="17:21" x14ac:dyDescent="0.3">
      <c r="Q118" s="5" t="s">
        <v>191</v>
      </c>
      <c r="R118" t="s">
        <v>22</v>
      </c>
      <c r="S118" s="10">
        <v>3</v>
      </c>
      <c r="T118" s="10">
        <v>2</v>
      </c>
      <c r="U118">
        <f>SUM(Table7[[#This Row],[won in chasing]:[won while defending]])</f>
        <v>5</v>
      </c>
    </row>
    <row r="119" spans="17:21" x14ac:dyDescent="0.3">
      <c r="Q119" s="5" t="s">
        <v>191</v>
      </c>
      <c r="R119" t="s">
        <v>6</v>
      </c>
      <c r="S119" s="10">
        <v>4</v>
      </c>
      <c r="T119" s="10">
        <v>5</v>
      </c>
      <c r="U119">
        <f>SUM(Table7[[#This Row],[won in chasing]:[won while defending]])</f>
        <v>9</v>
      </c>
    </row>
    <row r="120" spans="17:21" x14ac:dyDescent="0.3">
      <c r="Q120" s="6" t="s">
        <v>191</v>
      </c>
      <c r="R120" t="s">
        <v>108</v>
      </c>
      <c r="S120" s="10">
        <v>2</v>
      </c>
      <c r="T120" s="10">
        <v>1</v>
      </c>
      <c r="U120">
        <f>SUM(Table7[[#This Row],[won in chasing]:[won while defending]])</f>
        <v>3</v>
      </c>
    </row>
    <row r="121" spans="17:21" x14ac:dyDescent="0.3">
      <c r="Q121" s="5" t="s">
        <v>192</v>
      </c>
      <c r="R121" t="s">
        <v>17</v>
      </c>
      <c r="S121" s="10">
        <v>1</v>
      </c>
      <c r="T121" s="10">
        <v>3</v>
      </c>
      <c r="U121">
        <f>SUM(Table7[[#This Row],[won in chasing]:[won while defending]])</f>
        <v>4</v>
      </c>
    </row>
    <row r="122" spans="17:21" x14ac:dyDescent="0.3">
      <c r="Q122" s="5" t="s">
        <v>192</v>
      </c>
      <c r="R122" t="s">
        <v>146</v>
      </c>
      <c r="S122" s="10">
        <v>4</v>
      </c>
      <c r="T122" s="10">
        <v>3</v>
      </c>
      <c r="U122">
        <f>SUM(Table7[[#This Row],[won in chasing]:[won while defending]])</f>
        <v>7</v>
      </c>
    </row>
    <row r="123" spans="17:21" x14ac:dyDescent="0.3">
      <c r="Q123" s="5" t="s">
        <v>192</v>
      </c>
      <c r="R123" t="s">
        <v>156</v>
      </c>
      <c r="S123" s="10">
        <v>8</v>
      </c>
      <c r="T123" s="10">
        <v>4</v>
      </c>
      <c r="U123">
        <f>SUM(Table7[[#This Row],[won in chasing]:[won while defending]])</f>
        <v>12</v>
      </c>
    </row>
    <row r="124" spans="17:21" x14ac:dyDescent="0.3">
      <c r="Q124" s="5" t="s">
        <v>192</v>
      </c>
      <c r="R124" t="s">
        <v>7</v>
      </c>
      <c r="S124" s="10">
        <v>4</v>
      </c>
      <c r="T124" s="10">
        <v>2</v>
      </c>
      <c r="U124">
        <f>SUM(Table7[[#This Row],[won in chasing]:[won while defending]])</f>
        <v>6</v>
      </c>
    </row>
    <row r="125" spans="17:21" x14ac:dyDescent="0.3">
      <c r="Q125" s="5" t="s">
        <v>192</v>
      </c>
      <c r="R125" t="s">
        <v>155</v>
      </c>
      <c r="S125" s="10">
        <v>2</v>
      </c>
      <c r="T125" s="10">
        <v>7</v>
      </c>
      <c r="U125">
        <f>SUM(Table7[[#This Row],[won in chasing]:[won while defending]])</f>
        <v>9</v>
      </c>
    </row>
    <row r="126" spans="17:21" x14ac:dyDescent="0.3">
      <c r="Q126" s="5" t="s">
        <v>192</v>
      </c>
      <c r="R126" t="s">
        <v>27</v>
      </c>
      <c r="S126" s="10">
        <v>3</v>
      </c>
      <c r="T126" s="10">
        <v>1</v>
      </c>
      <c r="U126">
        <f>SUM(Table7[[#This Row],[won in chasing]:[won while defending]])</f>
        <v>4</v>
      </c>
    </row>
    <row r="127" spans="17:21" x14ac:dyDescent="0.3">
      <c r="Q127" s="5" t="s">
        <v>192</v>
      </c>
      <c r="R127" t="s">
        <v>150</v>
      </c>
      <c r="S127" s="10">
        <v>3</v>
      </c>
      <c r="T127" s="10">
        <v>4</v>
      </c>
      <c r="U127">
        <f>SUM(Table7[[#This Row],[won in chasing]:[won while defending]])</f>
        <v>7</v>
      </c>
    </row>
    <row r="128" spans="17:21" x14ac:dyDescent="0.3">
      <c r="Q128" s="5" t="s">
        <v>192</v>
      </c>
      <c r="R128" t="s">
        <v>22</v>
      </c>
      <c r="S128" s="10">
        <v>3</v>
      </c>
      <c r="T128" s="10">
        <v>7</v>
      </c>
      <c r="U128">
        <f>SUM(Table7[[#This Row],[won in chasing]:[won while defending]])</f>
        <v>10</v>
      </c>
    </row>
    <row r="129" spans="17:21" x14ac:dyDescent="0.3">
      <c r="Q129" s="5" t="s">
        <v>192</v>
      </c>
      <c r="R129" t="s">
        <v>6</v>
      </c>
      <c r="S129" s="10">
        <v>4</v>
      </c>
      <c r="T129" s="10">
        <v>5</v>
      </c>
      <c r="U129">
        <f>SUM(Table7[[#This Row],[won in chasing]:[won while defending]])</f>
        <v>9</v>
      </c>
    </row>
    <row r="130" spans="17:21" x14ac:dyDescent="0.3">
      <c r="Q130" s="6" t="s">
        <v>192</v>
      </c>
      <c r="R130" t="s">
        <v>108</v>
      </c>
      <c r="S130" s="10">
        <v>5</v>
      </c>
      <c r="T130" s="10">
        <v>1</v>
      </c>
      <c r="U130">
        <f>SUM(Table7[[#This Row],[won in chasing]:[won while defending]])</f>
        <v>6</v>
      </c>
    </row>
    <row r="131" spans="17:21" x14ac:dyDescent="0.3">
      <c r="Q131" s="5" t="s">
        <v>193</v>
      </c>
      <c r="R131" t="s">
        <v>17</v>
      </c>
      <c r="S131" s="10">
        <v>4</v>
      </c>
      <c r="T131" s="10">
        <v>6</v>
      </c>
      <c r="U131">
        <f>SUM(Table7[[#This Row],[won in chasing]:[won while defending]])</f>
        <v>10</v>
      </c>
    </row>
    <row r="132" spans="17:21" x14ac:dyDescent="0.3">
      <c r="Q132" s="5" t="s">
        <v>193</v>
      </c>
      <c r="R132" t="s">
        <v>146</v>
      </c>
      <c r="S132" s="10">
        <v>2</v>
      </c>
      <c r="T132" s="10">
        <v>3</v>
      </c>
      <c r="U132">
        <f>SUM(Table7[[#This Row],[won in chasing]:[won while defending]])</f>
        <v>5</v>
      </c>
    </row>
    <row r="133" spans="17:21" x14ac:dyDescent="0.3">
      <c r="Q133" s="5" t="s">
        <v>193</v>
      </c>
      <c r="R133" t="s">
        <v>156</v>
      </c>
      <c r="S133" s="10">
        <v>6</v>
      </c>
      <c r="T133" s="10">
        <v>5</v>
      </c>
      <c r="U133">
        <f>SUM(Table7[[#This Row],[won in chasing]:[won while defending]])</f>
        <v>11</v>
      </c>
    </row>
    <row r="134" spans="17:21" x14ac:dyDescent="0.3">
      <c r="Q134" s="5" t="s">
        <v>193</v>
      </c>
      <c r="R134" t="s">
        <v>7</v>
      </c>
      <c r="S134" s="10">
        <v>3</v>
      </c>
      <c r="T134" s="10">
        <v>3</v>
      </c>
      <c r="U134">
        <f>SUM(Table7[[#This Row],[won in chasing]:[won while defending]])</f>
        <v>6</v>
      </c>
    </row>
    <row r="135" spans="17:21" x14ac:dyDescent="0.3">
      <c r="Q135" s="5" t="s">
        <v>193</v>
      </c>
      <c r="R135" t="s">
        <v>155</v>
      </c>
      <c r="S135" s="10">
        <v>3</v>
      </c>
      <c r="T135" s="10">
        <v>5</v>
      </c>
      <c r="U135">
        <f>SUM(Table7[[#This Row],[won in chasing]:[won while defending]])</f>
        <v>8</v>
      </c>
    </row>
    <row r="136" spans="17:21" x14ac:dyDescent="0.3">
      <c r="Q136" s="5" t="s">
        <v>193</v>
      </c>
      <c r="R136" t="s">
        <v>27</v>
      </c>
      <c r="S136" s="10">
        <v>6</v>
      </c>
      <c r="T136" s="10">
        <v>3</v>
      </c>
      <c r="U136">
        <f>SUM(Table7[[#This Row],[won in chasing]:[won while defending]])</f>
        <v>9</v>
      </c>
    </row>
    <row r="137" spans="17:21" hidden="1" x14ac:dyDescent="0.3">
      <c r="Q137" s="5" t="s">
        <v>193</v>
      </c>
      <c r="R137" t="s">
        <v>11</v>
      </c>
      <c r="S137" s="10"/>
      <c r="T137" s="10">
        <v>1</v>
      </c>
      <c r="U137">
        <f>SUM(Table7[[#This Row],[won in chasing]:[won while defending]])</f>
        <v>1</v>
      </c>
    </row>
    <row r="138" spans="17:21" x14ac:dyDescent="0.3">
      <c r="Q138" s="5" t="s">
        <v>193</v>
      </c>
      <c r="R138" t="s">
        <v>150</v>
      </c>
      <c r="S138" s="10">
        <v>2</v>
      </c>
      <c r="T138" s="10">
        <v>4</v>
      </c>
      <c r="U138">
        <f>SUM(Table7[[#This Row],[won in chasing]:[won while defending]])</f>
        <v>6</v>
      </c>
    </row>
    <row r="139" spans="17:21" x14ac:dyDescent="0.3">
      <c r="Q139" s="5" t="s">
        <v>193</v>
      </c>
      <c r="R139" t="s">
        <v>22</v>
      </c>
      <c r="S139" s="10">
        <v>3</v>
      </c>
      <c r="T139" s="10">
        <v>4</v>
      </c>
      <c r="U139">
        <f>SUM(Table7[[#This Row],[won in chasing]:[won while defending]])</f>
        <v>7</v>
      </c>
    </row>
    <row r="140" spans="17:21" x14ac:dyDescent="0.3">
      <c r="Q140" s="5" t="s">
        <v>193</v>
      </c>
      <c r="R140" t="s">
        <v>6</v>
      </c>
      <c r="S140" s="10">
        <v>2</v>
      </c>
      <c r="T140" s="10">
        <v>5</v>
      </c>
      <c r="U140">
        <f>SUM(Table7[[#This Row],[won in chasing]:[won while defending]])</f>
        <v>7</v>
      </c>
    </row>
    <row r="141" spans="17:21" x14ac:dyDescent="0.3">
      <c r="Q141" s="6" t="s">
        <v>193</v>
      </c>
      <c r="R141" t="s">
        <v>108</v>
      </c>
      <c r="S141" s="10">
        <v>2</v>
      </c>
      <c r="T141" s="10">
        <v>2</v>
      </c>
      <c r="U141">
        <f>SUM(Table7[[#This Row],[won in chasing]:[won while defending]])</f>
        <v>4</v>
      </c>
    </row>
    <row r="142" spans="17:21" x14ac:dyDescent="0.3">
      <c r="Q142" s="5" t="s">
        <v>194</v>
      </c>
      <c r="R142" t="s">
        <v>17</v>
      </c>
      <c r="S142" s="10">
        <v>3</v>
      </c>
      <c r="T142" s="10">
        <v>4</v>
      </c>
      <c r="U142">
        <f>SUM(Table7[[#This Row],[won in chasing]:[won while defending]])</f>
        <v>7</v>
      </c>
    </row>
    <row r="143" spans="17:21" x14ac:dyDescent="0.3">
      <c r="Q143" s="5" t="s">
        <v>194</v>
      </c>
      <c r="R143" t="s">
        <v>146</v>
      </c>
      <c r="S143" s="10">
        <v>2</v>
      </c>
      <c r="T143" s="10">
        <v>5</v>
      </c>
      <c r="U143">
        <f>SUM(Table7[[#This Row],[won in chasing]:[won while defending]])</f>
        <v>7</v>
      </c>
    </row>
    <row r="144" spans="17:21" x14ac:dyDescent="0.3">
      <c r="Q144" s="5" t="s">
        <v>194</v>
      </c>
      <c r="R144" t="s">
        <v>156</v>
      </c>
      <c r="S144" s="10">
        <v>3</v>
      </c>
      <c r="T144" s="10">
        <v>2</v>
      </c>
      <c r="U144">
        <f>SUM(Table7[[#This Row],[won in chasing]:[won while defending]])</f>
        <v>5</v>
      </c>
    </row>
    <row r="145" spans="17:21" x14ac:dyDescent="0.3">
      <c r="Q145" s="5" t="s">
        <v>194</v>
      </c>
      <c r="R145" t="s">
        <v>7</v>
      </c>
      <c r="S145" s="10">
        <v>5</v>
      </c>
      <c r="T145" s="10">
        <v>6</v>
      </c>
      <c r="U145">
        <f>SUM(Table7[[#This Row],[won in chasing]:[won while defending]])</f>
        <v>11</v>
      </c>
    </row>
    <row r="146" spans="17:21" x14ac:dyDescent="0.3">
      <c r="Q146" s="5" t="s">
        <v>194</v>
      </c>
      <c r="R146" t="s">
        <v>155</v>
      </c>
      <c r="S146" s="10">
        <v>3</v>
      </c>
      <c r="T146" s="10">
        <v>4</v>
      </c>
      <c r="U146">
        <f>SUM(Table7[[#This Row],[won in chasing]:[won while defending]])</f>
        <v>7</v>
      </c>
    </row>
    <row r="147" spans="17:21" x14ac:dyDescent="0.3">
      <c r="Q147" s="5" t="s">
        <v>194</v>
      </c>
      <c r="R147" t="s">
        <v>27</v>
      </c>
      <c r="S147" s="10">
        <v>2</v>
      </c>
      <c r="T147" s="10">
        <v>2</v>
      </c>
      <c r="U147">
        <f>SUM(Table7[[#This Row],[won in chasing]:[won while defending]])</f>
        <v>4</v>
      </c>
    </row>
    <row r="148" spans="17:21" x14ac:dyDescent="0.3">
      <c r="Q148" s="5" t="s">
        <v>194</v>
      </c>
      <c r="R148" t="s">
        <v>150</v>
      </c>
      <c r="S148" s="10">
        <v>5</v>
      </c>
      <c r="T148" s="10"/>
      <c r="U148">
        <f>SUM(Table7[[#This Row],[won in chasing]:[won while defending]])</f>
        <v>5</v>
      </c>
    </row>
    <row r="149" spans="17:21" x14ac:dyDescent="0.3">
      <c r="Q149" s="5" t="s">
        <v>194</v>
      </c>
      <c r="R149" t="s">
        <v>22</v>
      </c>
      <c r="S149" s="10">
        <v>7</v>
      </c>
      <c r="T149" s="10">
        <v>2</v>
      </c>
      <c r="U149">
        <f>SUM(Table7[[#This Row],[won in chasing]:[won while defending]])</f>
        <v>9</v>
      </c>
    </row>
    <row r="150" spans="17:21" x14ac:dyDescent="0.3">
      <c r="Q150" s="5" t="s">
        <v>194</v>
      </c>
      <c r="R150" t="s">
        <v>166</v>
      </c>
      <c r="S150" s="10">
        <v>3</v>
      </c>
      <c r="T150" s="10">
        <v>4</v>
      </c>
      <c r="U150">
        <f>SUM(Table7[[#This Row],[won in chasing]:[won while defending]])</f>
        <v>7</v>
      </c>
    </row>
    <row r="151" spans="17:21" x14ac:dyDescent="0.3">
      <c r="Q151" s="6" t="s">
        <v>194</v>
      </c>
      <c r="R151" t="s">
        <v>108</v>
      </c>
      <c r="S151" s="10">
        <v>3</v>
      </c>
      <c r="T151" s="10">
        <v>6</v>
      </c>
      <c r="U151">
        <f>SUM(Table7[[#This Row],[won in chasing]:[won while defending]])</f>
        <v>9</v>
      </c>
    </row>
    <row r="152" spans="17:21" x14ac:dyDescent="0.3">
      <c r="Q152" s="5"/>
      <c r="S152" s="10">
        <f>SUM(Table7[won in chasing])</f>
        <v>562</v>
      </c>
      <c r="T152" s="10">
        <f>SUM(Table7[won while defending])</f>
        <v>502</v>
      </c>
      <c r="U152" s="10">
        <f>SUM(Table7[total victory])</f>
        <v>1064</v>
      </c>
    </row>
    <row r="153" spans="17:21" x14ac:dyDescent="0.3">
      <c r="R153" cm="1">
        <f t="array" ref="R153:R299">SUMIF(Table7[[winner]:[total victory]],Table7[winner]="Chennai Super Kings")</f>
        <v>0</v>
      </c>
    </row>
    <row r="154" spans="17:21" x14ac:dyDescent="0.3">
      <c r="R154">
        <v>0</v>
      </c>
    </row>
    <row r="155" spans="17:21" x14ac:dyDescent="0.3">
      <c r="R155">
        <v>0</v>
      </c>
    </row>
    <row r="156" spans="17:21" x14ac:dyDescent="0.3">
      <c r="R156">
        <v>0</v>
      </c>
    </row>
    <row r="157" spans="17:21" x14ac:dyDescent="0.3">
      <c r="R157">
        <v>0</v>
      </c>
    </row>
    <row r="158" spans="17:21" x14ac:dyDescent="0.3">
      <c r="R158">
        <v>0</v>
      </c>
    </row>
    <row r="159" spans="17:21" x14ac:dyDescent="0.3">
      <c r="R159">
        <v>0</v>
      </c>
    </row>
    <row r="160" spans="17:21" x14ac:dyDescent="0.3">
      <c r="R160">
        <v>0</v>
      </c>
    </row>
    <row r="161" spans="18:18" x14ac:dyDescent="0.3">
      <c r="R161">
        <v>0</v>
      </c>
    </row>
    <row r="162" spans="18:18" x14ac:dyDescent="0.3">
      <c r="R162">
        <v>0</v>
      </c>
    </row>
    <row r="163" spans="18:18" x14ac:dyDescent="0.3">
      <c r="R163">
        <v>0</v>
      </c>
    </row>
    <row r="164" spans="18:18" x14ac:dyDescent="0.3">
      <c r="R164">
        <v>0</v>
      </c>
    </row>
    <row r="165" spans="18:18" x14ac:dyDescent="0.3">
      <c r="R165">
        <v>0</v>
      </c>
    </row>
    <row r="166" spans="18:18" x14ac:dyDescent="0.3">
      <c r="R166">
        <v>0</v>
      </c>
    </row>
    <row r="167" spans="18:18" x14ac:dyDescent="0.3">
      <c r="R167">
        <v>0</v>
      </c>
    </row>
    <row r="168" spans="18:18" x14ac:dyDescent="0.3">
      <c r="R168">
        <v>0</v>
      </c>
    </row>
    <row r="169" spans="18:18" x14ac:dyDescent="0.3">
      <c r="R169">
        <v>0</v>
      </c>
    </row>
    <row r="170" spans="18:18" x14ac:dyDescent="0.3">
      <c r="R170">
        <v>0</v>
      </c>
    </row>
    <row r="171" spans="18:18" x14ac:dyDescent="0.3">
      <c r="R171">
        <v>0</v>
      </c>
    </row>
    <row r="172" spans="18:18" x14ac:dyDescent="0.3">
      <c r="R172">
        <v>0</v>
      </c>
    </row>
    <row r="173" spans="18:18" x14ac:dyDescent="0.3">
      <c r="R173">
        <v>0</v>
      </c>
    </row>
    <row r="174" spans="18:18" x14ac:dyDescent="0.3">
      <c r="R174">
        <v>0</v>
      </c>
    </row>
    <row r="175" spans="18:18" x14ac:dyDescent="0.3">
      <c r="R175">
        <v>0</v>
      </c>
    </row>
    <row r="176" spans="18:18" x14ac:dyDescent="0.3">
      <c r="R176">
        <v>0</v>
      </c>
    </row>
    <row r="177" spans="18:18" x14ac:dyDescent="0.3">
      <c r="R177">
        <v>0</v>
      </c>
    </row>
    <row r="178" spans="18:18" x14ac:dyDescent="0.3">
      <c r="R178">
        <v>0</v>
      </c>
    </row>
    <row r="179" spans="18:18" x14ac:dyDescent="0.3">
      <c r="R179">
        <v>0</v>
      </c>
    </row>
    <row r="180" spans="18:18" x14ac:dyDescent="0.3">
      <c r="R180">
        <v>0</v>
      </c>
    </row>
    <row r="181" spans="18:18" x14ac:dyDescent="0.3">
      <c r="R181">
        <v>0</v>
      </c>
    </row>
    <row r="182" spans="18:18" x14ac:dyDescent="0.3">
      <c r="R182">
        <v>0</v>
      </c>
    </row>
    <row r="183" spans="18:18" x14ac:dyDescent="0.3">
      <c r="R183">
        <v>0</v>
      </c>
    </row>
    <row r="184" spans="18:18" x14ac:dyDescent="0.3">
      <c r="R184">
        <v>0</v>
      </c>
    </row>
    <row r="185" spans="18:18" x14ac:dyDescent="0.3">
      <c r="R185">
        <v>0</v>
      </c>
    </row>
    <row r="186" spans="18:18" x14ac:dyDescent="0.3">
      <c r="R186">
        <v>0</v>
      </c>
    </row>
    <row r="187" spans="18:18" x14ac:dyDescent="0.3">
      <c r="R187">
        <v>0</v>
      </c>
    </row>
    <row r="188" spans="18:18" x14ac:dyDescent="0.3">
      <c r="R188">
        <v>0</v>
      </c>
    </row>
    <row r="189" spans="18:18" x14ac:dyDescent="0.3">
      <c r="R189">
        <v>0</v>
      </c>
    </row>
    <row r="190" spans="18:18" x14ac:dyDescent="0.3">
      <c r="R190">
        <v>0</v>
      </c>
    </row>
    <row r="191" spans="18:18" x14ac:dyDescent="0.3">
      <c r="R191">
        <v>0</v>
      </c>
    </row>
    <row r="192" spans="18:18" x14ac:dyDescent="0.3">
      <c r="R192">
        <v>0</v>
      </c>
    </row>
    <row r="193" spans="18:18" x14ac:dyDescent="0.3">
      <c r="R193">
        <v>0</v>
      </c>
    </row>
    <row r="194" spans="18:18" x14ac:dyDescent="0.3">
      <c r="R194">
        <v>0</v>
      </c>
    </row>
    <row r="195" spans="18:18" x14ac:dyDescent="0.3">
      <c r="R195">
        <v>0</v>
      </c>
    </row>
    <row r="196" spans="18:18" x14ac:dyDescent="0.3">
      <c r="R196">
        <v>0</v>
      </c>
    </row>
    <row r="197" spans="18:18" x14ac:dyDescent="0.3">
      <c r="R197">
        <v>0</v>
      </c>
    </row>
    <row r="198" spans="18:18" x14ac:dyDescent="0.3">
      <c r="R198">
        <v>0</v>
      </c>
    </row>
    <row r="199" spans="18:18" x14ac:dyDescent="0.3">
      <c r="R199">
        <v>0</v>
      </c>
    </row>
    <row r="200" spans="18:18" x14ac:dyDescent="0.3">
      <c r="R200">
        <v>0</v>
      </c>
    </row>
    <row r="201" spans="18:18" x14ac:dyDescent="0.3">
      <c r="R201">
        <v>0</v>
      </c>
    </row>
    <row r="202" spans="18:18" x14ac:dyDescent="0.3">
      <c r="R202">
        <v>0</v>
      </c>
    </row>
    <row r="203" spans="18:18" x14ac:dyDescent="0.3">
      <c r="R203">
        <v>0</v>
      </c>
    </row>
    <row r="204" spans="18:18" x14ac:dyDescent="0.3">
      <c r="R204">
        <v>0</v>
      </c>
    </row>
    <row r="205" spans="18:18" x14ac:dyDescent="0.3">
      <c r="R205">
        <v>0</v>
      </c>
    </row>
    <row r="206" spans="18:18" x14ac:dyDescent="0.3">
      <c r="R206">
        <v>0</v>
      </c>
    </row>
    <row r="207" spans="18:18" x14ac:dyDescent="0.3">
      <c r="R207">
        <v>0</v>
      </c>
    </row>
    <row r="208" spans="18:18" x14ac:dyDescent="0.3">
      <c r="R208">
        <v>0</v>
      </c>
    </row>
    <row r="209" spans="18:18" x14ac:dyDescent="0.3">
      <c r="R209">
        <v>0</v>
      </c>
    </row>
    <row r="210" spans="18:18" x14ac:dyDescent="0.3">
      <c r="R210">
        <v>0</v>
      </c>
    </row>
    <row r="211" spans="18:18" x14ac:dyDescent="0.3">
      <c r="R211">
        <v>0</v>
      </c>
    </row>
    <row r="212" spans="18:18" x14ac:dyDescent="0.3">
      <c r="R212">
        <v>0</v>
      </c>
    </row>
    <row r="213" spans="18:18" x14ac:dyDescent="0.3">
      <c r="R213">
        <v>0</v>
      </c>
    </row>
    <row r="214" spans="18:18" x14ac:dyDescent="0.3">
      <c r="R214">
        <v>0</v>
      </c>
    </row>
    <row r="215" spans="18:18" x14ac:dyDescent="0.3">
      <c r="R215">
        <v>0</v>
      </c>
    </row>
    <row r="216" spans="18:18" x14ac:dyDescent="0.3">
      <c r="R216">
        <v>0</v>
      </c>
    </row>
    <row r="217" spans="18:18" x14ac:dyDescent="0.3">
      <c r="R217">
        <v>0</v>
      </c>
    </row>
    <row r="218" spans="18:18" x14ac:dyDescent="0.3">
      <c r="R218">
        <v>0</v>
      </c>
    </row>
    <row r="219" spans="18:18" x14ac:dyDescent="0.3">
      <c r="R219">
        <v>0</v>
      </c>
    </row>
    <row r="220" spans="18:18" x14ac:dyDescent="0.3">
      <c r="R220">
        <v>0</v>
      </c>
    </row>
    <row r="221" spans="18:18" x14ac:dyDescent="0.3">
      <c r="R221">
        <v>0</v>
      </c>
    </row>
    <row r="222" spans="18:18" x14ac:dyDescent="0.3">
      <c r="R222">
        <v>0</v>
      </c>
    </row>
    <row r="223" spans="18:18" x14ac:dyDescent="0.3">
      <c r="R223">
        <v>0</v>
      </c>
    </row>
    <row r="224" spans="18:18" x14ac:dyDescent="0.3">
      <c r="R224">
        <v>0</v>
      </c>
    </row>
    <row r="225" spans="18:18" x14ac:dyDescent="0.3">
      <c r="R225">
        <v>0</v>
      </c>
    </row>
    <row r="226" spans="18:18" x14ac:dyDescent="0.3">
      <c r="R226">
        <v>0</v>
      </c>
    </row>
    <row r="227" spans="18:18" x14ac:dyDescent="0.3">
      <c r="R227">
        <v>0</v>
      </c>
    </row>
    <row r="228" spans="18:18" x14ac:dyDescent="0.3">
      <c r="R228">
        <v>0</v>
      </c>
    </row>
    <row r="229" spans="18:18" x14ac:dyDescent="0.3">
      <c r="R229">
        <v>0</v>
      </c>
    </row>
    <row r="230" spans="18:18" x14ac:dyDescent="0.3">
      <c r="R230">
        <v>0</v>
      </c>
    </row>
    <row r="231" spans="18:18" x14ac:dyDescent="0.3">
      <c r="R231">
        <v>0</v>
      </c>
    </row>
    <row r="232" spans="18:18" x14ac:dyDescent="0.3">
      <c r="R232">
        <v>0</v>
      </c>
    </row>
    <row r="233" spans="18:18" x14ac:dyDescent="0.3">
      <c r="R233">
        <v>0</v>
      </c>
    </row>
    <row r="234" spans="18:18" x14ac:dyDescent="0.3">
      <c r="R234">
        <v>0</v>
      </c>
    </row>
    <row r="235" spans="18:18" x14ac:dyDescent="0.3">
      <c r="R235">
        <v>0</v>
      </c>
    </row>
    <row r="236" spans="18:18" x14ac:dyDescent="0.3">
      <c r="R236">
        <v>0</v>
      </c>
    </row>
    <row r="237" spans="18:18" x14ac:dyDescent="0.3">
      <c r="R237">
        <v>0</v>
      </c>
    </row>
    <row r="238" spans="18:18" x14ac:dyDescent="0.3">
      <c r="R238">
        <v>0</v>
      </c>
    </row>
    <row r="239" spans="18:18" x14ac:dyDescent="0.3">
      <c r="R239">
        <v>0</v>
      </c>
    </row>
    <row r="240" spans="18:18" x14ac:dyDescent="0.3">
      <c r="R240">
        <v>0</v>
      </c>
    </row>
    <row r="241" spans="18:18" x14ac:dyDescent="0.3">
      <c r="R241">
        <v>0</v>
      </c>
    </row>
    <row r="242" spans="18:18" x14ac:dyDescent="0.3">
      <c r="R242">
        <v>0</v>
      </c>
    </row>
    <row r="243" spans="18:18" x14ac:dyDescent="0.3">
      <c r="R243">
        <v>0</v>
      </c>
    </row>
    <row r="244" spans="18:18" x14ac:dyDescent="0.3">
      <c r="R244">
        <v>0</v>
      </c>
    </row>
    <row r="245" spans="18:18" x14ac:dyDescent="0.3">
      <c r="R245">
        <v>0</v>
      </c>
    </row>
    <row r="246" spans="18:18" x14ac:dyDescent="0.3">
      <c r="R246">
        <v>0</v>
      </c>
    </row>
    <row r="247" spans="18:18" x14ac:dyDescent="0.3">
      <c r="R247">
        <v>0</v>
      </c>
    </row>
    <row r="248" spans="18:18" x14ac:dyDescent="0.3">
      <c r="R248">
        <v>0</v>
      </c>
    </row>
    <row r="249" spans="18:18" x14ac:dyDescent="0.3">
      <c r="R249">
        <v>0</v>
      </c>
    </row>
    <row r="250" spans="18:18" x14ac:dyDescent="0.3">
      <c r="R250">
        <v>0</v>
      </c>
    </row>
    <row r="251" spans="18:18" x14ac:dyDescent="0.3">
      <c r="R251">
        <v>0</v>
      </c>
    </row>
    <row r="252" spans="18:18" x14ac:dyDescent="0.3">
      <c r="R252">
        <v>0</v>
      </c>
    </row>
    <row r="253" spans="18:18" x14ac:dyDescent="0.3">
      <c r="R253">
        <v>0</v>
      </c>
    </row>
    <row r="254" spans="18:18" x14ac:dyDescent="0.3">
      <c r="R254">
        <v>0</v>
      </c>
    </row>
    <row r="255" spans="18:18" x14ac:dyDescent="0.3">
      <c r="R255">
        <v>0</v>
      </c>
    </row>
    <row r="256" spans="18:18" x14ac:dyDescent="0.3">
      <c r="R256">
        <v>0</v>
      </c>
    </row>
    <row r="257" spans="18:18" x14ac:dyDescent="0.3">
      <c r="R257">
        <v>0</v>
      </c>
    </row>
    <row r="258" spans="18:18" x14ac:dyDescent="0.3">
      <c r="R258">
        <v>0</v>
      </c>
    </row>
    <row r="259" spans="18:18" x14ac:dyDescent="0.3">
      <c r="R259">
        <v>0</v>
      </c>
    </row>
    <row r="260" spans="18:18" x14ac:dyDescent="0.3">
      <c r="R260">
        <v>0</v>
      </c>
    </row>
    <row r="261" spans="18:18" x14ac:dyDescent="0.3">
      <c r="R261">
        <v>0</v>
      </c>
    </row>
    <row r="262" spans="18:18" x14ac:dyDescent="0.3">
      <c r="R262">
        <v>0</v>
      </c>
    </row>
    <row r="263" spans="18:18" x14ac:dyDescent="0.3">
      <c r="R263">
        <v>0</v>
      </c>
    </row>
    <row r="264" spans="18:18" x14ac:dyDescent="0.3">
      <c r="R264">
        <v>0</v>
      </c>
    </row>
    <row r="265" spans="18:18" x14ac:dyDescent="0.3">
      <c r="R265">
        <v>0</v>
      </c>
    </row>
    <row r="266" spans="18:18" x14ac:dyDescent="0.3">
      <c r="R266">
        <v>0</v>
      </c>
    </row>
    <row r="267" spans="18:18" x14ac:dyDescent="0.3">
      <c r="R267">
        <v>0</v>
      </c>
    </row>
    <row r="268" spans="18:18" x14ac:dyDescent="0.3">
      <c r="R268">
        <v>0</v>
      </c>
    </row>
    <row r="269" spans="18:18" x14ac:dyDescent="0.3">
      <c r="R269">
        <v>0</v>
      </c>
    </row>
    <row r="270" spans="18:18" x14ac:dyDescent="0.3">
      <c r="R270">
        <v>0</v>
      </c>
    </row>
    <row r="271" spans="18:18" x14ac:dyDescent="0.3">
      <c r="R271">
        <v>0</v>
      </c>
    </row>
    <row r="272" spans="18:18" x14ac:dyDescent="0.3">
      <c r="R272">
        <v>0</v>
      </c>
    </row>
    <row r="273" spans="18:18" x14ac:dyDescent="0.3">
      <c r="R273">
        <v>0</v>
      </c>
    </row>
    <row r="274" spans="18:18" x14ac:dyDescent="0.3">
      <c r="R274">
        <v>0</v>
      </c>
    </row>
    <row r="275" spans="18:18" x14ac:dyDescent="0.3">
      <c r="R275">
        <v>0</v>
      </c>
    </row>
    <row r="276" spans="18:18" x14ac:dyDescent="0.3">
      <c r="R276">
        <v>0</v>
      </c>
    </row>
    <row r="277" spans="18:18" x14ac:dyDescent="0.3">
      <c r="R277">
        <v>0</v>
      </c>
    </row>
    <row r="278" spans="18:18" x14ac:dyDescent="0.3">
      <c r="R278">
        <v>0</v>
      </c>
    </row>
    <row r="279" spans="18:18" x14ac:dyDescent="0.3">
      <c r="R279">
        <v>0</v>
      </c>
    </row>
    <row r="280" spans="18:18" x14ac:dyDescent="0.3">
      <c r="R280">
        <v>0</v>
      </c>
    </row>
    <row r="281" spans="18:18" x14ac:dyDescent="0.3">
      <c r="R281">
        <v>0</v>
      </c>
    </row>
    <row r="282" spans="18:18" x14ac:dyDescent="0.3">
      <c r="R282">
        <v>0</v>
      </c>
    </row>
    <row r="283" spans="18:18" x14ac:dyDescent="0.3">
      <c r="R283">
        <v>0</v>
      </c>
    </row>
    <row r="284" spans="18:18" x14ac:dyDescent="0.3">
      <c r="R284">
        <v>0</v>
      </c>
    </row>
    <row r="285" spans="18:18" x14ac:dyDescent="0.3">
      <c r="R285">
        <v>0</v>
      </c>
    </row>
    <row r="286" spans="18:18" x14ac:dyDescent="0.3">
      <c r="R286">
        <v>0</v>
      </c>
    </row>
    <row r="287" spans="18:18" x14ac:dyDescent="0.3">
      <c r="R287">
        <v>0</v>
      </c>
    </row>
    <row r="288" spans="18:18" x14ac:dyDescent="0.3">
      <c r="R288">
        <v>0</v>
      </c>
    </row>
    <row r="289" spans="18:18" x14ac:dyDescent="0.3">
      <c r="R289">
        <v>0</v>
      </c>
    </row>
    <row r="290" spans="18:18" x14ac:dyDescent="0.3">
      <c r="R290">
        <v>0</v>
      </c>
    </row>
    <row r="291" spans="18:18" x14ac:dyDescent="0.3">
      <c r="R291">
        <v>0</v>
      </c>
    </row>
    <row r="292" spans="18:18" x14ac:dyDescent="0.3">
      <c r="R292">
        <v>0</v>
      </c>
    </row>
    <row r="293" spans="18:18" x14ac:dyDescent="0.3">
      <c r="R293">
        <v>0</v>
      </c>
    </row>
    <row r="294" spans="18:18" x14ac:dyDescent="0.3">
      <c r="R294">
        <v>0</v>
      </c>
    </row>
    <row r="295" spans="18:18" x14ac:dyDescent="0.3">
      <c r="R295">
        <v>0</v>
      </c>
    </row>
    <row r="296" spans="18:18" x14ac:dyDescent="0.3">
      <c r="R296">
        <v>0</v>
      </c>
    </row>
    <row r="297" spans="18:18" x14ac:dyDescent="0.3">
      <c r="R297">
        <v>0</v>
      </c>
    </row>
    <row r="298" spans="18:18" x14ac:dyDescent="0.3">
      <c r="R298">
        <v>0</v>
      </c>
    </row>
    <row r="299" spans="18:18" x14ac:dyDescent="0.3">
      <c r="R299">
        <v>0</v>
      </c>
    </row>
  </sheetData>
  <phoneticPr fontId="19" type="noConversion"/>
  <pageMargins left="0.7" right="0.7" top="0.75" bottom="0.75" header="0.3" footer="0.3"/>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029E-F182-4723-AD52-928F23E72A0D}">
  <dimension ref="A1:BL25"/>
  <sheetViews>
    <sheetView workbookViewId="0">
      <selection activeCell="C21" sqref="C21"/>
    </sheetView>
  </sheetViews>
  <sheetFormatPr defaultRowHeight="14.4" x14ac:dyDescent="0.3"/>
  <cols>
    <col min="1" max="1" width="24" bestFit="1" customWidth="1"/>
    <col min="2" max="2" width="15.5546875" bestFit="1" customWidth="1"/>
    <col min="3" max="3" width="16.6640625" bestFit="1" customWidth="1"/>
    <col min="4" max="4" width="22.88671875" bestFit="1" customWidth="1"/>
    <col min="5" max="5" width="11" bestFit="1" customWidth="1"/>
    <col min="6" max="6" width="9.109375" bestFit="1" customWidth="1"/>
    <col min="7" max="7" width="10.88671875" bestFit="1" customWidth="1"/>
    <col min="8" max="8" width="6" bestFit="1" customWidth="1"/>
    <col min="9" max="9" width="9.88671875" bestFit="1" customWidth="1"/>
    <col min="10" max="10" width="9.5546875" bestFit="1" customWidth="1"/>
    <col min="11" max="11" width="12" bestFit="1" customWidth="1"/>
    <col min="12" max="12" width="10" bestFit="1" customWidth="1"/>
    <col min="13" max="13" width="11" bestFit="1" customWidth="1"/>
    <col min="14" max="14" width="11.44140625" bestFit="1" customWidth="1"/>
    <col min="15" max="15" width="14.109375" bestFit="1" customWidth="1"/>
    <col min="16" max="16" width="13.5546875" bestFit="1" customWidth="1"/>
    <col min="17" max="17" width="10.77734375" bestFit="1" customWidth="1"/>
    <col min="18" max="18" width="13.21875" bestFit="1" customWidth="1"/>
    <col min="19" max="19" width="8" bestFit="1" customWidth="1"/>
    <col min="20" max="20" width="7.6640625" bestFit="1" customWidth="1"/>
    <col min="21" max="21" width="8.6640625" bestFit="1" customWidth="1"/>
    <col min="22" max="22" width="10.109375" bestFit="1" customWidth="1"/>
    <col min="23" max="23" width="12.33203125" bestFit="1" customWidth="1"/>
    <col min="24" max="24" width="6.6640625" bestFit="1" customWidth="1"/>
    <col min="25" max="25" width="9.109375" bestFit="1" customWidth="1"/>
    <col min="26" max="26" width="10.44140625" bestFit="1" customWidth="1"/>
    <col min="27" max="27" width="9.44140625" bestFit="1" customWidth="1"/>
    <col min="28" max="28" width="9.88671875" bestFit="1" customWidth="1"/>
    <col min="29" max="29" width="10.6640625" bestFit="1" customWidth="1"/>
    <col min="30" max="30" width="5.5546875" bestFit="1" customWidth="1"/>
    <col min="31" max="31" width="8.6640625" bestFit="1" customWidth="1"/>
    <col min="32" max="32" width="13.44140625" bestFit="1" customWidth="1"/>
    <col min="33" max="33" width="7.88671875" bestFit="1" customWidth="1"/>
    <col min="34" max="34" width="11.21875" bestFit="1" customWidth="1"/>
    <col min="35" max="35" width="9.109375" bestFit="1" customWidth="1"/>
    <col min="36" max="36" width="9" bestFit="1" customWidth="1"/>
    <col min="37" max="37" width="10.21875" bestFit="1" customWidth="1"/>
    <col min="39" max="39" width="8.5546875" bestFit="1" customWidth="1"/>
    <col min="40" max="40" width="9.5546875" bestFit="1" customWidth="1"/>
    <col min="41" max="41" width="10.21875" bestFit="1" customWidth="1"/>
    <col min="42" max="42" width="13.33203125" bestFit="1" customWidth="1"/>
    <col min="43" max="43" width="7.6640625" bestFit="1" customWidth="1"/>
    <col min="44" max="44" width="19.6640625" bestFit="1" customWidth="1"/>
    <col min="45" max="45" width="8.44140625" bestFit="1" customWidth="1"/>
    <col min="46" max="46" width="6.21875" bestFit="1" customWidth="1"/>
    <col min="47" max="47" width="13.77734375" bestFit="1" customWidth="1"/>
    <col min="48" max="48" width="10.88671875" bestFit="1" customWidth="1"/>
    <col min="49" max="50" width="10.109375" bestFit="1" customWidth="1"/>
    <col min="51" max="51" width="7.5546875" bestFit="1" customWidth="1"/>
    <col min="52" max="52" width="10" bestFit="1" customWidth="1"/>
    <col min="53" max="53" width="14.88671875" bestFit="1" customWidth="1"/>
    <col min="54" max="54" width="20.21875" bestFit="1" customWidth="1"/>
    <col min="55" max="55" width="12.109375" bestFit="1" customWidth="1"/>
    <col min="56" max="56" width="9.88671875" bestFit="1" customWidth="1"/>
    <col min="57" max="57" width="12.77734375" bestFit="1" customWidth="1"/>
    <col min="58" max="58" width="13.88671875" bestFit="1" customWidth="1"/>
    <col min="59" max="59" width="11.109375" bestFit="1" customWidth="1"/>
    <col min="60" max="60" width="8.6640625" bestFit="1" customWidth="1"/>
    <col min="61" max="61" width="8.44140625" bestFit="1" customWidth="1"/>
    <col min="62" max="63" width="9.21875" bestFit="1" customWidth="1"/>
    <col min="64" max="64" width="10.5546875" bestFit="1" customWidth="1"/>
  </cols>
  <sheetData>
    <row r="1" spans="1:64" x14ac:dyDescent="0.3">
      <c r="A1" s="3" t="s">
        <v>324</v>
      </c>
      <c r="B1" t="s">
        <v>554</v>
      </c>
    </row>
    <row r="3" spans="1:64" x14ac:dyDescent="0.3">
      <c r="A3" s="3" t="s">
        <v>553</v>
      </c>
      <c r="B3" s="3" t="s">
        <v>195</v>
      </c>
    </row>
    <row r="4" spans="1:64" x14ac:dyDescent="0.3">
      <c r="A4" s="3" t="s">
        <v>169</v>
      </c>
      <c r="B4" t="s">
        <v>98</v>
      </c>
      <c r="C4" t="s">
        <v>59</v>
      </c>
      <c r="D4" t="s">
        <v>340</v>
      </c>
      <c r="E4" t="s">
        <v>350</v>
      </c>
      <c r="F4" t="s">
        <v>12</v>
      </c>
      <c r="G4" t="s">
        <v>331</v>
      </c>
      <c r="H4" t="s">
        <v>63</v>
      </c>
      <c r="I4" t="s">
        <v>55</v>
      </c>
      <c r="J4" t="s">
        <v>24</v>
      </c>
      <c r="K4" t="s">
        <v>494</v>
      </c>
      <c r="L4" t="s">
        <v>382</v>
      </c>
      <c r="M4" t="s">
        <v>393</v>
      </c>
      <c r="N4" t="s">
        <v>327</v>
      </c>
      <c r="O4" t="s">
        <v>106</v>
      </c>
      <c r="P4" t="s">
        <v>328</v>
      </c>
      <c r="Q4" t="s">
        <v>373</v>
      </c>
      <c r="R4" t="s">
        <v>544</v>
      </c>
      <c r="S4" t="s">
        <v>60</v>
      </c>
      <c r="T4" t="s">
        <v>124</v>
      </c>
      <c r="U4" t="s">
        <v>490</v>
      </c>
      <c r="V4" t="s">
        <v>116</v>
      </c>
      <c r="W4" t="s">
        <v>509</v>
      </c>
      <c r="X4" t="s">
        <v>538</v>
      </c>
      <c r="Y4" t="s">
        <v>406</v>
      </c>
      <c r="Z4" t="s">
        <v>102</v>
      </c>
      <c r="AA4" t="s">
        <v>437</v>
      </c>
      <c r="AB4" t="s">
        <v>374</v>
      </c>
      <c r="AC4" t="s">
        <v>383</v>
      </c>
      <c r="AD4" t="s">
        <v>77</v>
      </c>
      <c r="AE4" t="s">
        <v>91</v>
      </c>
      <c r="AF4" t="s">
        <v>548</v>
      </c>
      <c r="AG4" t="s">
        <v>549</v>
      </c>
      <c r="AH4" t="s">
        <v>336</v>
      </c>
      <c r="AI4" t="s">
        <v>545</v>
      </c>
      <c r="AJ4" t="s">
        <v>380</v>
      </c>
      <c r="AK4" t="s">
        <v>542</v>
      </c>
      <c r="AL4" t="s">
        <v>471</v>
      </c>
      <c r="AM4" t="s">
        <v>385</v>
      </c>
      <c r="AN4" t="s">
        <v>514</v>
      </c>
      <c r="AO4" t="s">
        <v>430</v>
      </c>
      <c r="AP4" t="s">
        <v>513</v>
      </c>
      <c r="AQ4" t="s">
        <v>379</v>
      </c>
      <c r="AR4" t="s">
        <v>540</v>
      </c>
      <c r="AS4" t="s">
        <v>344</v>
      </c>
      <c r="AT4" t="s">
        <v>515</v>
      </c>
      <c r="AU4" t="s">
        <v>547</v>
      </c>
      <c r="AV4" t="s">
        <v>434</v>
      </c>
      <c r="AW4" t="s">
        <v>551</v>
      </c>
      <c r="AX4" t="s">
        <v>386</v>
      </c>
      <c r="AY4" t="s">
        <v>543</v>
      </c>
      <c r="AZ4" t="s">
        <v>348</v>
      </c>
      <c r="BA4" t="s">
        <v>541</v>
      </c>
      <c r="BB4" t="s">
        <v>546</v>
      </c>
      <c r="BC4" t="s">
        <v>552</v>
      </c>
      <c r="BD4" t="s">
        <v>529</v>
      </c>
      <c r="BE4" t="s">
        <v>550</v>
      </c>
      <c r="BF4" t="s">
        <v>390</v>
      </c>
      <c r="BG4" t="s">
        <v>518</v>
      </c>
      <c r="BH4" t="s">
        <v>539</v>
      </c>
      <c r="BI4" t="s">
        <v>112</v>
      </c>
      <c r="BJ4" t="s">
        <v>52</v>
      </c>
      <c r="BK4" t="s">
        <v>375</v>
      </c>
      <c r="BL4" t="s">
        <v>170</v>
      </c>
    </row>
    <row r="5" spans="1:64" x14ac:dyDescent="0.3">
      <c r="A5" s="4" t="s">
        <v>17</v>
      </c>
      <c r="B5" s="10">
        <v>15</v>
      </c>
      <c r="C5" s="10">
        <v>7</v>
      </c>
      <c r="D5" s="10">
        <v>3</v>
      </c>
      <c r="E5" s="10">
        <v>6</v>
      </c>
      <c r="F5" s="10">
        <v>8</v>
      </c>
      <c r="G5" s="10">
        <v>11</v>
      </c>
      <c r="H5" s="10"/>
      <c r="I5" s="10">
        <v>6</v>
      </c>
      <c r="J5" s="10">
        <v>7</v>
      </c>
      <c r="K5" s="10">
        <v>6</v>
      </c>
      <c r="L5" s="10">
        <v>4</v>
      </c>
      <c r="M5" s="10">
        <v>6</v>
      </c>
      <c r="N5" s="10">
        <v>5</v>
      </c>
      <c r="O5" s="10">
        <v>7</v>
      </c>
      <c r="P5" s="10">
        <v>1</v>
      </c>
      <c r="Q5" s="10">
        <v>2</v>
      </c>
      <c r="R5" s="10"/>
      <c r="S5" s="10">
        <v>2</v>
      </c>
      <c r="T5" s="10">
        <v>2</v>
      </c>
      <c r="U5" s="10">
        <v>4</v>
      </c>
      <c r="V5" s="10">
        <v>3</v>
      </c>
      <c r="W5" s="10">
        <v>3</v>
      </c>
      <c r="X5" s="10">
        <v>1</v>
      </c>
      <c r="Y5" s="10">
        <v>4</v>
      </c>
      <c r="Z5" s="10">
        <v>1</v>
      </c>
      <c r="AA5" s="10">
        <v>2</v>
      </c>
      <c r="AB5" s="10">
        <v>1</v>
      </c>
      <c r="AC5" s="10">
        <v>1</v>
      </c>
      <c r="AD5" s="10">
        <v>3</v>
      </c>
      <c r="AE5" s="10"/>
      <c r="AF5" s="10"/>
      <c r="AG5" s="10">
        <v>2</v>
      </c>
      <c r="AH5" s="10"/>
      <c r="AI5" s="10"/>
      <c r="AJ5" s="10">
        <v>3</v>
      </c>
      <c r="AK5" s="10">
        <v>2</v>
      </c>
      <c r="AL5" s="10">
        <v>1</v>
      </c>
      <c r="AM5" s="10"/>
      <c r="AN5" s="10">
        <v>1</v>
      </c>
      <c r="AO5" s="10">
        <v>2</v>
      </c>
      <c r="AP5" s="10">
        <v>2</v>
      </c>
      <c r="AQ5" s="10"/>
      <c r="AR5" s="10"/>
      <c r="AS5" s="10"/>
      <c r="AT5" s="10"/>
      <c r="AU5" s="10"/>
      <c r="AV5" s="10">
        <v>1</v>
      </c>
      <c r="AW5" s="10"/>
      <c r="AX5" s="10">
        <v>1</v>
      </c>
      <c r="AY5" s="10"/>
      <c r="AZ5" s="10"/>
      <c r="BA5" s="10"/>
      <c r="BB5" s="10"/>
      <c r="BC5" s="10"/>
      <c r="BD5" s="10"/>
      <c r="BE5" s="10"/>
      <c r="BF5" s="10">
        <v>1</v>
      </c>
      <c r="BG5" s="10"/>
      <c r="BH5" s="10">
        <v>1</v>
      </c>
      <c r="BI5" s="10"/>
      <c r="BJ5" s="10"/>
      <c r="BK5" s="10"/>
      <c r="BL5" s="10">
        <v>138</v>
      </c>
    </row>
    <row r="6" spans="1:64" x14ac:dyDescent="0.3">
      <c r="A6" s="4" t="s">
        <v>30</v>
      </c>
      <c r="B6" s="10"/>
      <c r="C6" s="10">
        <v>3</v>
      </c>
      <c r="D6" s="10"/>
      <c r="E6" s="10"/>
      <c r="F6" s="10">
        <v>2</v>
      </c>
      <c r="G6" s="10"/>
      <c r="H6" s="10">
        <v>5</v>
      </c>
      <c r="I6" s="10">
        <v>2</v>
      </c>
      <c r="J6" s="10">
        <v>1</v>
      </c>
      <c r="K6" s="10"/>
      <c r="L6" s="10">
        <v>2</v>
      </c>
      <c r="M6" s="10">
        <v>2</v>
      </c>
      <c r="N6" s="10"/>
      <c r="O6" s="10"/>
      <c r="P6" s="10"/>
      <c r="Q6" s="10">
        <v>4</v>
      </c>
      <c r="R6" s="10"/>
      <c r="S6" s="10">
        <v>1</v>
      </c>
      <c r="T6" s="10"/>
      <c r="U6" s="10"/>
      <c r="V6" s="10"/>
      <c r="W6" s="10"/>
      <c r="X6" s="10"/>
      <c r="Y6" s="10"/>
      <c r="Z6" s="10"/>
      <c r="AA6" s="10"/>
      <c r="AB6" s="10">
        <v>3</v>
      </c>
      <c r="AC6" s="10">
        <v>1</v>
      </c>
      <c r="AD6" s="10"/>
      <c r="AE6" s="10"/>
      <c r="AF6" s="10"/>
      <c r="AG6" s="10"/>
      <c r="AH6" s="10"/>
      <c r="AI6" s="10"/>
      <c r="AJ6" s="10"/>
      <c r="AK6" s="10"/>
      <c r="AL6" s="10">
        <v>1</v>
      </c>
      <c r="AM6" s="10">
        <v>1</v>
      </c>
      <c r="AN6" s="10"/>
      <c r="AO6" s="10">
        <v>1</v>
      </c>
      <c r="AP6" s="10"/>
      <c r="AQ6" s="10"/>
      <c r="AR6" s="10"/>
      <c r="AS6" s="10"/>
      <c r="AT6" s="10"/>
      <c r="AU6" s="10"/>
      <c r="AV6" s="10"/>
      <c r="AW6" s="10"/>
      <c r="AX6" s="10"/>
      <c r="AY6" s="10"/>
      <c r="AZ6" s="10"/>
      <c r="BA6" s="10"/>
      <c r="BB6" s="10"/>
      <c r="BC6" s="10"/>
      <c r="BD6" s="10"/>
      <c r="BE6" s="10"/>
      <c r="BF6" s="10"/>
      <c r="BG6" s="10"/>
      <c r="BH6" s="10"/>
      <c r="BI6" s="10"/>
      <c r="BJ6" s="10"/>
      <c r="BK6" s="10"/>
      <c r="BL6" s="10">
        <v>29</v>
      </c>
    </row>
    <row r="7" spans="1:64" x14ac:dyDescent="0.3">
      <c r="A7" s="4" t="s">
        <v>146</v>
      </c>
      <c r="B7" s="10">
        <v>10</v>
      </c>
      <c r="C7" s="10">
        <v>1</v>
      </c>
      <c r="D7" s="10">
        <v>7</v>
      </c>
      <c r="E7" s="10">
        <v>4</v>
      </c>
      <c r="F7" s="10"/>
      <c r="G7" s="10">
        <v>1</v>
      </c>
      <c r="H7" s="10">
        <v>2</v>
      </c>
      <c r="I7" s="10"/>
      <c r="J7" s="10"/>
      <c r="K7" s="10">
        <v>2</v>
      </c>
      <c r="L7" s="10"/>
      <c r="M7" s="10"/>
      <c r="N7" s="10">
        <v>2</v>
      </c>
      <c r="O7" s="10">
        <v>2</v>
      </c>
      <c r="P7" s="10">
        <v>1</v>
      </c>
      <c r="Q7" s="10"/>
      <c r="R7" s="10">
        <v>1</v>
      </c>
      <c r="S7" s="10"/>
      <c r="T7" s="10"/>
      <c r="U7" s="10"/>
      <c r="V7" s="10">
        <v>1</v>
      </c>
      <c r="W7" s="10"/>
      <c r="X7" s="10">
        <v>1</v>
      </c>
      <c r="Y7" s="10"/>
      <c r="Z7" s="10">
        <v>1</v>
      </c>
      <c r="AA7" s="10"/>
      <c r="AB7" s="10"/>
      <c r="AC7" s="10"/>
      <c r="AD7" s="10"/>
      <c r="AE7" s="10">
        <v>3</v>
      </c>
      <c r="AF7" s="10">
        <v>2</v>
      </c>
      <c r="AG7" s="10">
        <v>1</v>
      </c>
      <c r="AH7" s="10"/>
      <c r="AI7" s="10">
        <v>2</v>
      </c>
      <c r="AJ7" s="10"/>
      <c r="AK7" s="10"/>
      <c r="AL7" s="10">
        <v>1</v>
      </c>
      <c r="AM7" s="10"/>
      <c r="AN7" s="10"/>
      <c r="AO7" s="10"/>
      <c r="AP7" s="10"/>
      <c r="AQ7" s="10"/>
      <c r="AR7" s="10"/>
      <c r="AS7" s="10"/>
      <c r="AT7" s="10"/>
      <c r="AU7" s="10">
        <v>2</v>
      </c>
      <c r="AV7" s="10"/>
      <c r="AW7" s="10"/>
      <c r="AX7" s="10"/>
      <c r="AY7" s="10"/>
      <c r="AZ7" s="10"/>
      <c r="BA7" s="10">
        <v>1</v>
      </c>
      <c r="BB7" s="10"/>
      <c r="BC7" s="10"/>
      <c r="BD7" s="10"/>
      <c r="BE7" s="10"/>
      <c r="BF7" s="10"/>
      <c r="BG7" s="10"/>
      <c r="BH7" s="10"/>
      <c r="BI7" s="10"/>
      <c r="BJ7" s="10"/>
      <c r="BK7" s="10"/>
      <c r="BL7" s="10">
        <v>48</v>
      </c>
    </row>
    <row r="8" spans="1:64" x14ac:dyDescent="0.3">
      <c r="A8" s="4" t="s">
        <v>21</v>
      </c>
      <c r="B8" s="10"/>
      <c r="C8" s="10">
        <v>8</v>
      </c>
      <c r="D8" s="10">
        <v>3</v>
      </c>
      <c r="E8" s="10">
        <v>2</v>
      </c>
      <c r="F8" s="10">
        <v>3</v>
      </c>
      <c r="G8" s="10"/>
      <c r="H8" s="10">
        <v>4</v>
      </c>
      <c r="I8" s="10">
        <v>2</v>
      </c>
      <c r="J8" s="10">
        <v>5</v>
      </c>
      <c r="K8" s="10"/>
      <c r="L8" s="10">
        <v>6</v>
      </c>
      <c r="M8" s="10">
        <v>2</v>
      </c>
      <c r="N8" s="10">
        <v>1</v>
      </c>
      <c r="O8" s="10">
        <v>1</v>
      </c>
      <c r="P8" s="10">
        <v>1</v>
      </c>
      <c r="Q8" s="10"/>
      <c r="R8" s="10"/>
      <c r="S8" s="10">
        <v>3</v>
      </c>
      <c r="T8" s="10"/>
      <c r="U8" s="10">
        <v>2</v>
      </c>
      <c r="V8" s="10">
        <v>2</v>
      </c>
      <c r="W8" s="10">
        <v>2</v>
      </c>
      <c r="X8" s="10"/>
      <c r="Y8" s="10">
        <v>3</v>
      </c>
      <c r="Z8" s="10">
        <v>1</v>
      </c>
      <c r="AA8" s="10">
        <v>2</v>
      </c>
      <c r="AB8" s="10">
        <v>1</v>
      </c>
      <c r="AC8" s="10"/>
      <c r="AD8" s="10"/>
      <c r="AE8" s="10"/>
      <c r="AF8" s="10"/>
      <c r="AG8" s="10"/>
      <c r="AH8" s="10"/>
      <c r="AI8" s="10"/>
      <c r="AJ8" s="10">
        <v>1</v>
      </c>
      <c r="AK8" s="10"/>
      <c r="AL8" s="10"/>
      <c r="AM8" s="10">
        <v>2</v>
      </c>
      <c r="AN8" s="10">
        <v>1</v>
      </c>
      <c r="AO8" s="10">
        <v>2</v>
      </c>
      <c r="AP8" s="10"/>
      <c r="AQ8" s="10">
        <v>1</v>
      </c>
      <c r="AR8" s="10"/>
      <c r="AS8" s="10">
        <v>3</v>
      </c>
      <c r="AT8" s="10">
        <v>1</v>
      </c>
      <c r="AU8" s="10"/>
      <c r="AV8" s="10"/>
      <c r="AW8" s="10"/>
      <c r="AX8" s="10"/>
      <c r="AY8" s="10"/>
      <c r="AZ8" s="10"/>
      <c r="BA8" s="10"/>
      <c r="BB8" s="10"/>
      <c r="BC8" s="10"/>
      <c r="BD8" s="10">
        <v>1</v>
      </c>
      <c r="BE8" s="10"/>
      <c r="BF8" s="10"/>
      <c r="BG8" s="10"/>
      <c r="BH8" s="10"/>
      <c r="BI8" s="10"/>
      <c r="BJ8" s="10"/>
      <c r="BK8" s="10">
        <v>1</v>
      </c>
      <c r="BL8" s="10">
        <v>67</v>
      </c>
    </row>
    <row r="9" spans="1:64" x14ac:dyDescent="0.3">
      <c r="A9" s="4" t="s">
        <v>137</v>
      </c>
      <c r="B9" s="10">
        <v>4</v>
      </c>
      <c r="C9" s="10">
        <v>1</v>
      </c>
      <c r="D9" s="10"/>
      <c r="E9" s="10">
        <v>2</v>
      </c>
      <c r="F9" s="10"/>
      <c r="G9" s="10"/>
      <c r="H9" s="10"/>
      <c r="I9" s="10">
        <v>2</v>
      </c>
      <c r="J9" s="10"/>
      <c r="K9" s="10"/>
      <c r="L9" s="10"/>
      <c r="M9" s="10"/>
      <c r="N9" s="10"/>
      <c r="O9" s="10"/>
      <c r="P9" s="10">
        <v>2</v>
      </c>
      <c r="Q9" s="10"/>
      <c r="R9" s="10"/>
      <c r="S9" s="10"/>
      <c r="T9" s="10"/>
      <c r="U9" s="10"/>
      <c r="V9" s="10"/>
      <c r="W9" s="10"/>
      <c r="X9" s="10"/>
      <c r="Y9" s="10"/>
      <c r="Z9" s="10">
        <v>1</v>
      </c>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v>1</v>
      </c>
      <c r="BE9" s="10"/>
      <c r="BF9" s="10"/>
      <c r="BG9" s="10"/>
      <c r="BH9" s="10"/>
      <c r="BI9" s="10"/>
      <c r="BJ9" s="10"/>
      <c r="BK9" s="10"/>
      <c r="BL9" s="10">
        <v>13</v>
      </c>
    </row>
    <row r="10" spans="1:64" x14ac:dyDescent="0.3">
      <c r="A10" s="4" t="s">
        <v>156</v>
      </c>
      <c r="B10" s="10">
        <v>3</v>
      </c>
      <c r="C10" s="10">
        <v>1</v>
      </c>
      <c r="D10" s="10">
        <v>5</v>
      </c>
      <c r="E10" s="10">
        <v>3</v>
      </c>
      <c r="F10" s="10"/>
      <c r="G10" s="10">
        <v>3</v>
      </c>
      <c r="H10" s="10"/>
      <c r="I10" s="10"/>
      <c r="J10" s="10"/>
      <c r="K10" s="10">
        <v>1</v>
      </c>
      <c r="L10" s="10"/>
      <c r="M10" s="10"/>
      <c r="N10" s="10"/>
      <c r="O10" s="10"/>
      <c r="P10" s="10">
        <v>2</v>
      </c>
      <c r="Q10" s="10"/>
      <c r="R10" s="10">
        <v>1</v>
      </c>
      <c r="S10" s="10"/>
      <c r="T10" s="10"/>
      <c r="U10" s="10"/>
      <c r="V10" s="10"/>
      <c r="W10" s="10"/>
      <c r="X10" s="10">
        <v>2</v>
      </c>
      <c r="Y10" s="10"/>
      <c r="Z10" s="10">
        <v>1</v>
      </c>
      <c r="AA10" s="10"/>
      <c r="AB10" s="10"/>
      <c r="AC10" s="10"/>
      <c r="AD10" s="10"/>
      <c r="AE10" s="10"/>
      <c r="AF10" s="10"/>
      <c r="AG10" s="10">
        <v>1</v>
      </c>
      <c r="AH10" s="10"/>
      <c r="AI10" s="10"/>
      <c r="AJ10" s="10"/>
      <c r="AK10" s="10">
        <v>3</v>
      </c>
      <c r="AL10" s="10"/>
      <c r="AM10" s="10"/>
      <c r="AN10" s="10">
        <v>1</v>
      </c>
      <c r="AO10" s="10"/>
      <c r="AP10" s="10"/>
      <c r="AQ10" s="10"/>
      <c r="AR10" s="10"/>
      <c r="AS10" s="10"/>
      <c r="AT10" s="10"/>
      <c r="AU10" s="10">
        <v>1</v>
      </c>
      <c r="AV10" s="10"/>
      <c r="AW10" s="10"/>
      <c r="AX10" s="10"/>
      <c r="AY10" s="10"/>
      <c r="AZ10" s="10"/>
      <c r="BA10" s="10"/>
      <c r="BB10" s="10"/>
      <c r="BC10" s="10"/>
      <c r="BD10" s="10"/>
      <c r="BE10" s="10"/>
      <c r="BF10" s="10"/>
      <c r="BG10" s="10"/>
      <c r="BH10" s="10"/>
      <c r="BI10" s="10"/>
      <c r="BJ10" s="10"/>
      <c r="BK10" s="10"/>
      <c r="BL10" s="10">
        <v>28</v>
      </c>
    </row>
    <row r="11" spans="1:64" x14ac:dyDescent="0.3">
      <c r="A11" s="4" t="s">
        <v>16</v>
      </c>
      <c r="B11" s="10">
        <v>8</v>
      </c>
      <c r="C11" s="10">
        <v>14</v>
      </c>
      <c r="D11" s="10">
        <v>3</v>
      </c>
      <c r="E11" s="10">
        <v>2</v>
      </c>
      <c r="F11" s="10">
        <v>5</v>
      </c>
      <c r="G11" s="10">
        <v>1</v>
      </c>
      <c r="H11" s="10">
        <v>4</v>
      </c>
      <c r="I11" s="10">
        <v>5</v>
      </c>
      <c r="J11" s="10">
        <v>1</v>
      </c>
      <c r="K11" s="10">
        <v>1</v>
      </c>
      <c r="L11" s="10">
        <v>6</v>
      </c>
      <c r="M11" s="10">
        <v>3</v>
      </c>
      <c r="N11" s="10">
        <v>2</v>
      </c>
      <c r="O11" s="10">
        <v>4</v>
      </c>
      <c r="P11" s="10">
        <v>2</v>
      </c>
      <c r="Q11" s="10">
        <v>2</v>
      </c>
      <c r="R11" s="10"/>
      <c r="S11" s="10">
        <v>5</v>
      </c>
      <c r="T11" s="10"/>
      <c r="U11" s="10">
        <v>1</v>
      </c>
      <c r="V11" s="10">
        <v>2</v>
      </c>
      <c r="W11" s="10">
        <v>1</v>
      </c>
      <c r="X11" s="10"/>
      <c r="Y11" s="10"/>
      <c r="Z11" s="10">
        <v>5</v>
      </c>
      <c r="AA11" s="10"/>
      <c r="AB11" s="10">
        <v>1</v>
      </c>
      <c r="AC11" s="10">
        <v>1</v>
      </c>
      <c r="AD11" s="10"/>
      <c r="AE11" s="10"/>
      <c r="AF11" s="10"/>
      <c r="AG11" s="10"/>
      <c r="AH11" s="10">
        <v>2</v>
      </c>
      <c r="AI11" s="10"/>
      <c r="AJ11" s="10">
        <v>1</v>
      </c>
      <c r="AK11" s="10"/>
      <c r="AL11" s="10"/>
      <c r="AM11" s="10"/>
      <c r="AN11" s="10"/>
      <c r="AO11" s="10">
        <v>1</v>
      </c>
      <c r="AP11" s="10"/>
      <c r="AQ11" s="10">
        <v>2</v>
      </c>
      <c r="AR11" s="10"/>
      <c r="AS11" s="10">
        <v>1</v>
      </c>
      <c r="AT11" s="10"/>
      <c r="AU11" s="10"/>
      <c r="AV11" s="10">
        <v>1</v>
      </c>
      <c r="AW11" s="10"/>
      <c r="AX11" s="10"/>
      <c r="AY11" s="10"/>
      <c r="AZ11" s="10"/>
      <c r="BA11" s="10"/>
      <c r="BB11" s="10"/>
      <c r="BC11" s="10"/>
      <c r="BD11" s="10"/>
      <c r="BE11" s="10"/>
      <c r="BF11" s="10">
        <v>1</v>
      </c>
      <c r="BG11" s="10"/>
      <c r="BH11" s="10"/>
      <c r="BI11" s="10"/>
      <c r="BJ11" s="10"/>
      <c r="BK11" s="10"/>
      <c r="BL11" s="10">
        <v>88</v>
      </c>
    </row>
    <row r="12" spans="1:64" x14ac:dyDescent="0.3">
      <c r="A12" s="4" t="s">
        <v>89</v>
      </c>
      <c r="B12" s="10"/>
      <c r="C12" s="10"/>
      <c r="D12" s="10"/>
      <c r="E12" s="10"/>
      <c r="F12" s="10">
        <v>1</v>
      </c>
      <c r="G12" s="10"/>
      <c r="H12" s="10">
        <v>1</v>
      </c>
      <c r="I12" s="10"/>
      <c r="J12" s="10">
        <v>1</v>
      </c>
      <c r="K12" s="10"/>
      <c r="L12" s="10"/>
      <c r="M12" s="10">
        <v>1</v>
      </c>
      <c r="N12" s="10"/>
      <c r="O12" s="10"/>
      <c r="P12" s="10"/>
      <c r="Q12" s="10"/>
      <c r="R12" s="10"/>
      <c r="S12" s="10"/>
      <c r="T12" s="10"/>
      <c r="U12" s="10"/>
      <c r="V12" s="10"/>
      <c r="W12" s="10"/>
      <c r="X12" s="10"/>
      <c r="Y12" s="10"/>
      <c r="Z12" s="10"/>
      <c r="AA12" s="10"/>
      <c r="AB12" s="10"/>
      <c r="AC12" s="10">
        <v>1</v>
      </c>
      <c r="AD12" s="10"/>
      <c r="AE12" s="10"/>
      <c r="AF12" s="10"/>
      <c r="AG12" s="10"/>
      <c r="AH12" s="10"/>
      <c r="AI12" s="10"/>
      <c r="AJ12" s="10"/>
      <c r="AK12" s="10"/>
      <c r="AL12" s="10">
        <v>1</v>
      </c>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v>6</v>
      </c>
    </row>
    <row r="13" spans="1:64" x14ac:dyDescent="0.3">
      <c r="A13" s="4" t="s">
        <v>7</v>
      </c>
      <c r="B13" s="10">
        <v>23</v>
      </c>
      <c r="C13" s="10">
        <v>3</v>
      </c>
      <c r="D13" s="10">
        <v>7</v>
      </c>
      <c r="E13" s="10">
        <v>7</v>
      </c>
      <c r="F13" s="10">
        <v>7</v>
      </c>
      <c r="G13" s="10">
        <v>5</v>
      </c>
      <c r="H13" s="10">
        <v>7</v>
      </c>
      <c r="I13" s="10">
        <v>3</v>
      </c>
      <c r="J13" s="10">
        <v>3</v>
      </c>
      <c r="K13" s="10">
        <v>3</v>
      </c>
      <c r="L13" s="10">
        <v>5</v>
      </c>
      <c r="M13" s="10">
        <v>2</v>
      </c>
      <c r="N13" s="10">
        <v>3</v>
      </c>
      <c r="O13" s="10"/>
      <c r="P13" s="10">
        <v>1</v>
      </c>
      <c r="Q13" s="10">
        <v>2</v>
      </c>
      <c r="R13" s="10">
        <v>4</v>
      </c>
      <c r="S13" s="10">
        <v>2</v>
      </c>
      <c r="T13" s="10">
        <v>5</v>
      </c>
      <c r="U13" s="10">
        <v>2</v>
      </c>
      <c r="V13" s="10">
        <v>2</v>
      </c>
      <c r="W13" s="10"/>
      <c r="X13" s="10">
        <v>4</v>
      </c>
      <c r="Y13" s="10">
        <v>4</v>
      </c>
      <c r="Z13" s="10"/>
      <c r="AA13" s="10"/>
      <c r="AB13" s="10"/>
      <c r="AC13" s="10">
        <v>1</v>
      </c>
      <c r="AD13" s="10">
        <v>1</v>
      </c>
      <c r="AE13" s="10"/>
      <c r="AF13" s="10">
        <v>1</v>
      </c>
      <c r="AG13" s="10">
        <v>1</v>
      </c>
      <c r="AH13" s="10">
        <v>4</v>
      </c>
      <c r="AI13" s="10">
        <v>1</v>
      </c>
      <c r="AJ13" s="10">
        <v>1</v>
      </c>
      <c r="AK13" s="10"/>
      <c r="AL13" s="10">
        <v>2</v>
      </c>
      <c r="AM13" s="10">
        <v>1</v>
      </c>
      <c r="AN13" s="10">
        <v>1</v>
      </c>
      <c r="AO13" s="10"/>
      <c r="AP13" s="10">
        <v>2</v>
      </c>
      <c r="AQ13" s="10">
        <v>1</v>
      </c>
      <c r="AR13" s="10"/>
      <c r="AS13" s="10"/>
      <c r="AT13" s="10">
        <v>2</v>
      </c>
      <c r="AU13" s="10"/>
      <c r="AV13" s="10"/>
      <c r="AW13" s="10">
        <v>2</v>
      </c>
      <c r="AX13" s="10">
        <v>1</v>
      </c>
      <c r="AY13" s="10">
        <v>1</v>
      </c>
      <c r="AZ13" s="10"/>
      <c r="BA13" s="10"/>
      <c r="BB13" s="10">
        <v>1</v>
      </c>
      <c r="BC13" s="10">
        <v>1</v>
      </c>
      <c r="BD13" s="10"/>
      <c r="BE13" s="10">
        <v>1</v>
      </c>
      <c r="BF13" s="10"/>
      <c r="BG13" s="10"/>
      <c r="BH13" s="10"/>
      <c r="BI13" s="10"/>
      <c r="BJ13" s="10">
        <v>1</v>
      </c>
      <c r="BK13" s="10"/>
      <c r="BL13" s="10">
        <v>131</v>
      </c>
    </row>
    <row r="14" spans="1:64" x14ac:dyDescent="0.3">
      <c r="A14" s="4" t="s">
        <v>155</v>
      </c>
      <c r="B14" s="10">
        <v>6</v>
      </c>
      <c r="C14" s="10"/>
      <c r="D14" s="10"/>
      <c r="E14" s="10"/>
      <c r="F14" s="10"/>
      <c r="G14" s="10">
        <v>1</v>
      </c>
      <c r="H14" s="10"/>
      <c r="I14" s="10">
        <v>1</v>
      </c>
      <c r="J14" s="10"/>
      <c r="K14" s="10"/>
      <c r="L14" s="10"/>
      <c r="M14" s="10"/>
      <c r="N14" s="10"/>
      <c r="O14" s="10"/>
      <c r="P14" s="10">
        <v>1</v>
      </c>
      <c r="Q14" s="10"/>
      <c r="R14" s="10">
        <v>6</v>
      </c>
      <c r="S14" s="10"/>
      <c r="T14" s="10"/>
      <c r="U14" s="10"/>
      <c r="V14" s="10"/>
      <c r="W14" s="10"/>
      <c r="X14" s="10">
        <v>1</v>
      </c>
      <c r="Y14" s="10"/>
      <c r="Z14" s="10"/>
      <c r="AA14" s="10"/>
      <c r="AB14" s="10"/>
      <c r="AC14" s="10"/>
      <c r="AD14" s="10"/>
      <c r="AE14" s="10">
        <v>2</v>
      </c>
      <c r="AF14" s="10">
        <v>1</v>
      </c>
      <c r="AG14" s="10">
        <v>1</v>
      </c>
      <c r="AH14" s="10"/>
      <c r="AI14" s="10">
        <v>2</v>
      </c>
      <c r="AJ14" s="10"/>
      <c r="AK14" s="10"/>
      <c r="AL14" s="10"/>
      <c r="AM14" s="10"/>
      <c r="AN14" s="10"/>
      <c r="AO14" s="10"/>
      <c r="AP14" s="10"/>
      <c r="AQ14" s="10"/>
      <c r="AR14" s="10">
        <v>1</v>
      </c>
      <c r="AS14" s="10"/>
      <c r="AT14" s="10"/>
      <c r="AU14" s="10">
        <v>1</v>
      </c>
      <c r="AV14" s="10"/>
      <c r="AW14" s="10"/>
      <c r="AX14" s="10"/>
      <c r="AY14" s="10"/>
      <c r="AZ14" s="10"/>
      <c r="BA14" s="10"/>
      <c r="BB14" s="10"/>
      <c r="BC14" s="10"/>
      <c r="BD14" s="10"/>
      <c r="BE14" s="10"/>
      <c r="BF14" s="10"/>
      <c r="BG14" s="10"/>
      <c r="BH14" s="10"/>
      <c r="BI14" s="10"/>
      <c r="BJ14" s="10"/>
      <c r="BK14" s="10"/>
      <c r="BL14" s="10">
        <v>24</v>
      </c>
    </row>
    <row r="15" spans="1:64" x14ac:dyDescent="0.3">
      <c r="A15" s="4" t="s">
        <v>27</v>
      </c>
      <c r="B15" s="10">
        <v>8</v>
      </c>
      <c r="C15" s="10">
        <v>18</v>
      </c>
      <c r="D15" s="10">
        <v>5</v>
      </c>
      <c r="E15" s="10">
        <v>10</v>
      </c>
      <c r="F15" s="10">
        <v>9</v>
      </c>
      <c r="G15" s="10">
        <v>12</v>
      </c>
      <c r="H15" s="10">
        <v>7</v>
      </c>
      <c r="I15" s="10">
        <v>6</v>
      </c>
      <c r="J15" s="10">
        <v>2</v>
      </c>
      <c r="K15" s="10">
        <v>6</v>
      </c>
      <c r="L15" s="10">
        <v>2</v>
      </c>
      <c r="M15" s="10">
        <v>10</v>
      </c>
      <c r="N15" s="10">
        <v>4</v>
      </c>
      <c r="O15" s="10">
        <v>3</v>
      </c>
      <c r="P15" s="10">
        <v>5</v>
      </c>
      <c r="Q15" s="10">
        <v>1</v>
      </c>
      <c r="R15" s="10">
        <v>2</v>
      </c>
      <c r="S15" s="10">
        <v>1</v>
      </c>
      <c r="T15" s="10">
        <v>3</v>
      </c>
      <c r="U15" s="10">
        <v>1</v>
      </c>
      <c r="V15" s="10">
        <v>2</v>
      </c>
      <c r="W15" s="10">
        <v>3</v>
      </c>
      <c r="X15" s="10"/>
      <c r="Y15" s="10">
        <v>1</v>
      </c>
      <c r="Z15" s="10"/>
      <c r="AA15" s="10">
        <v>2</v>
      </c>
      <c r="AB15" s="10"/>
      <c r="AC15" s="10">
        <v>1</v>
      </c>
      <c r="AD15" s="10">
        <v>2</v>
      </c>
      <c r="AE15" s="10"/>
      <c r="AF15" s="10">
        <v>1</v>
      </c>
      <c r="AG15" s="10"/>
      <c r="AH15" s="10">
        <v>1</v>
      </c>
      <c r="AI15" s="10">
        <v>1</v>
      </c>
      <c r="AJ15" s="10">
        <v>1</v>
      </c>
      <c r="AK15" s="10">
        <v>1</v>
      </c>
      <c r="AL15" s="10"/>
      <c r="AM15" s="10">
        <v>1</v>
      </c>
      <c r="AN15" s="10"/>
      <c r="AO15" s="10"/>
      <c r="AP15" s="10"/>
      <c r="AQ15" s="10"/>
      <c r="AR15" s="10">
        <v>1</v>
      </c>
      <c r="AS15" s="10">
        <v>1</v>
      </c>
      <c r="AT15" s="10"/>
      <c r="AU15" s="10"/>
      <c r="AV15" s="10">
        <v>1</v>
      </c>
      <c r="AW15" s="10">
        <v>1</v>
      </c>
      <c r="AX15" s="10">
        <v>2</v>
      </c>
      <c r="AY15" s="10">
        <v>1</v>
      </c>
      <c r="AZ15" s="10">
        <v>2</v>
      </c>
      <c r="BA15" s="10"/>
      <c r="BB15" s="10"/>
      <c r="BC15" s="10">
        <v>1</v>
      </c>
      <c r="BD15" s="10"/>
      <c r="BE15" s="10">
        <v>1</v>
      </c>
      <c r="BF15" s="10"/>
      <c r="BG15" s="10"/>
      <c r="BH15" s="10"/>
      <c r="BI15" s="10">
        <v>1</v>
      </c>
      <c r="BJ15" s="10"/>
      <c r="BK15" s="10"/>
      <c r="BL15" s="10">
        <v>144</v>
      </c>
    </row>
    <row r="16" spans="1:64" x14ac:dyDescent="0.3">
      <c r="A16" s="4" t="s">
        <v>11</v>
      </c>
      <c r="B16" s="10">
        <v>1</v>
      </c>
      <c r="C16" s="10">
        <v>1</v>
      </c>
      <c r="D16" s="10"/>
      <c r="E16" s="10"/>
      <c r="F16" s="10"/>
      <c r="G16" s="10"/>
      <c r="H16" s="10"/>
      <c r="I16" s="10"/>
      <c r="J16" s="10"/>
      <c r="K16" s="10"/>
      <c r="L16" s="10"/>
      <c r="M16" s="10"/>
      <c r="N16" s="10"/>
      <c r="O16" s="10"/>
      <c r="P16" s="10"/>
      <c r="Q16" s="10"/>
      <c r="R16" s="10"/>
      <c r="S16" s="10"/>
      <c r="T16" s="10">
        <v>1</v>
      </c>
      <c r="U16" s="10">
        <v>1</v>
      </c>
      <c r="V16" s="10"/>
      <c r="W16" s="10"/>
      <c r="X16" s="10"/>
      <c r="Y16" s="10"/>
      <c r="Z16" s="10"/>
      <c r="AA16" s="10">
        <v>1</v>
      </c>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v>5</v>
      </c>
    </row>
    <row r="17" spans="1:64" x14ac:dyDescent="0.3">
      <c r="A17" s="4" t="s">
        <v>90</v>
      </c>
      <c r="B17" s="10">
        <v>1</v>
      </c>
      <c r="C17" s="10"/>
      <c r="D17" s="10"/>
      <c r="E17" s="10"/>
      <c r="F17" s="10">
        <v>3</v>
      </c>
      <c r="G17" s="10"/>
      <c r="H17" s="10"/>
      <c r="I17" s="10">
        <v>1</v>
      </c>
      <c r="J17" s="10">
        <v>1</v>
      </c>
      <c r="K17" s="10"/>
      <c r="L17" s="10"/>
      <c r="M17" s="10">
        <v>1</v>
      </c>
      <c r="N17" s="10"/>
      <c r="O17" s="10"/>
      <c r="P17" s="10"/>
      <c r="Q17" s="10"/>
      <c r="R17" s="10"/>
      <c r="S17" s="10">
        <v>1</v>
      </c>
      <c r="T17" s="10">
        <v>2</v>
      </c>
      <c r="U17" s="10"/>
      <c r="V17" s="10"/>
      <c r="W17" s="10"/>
      <c r="X17" s="10"/>
      <c r="Y17" s="10"/>
      <c r="Z17" s="10"/>
      <c r="AA17" s="10"/>
      <c r="AB17" s="10"/>
      <c r="AC17" s="10"/>
      <c r="AD17" s="10">
        <v>1</v>
      </c>
      <c r="AE17" s="10"/>
      <c r="AF17" s="10"/>
      <c r="AG17" s="10"/>
      <c r="AH17" s="10"/>
      <c r="AI17" s="10"/>
      <c r="AJ17" s="10"/>
      <c r="AK17" s="10"/>
      <c r="AL17" s="10"/>
      <c r="AM17" s="10"/>
      <c r="AN17" s="10"/>
      <c r="AO17" s="10"/>
      <c r="AP17" s="10"/>
      <c r="AQ17" s="10"/>
      <c r="AR17" s="10"/>
      <c r="AS17" s="10"/>
      <c r="AT17" s="10"/>
      <c r="AU17" s="10"/>
      <c r="AV17" s="10">
        <v>1</v>
      </c>
      <c r="AW17" s="10"/>
      <c r="AX17" s="10"/>
      <c r="AY17" s="10"/>
      <c r="AZ17" s="10"/>
      <c r="BA17" s="10"/>
      <c r="BB17" s="10"/>
      <c r="BC17" s="10"/>
      <c r="BD17" s="10"/>
      <c r="BE17" s="10"/>
      <c r="BF17" s="10"/>
      <c r="BG17" s="10"/>
      <c r="BH17" s="10"/>
      <c r="BI17" s="10"/>
      <c r="BJ17" s="10"/>
      <c r="BK17" s="10"/>
      <c r="BL17" s="10">
        <v>12</v>
      </c>
    </row>
    <row r="18" spans="1:64" x14ac:dyDescent="0.3">
      <c r="A18" s="4" t="s">
        <v>150</v>
      </c>
      <c r="B18" s="10">
        <v>3</v>
      </c>
      <c r="C18" s="10"/>
      <c r="D18" s="10">
        <v>2</v>
      </c>
      <c r="E18" s="10">
        <v>2</v>
      </c>
      <c r="F18" s="10"/>
      <c r="G18" s="10">
        <v>2</v>
      </c>
      <c r="H18" s="10">
        <v>1</v>
      </c>
      <c r="I18" s="10">
        <v>1</v>
      </c>
      <c r="J18" s="10"/>
      <c r="K18" s="10">
        <v>2</v>
      </c>
      <c r="L18" s="10"/>
      <c r="M18" s="10"/>
      <c r="N18" s="10"/>
      <c r="O18" s="10">
        <v>1</v>
      </c>
      <c r="P18" s="10"/>
      <c r="Q18" s="10"/>
      <c r="R18" s="10">
        <v>2</v>
      </c>
      <c r="S18" s="10"/>
      <c r="T18" s="10"/>
      <c r="U18" s="10"/>
      <c r="V18" s="10"/>
      <c r="W18" s="10">
        <v>1</v>
      </c>
      <c r="X18" s="10"/>
      <c r="Y18" s="10"/>
      <c r="Z18" s="10"/>
      <c r="AA18" s="10"/>
      <c r="AB18" s="10"/>
      <c r="AC18" s="10"/>
      <c r="AD18" s="10"/>
      <c r="AE18" s="10">
        <v>2</v>
      </c>
      <c r="AF18" s="10"/>
      <c r="AG18" s="10">
        <v>2</v>
      </c>
      <c r="AH18" s="10"/>
      <c r="AI18" s="10"/>
      <c r="AJ18" s="10"/>
      <c r="AK18" s="10">
        <v>2</v>
      </c>
      <c r="AL18" s="10"/>
      <c r="AM18" s="10"/>
      <c r="AN18" s="10"/>
      <c r="AO18" s="10"/>
      <c r="AP18" s="10"/>
      <c r="AQ18" s="10"/>
      <c r="AR18" s="10"/>
      <c r="AS18" s="10"/>
      <c r="AT18" s="10"/>
      <c r="AU18" s="10"/>
      <c r="AV18" s="10"/>
      <c r="AW18" s="10"/>
      <c r="AX18" s="10"/>
      <c r="AY18" s="10"/>
      <c r="AZ18" s="10"/>
      <c r="BA18" s="10"/>
      <c r="BB18" s="10"/>
      <c r="BC18" s="10"/>
      <c r="BD18" s="10"/>
      <c r="BE18" s="10"/>
      <c r="BF18" s="10"/>
      <c r="BG18" s="10">
        <v>1</v>
      </c>
      <c r="BH18" s="10"/>
      <c r="BI18" s="10"/>
      <c r="BJ18" s="10"/>
      <c r="BK18" s="10"/>
      <c r="BL18" s="10">
        <v>24</v>
      </c>
    </row>
    <row r="19" spans="1:64" x14ac:dyDescent="0.3">
      <c r="A19" s="4" t="s">
        <v>22</v>
      </c>
      <c r="B19" s="10">
        <v>7</v>
      </c>
      <c r="C19" s="10">
        <v>6</v>
      </c>
      <c r="D19" s="10">
        <v>5</v>
      </c>
      <c r="E19" s="10">
        <v>5</v>
      </c>
      <c r="F19" s="10">
        <v>4</v>
      </c>
      <c r="G19" s="10">
        <v>2</v>
      </c>
      <c r="H19" s="10">
        <v>6</v>
      </c>
      <c r="I19" s="10">
        <v>3</v>
      </c>
      <c r="J19" s="10">
        <v>8</v>
      </c>
      <c r="K19" s="10">
        <v>3</v>
      </c>
      <c r="L19" s="10">
        <v>8</v>
      </c>
      <c r="M19" s="10">
        <v>3</v>
      </c>
      <c r="N19" s="10">
        <v>2</v>
      </c>
      <c r="O19" s="10">
        <v>4</v>
      </c>
      <c r="P19" s="10">
        <v>4</v>
      </c>
      <c r="Q19" s="10">
        <v>4</v>
      </c>
      <c r="R19" s="10"/>
      <c r="S19" s="10">
        <v>1</v>
      </c>
      <c r="T19" s="10">
        <v>1</v>
      </c>
      <c r="U19" s="10">
        <v>2</v>
      </c>
      <c r="V19" s="10"/>
      <c r="W19" s="10">
        <v>1</v>
      </c>
      <c r="X19" s="10">
        <v>2</v>
      </c>
      <c r="Y19" s="10">
        <v>1</v>
      </c>
      <c r="Z19" s="10">
        <v>1</v>
      </c>
      <c r="AA19" s="10">
        <v>3</v>
      </c>
      <c r="AB19" s="10">
        <v>3</v>
      </c>
      <c r="AC19" s="10">
        <v>1</v>
      </c>
      <c r="AD19" s="10">
        <v>1</v>
      </c>
      <c r="AE19" s="10">
        <v>1</v>
      </c>
      <c r="AF19" s="10">
        <v>2</v>
      </c>
      <c r="AG19" s="10"/>
      <c r="AH19" s="10"/>
      <c r="AI19" s="10">
        <v>1</v>
      </c>
      <c r="AJ19" s="10">
        <v>1</v>
      </c>
      <c r="AK19" s="10"/>
      <c r="AL19" s="10"/>
      <c r="AM19" s="10"/>
      <c r="AN19" s="10">
        <v>2</v>
      </c>
      <c r="AO19" s="10">
        <v>1</v>
      </c>
      <c r="AP19" s="10">
        <v>1</v>
      </c>
      <c r="AQ19" s="10">
        <v>1</v>
      </c>
      <c r="AR19" s="10">
        <v>1</v>
      </c>
      <c r="AS19" s="10">
        <v>1</v>
      </c>
      <c r="AT19" s="10">
        <v>2</v>
      </c>
      <c r="AU19" s="10">
        <v>1</v>
      </c>
      <c r="AV19" s="10">
        <v>1</v>
      </c>
      <c r="AW19" s="10">
        <v>1</v>
      </c>
      <c r="AX19" s="10"/>
      <c r="AY19" s="10"/>
      <c r="AZ19" s="10"/>
      <c r="BA19" s="10">
        <v>1</v>
      </c>
      <c r="BB19" s="10">
        <v>1</v>
      </c>
      <c r="BC19" s="10">
        <v>1</v>
      </c>
      <c r="BD19" s="10"/>
      <c r="BE19" s="10"/>
      <c r="BF19" s="10"/>
      <c r="BG19" s="10"/>
      <c r="BH19" s="10">
        <v>1</v>
      </c>
      <c r="BI19" s="10"/>
      <c r="BJ19" s="10"/>
      <c r="BK19" s="10"/>
      <c r="BL19" s="10">
        <v>112</v>
      </c>
    </row>
    <row r="20" spans="1:64" x14ac:dyDescent="0.3">
      <c r="A20" s="4" t="s">
        <v>140</v>
      </c>
      <c r="B20" s="10"/>
      <c r="C20" s="10"/>
      <c r="D20" s="10">
        <v>4</v>
      </c>
      <c r="E20" s="10"/>
      <c r="F20" s="10"/>
      <c r="G20" s="10"/>
      <c r="H20" s="10">
        <v>1</v>
      </c>
      <c r="I20" s="10">
        <v>1</v>
      </c>
      <c r="J20" s="10"/>
      <c r="K20" s="10"/>
      <c r="L20" s="10"/>
      <c r="M20" s="10"/>
      <c r="N20" s="10">
        <v>2</v>
      </c>
      <c r="O20" s="10"/>
      <c r="P20" s="10">
        <v>2</v>
      </c>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v>10</v>
      </c>
    </row>
    <row r="21" spans="1:64" x14ac:dyDescent="0.3">
      <c r="A21" s="4" t="s">
        <v>135</v>
      </c>
      <c r="B21" s="10"/>
      <c r="C21" s="10">
        <v>2</v>
      </c>
      <c r="D21" s="10"/>
      <c r="E21" s="10"/>
      <c r="F21" s="10"/>
      <c r="G21" s="10">
        <v>1</v>
      </c>
      <c r="H21" s="10"/>
      <c r="I21" s="10"/>
      <c r="J21" s="10"/>
      <c r="K21" s="10"/>
      <c r="L21" s="10"/>
      <c r="M21" s="10"/>
      <c r="N21" s="10">
        <v>1</v>
      </c>
      <c r="O21" s="10">
        <v>1</v>
      </c>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v>5</v>
      </c>
    </row>
    <row r="22" spans="1:64" x14ac:dyDescent="0.3">
      <c r="A22" s="4" t="s">
        <v>6</v>
      </c>
      <c r="B22" s="10">
        <v>11</v>
      </c>
      <c r="C22" s="10">
        <v>8</v>
      </c>
      <c r="D22" s="10">
        <v>9</v>
      </c>
      <c r="E22" s="10">
        <v>6</v>
      </c>
      <c r="F22" s="10">
        <v>4</v>
      </c>
      <c r="G22" s="10">
        <v>3</v>
      </c>
      <c r="H22" s="10">
        <v>7</v>
      </c>
      <c r="I22" s="10">
        <v>5</v>
      </c>
      <c r="J22" s="10">
        <v>8</v>
      </c>
      <c r="K22" s="10">
        <v>6</v>
      </c>
      <c r="L22" s="10">
        <v>3</v>
      </c>
      <c r="M22" s="10">
        <v>4</v>
      </c>
      <c r="N22" s="10">
        <v>4</v>
      </c>
      <c r="O22" s="10">
        <v>2</v>
      </c>
      <c r="P22" s="10">
        <v>1</v>
      </c>
      <c r="Q22" s="10">
        <v>5</v>
      </c>
      <c r="R22" s="10">
        <v>3</v>
      </c>
      <c r="S22" s="10">
        <v>3</v>
      </c>
      <c r="T22" s="10">
        <v>1</v>
      </c>
      <c r="U22" s="10">
        <v>2</v>
      </c>
      <c r="V22" s="10">
        <v>1</v>
      </c>
      <c r="W22" s="10">
        <v>2</v>
      </c>
      <c r="X22" s="10"/>
      <c r="Y22" s="10"/>
      <c r="Z22" s="10">
        <v>1</v>
      </c>
      <c r="AA22" s="10">
        <v>1</v>
      </c>
      <c r="AB22" s="10">
        <v>1</v>
      </c>
      <c r="AC22" s="10">
        <v>3</v>
      </c>
      <c r="AD22" s="10">
        <v>1</v>
      </c>
      <c r="AE22" s="10">
        <v>1</v>
      </c>
      <c r="AF22" s="10"/>
      <c r="AG22" s="10"/>
      <c r="AH22" s="10">
        <v>1</v>
      </c>
      <c r="AI22" s="10">
        <v>1</v>
      </c>
      <c r="AJ22" s="10">
        <v>1</v>
      </c>
      <c r="AK22" s="10"/>
      <c r="AL22" s="10"/>
      <c r="AM22" s="10">
        <v>2</v>
      </c>
      <c r="AN22" s="10"/>
      <c r="AO22" s="10"/>
      <c r="AP22" s="10"/>
      <c r="AQ22" s="10">
        <v>1</v>
      </c>
      <c r="AR22" s="10">
        <v>1</v>
      </c>
      <c r="AS22" s="10"/>
      <c r="AT22" s="10"/>
      <c r="AU22" s="10"/>
      <c r="AV22" s="10"/>
      <c r="AW22" s="10"/>
      <c r="AX22" s="10"/>
      <c r="AY22" s="10">
        <v>1</v>
      </c>
      <c r="AZ22" s="10">
        <v>1</v>
      </c>
      <c r="BA22" s="10"/>
      <c r="BB22" s="10"/>
      <c r="BC22" s="10"/>
      <c r="BD22" s="10"/>
      <c r="BE22" s="10"/>
      <c r="BF22" s="10"/>
      <c r="BG22" s="10"/>
      <c r="BH22" s="10"/>
      <c r="BI22" s="10">
        <v>1</v>
      </c>
      <c r="BJ22" s="10"/>
      <c r="BK22" s="10"/>
      <c r="BL22" s="10">
        <v>116</v>
      </c>
    </row>
    <row r="23" spans="1:64" x14ac:dyDescent="0.3">
      <c r="A23" s="4" t="s">
        <v>166</v>
      </c>
      <c r="B23" s="10">
        <v>1</v>
      </c>
      <c r="C23" s="10"/>
      <c r="D23" s="10"/>
      <c r="E23" s="10"/>
      <c r="F23" s="10"/>
      <c r="G23" s="10">
        <v>3</v>
      </c>
      <c r="H23" s="10"/>
      <c r="I23" s="10"/>
      <c r="J23" s="10"/>
      <c r="K23" s="10"/>
      <c r="L23" s="10"/>
      <c r="M23" s="10"/>
      <c r="N23" s="10"/>
      <c r="O23" s="10"/>
      <c r="P23" s="10">
        <v>1</v>
      </c>
      <c r="Q23" s="10"/>
      <c r="R23" s="10"/>
      <c r="S23" s="10"/>
      <c r="T23" s="10"/>
      <c r="U23" s="10"/>
      <c r="V23" s="10"/>
      <c r="W23" s="10"/>
      <c r="X23" s="10">
        <v>2</v>
      </c>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v>7</v>
      </c>
    </row>
    <row r="24" spans="1:64" x14ac:dyDescent="0.3">
      <c r="A24" s="4" t="s">
        <v>108</v>
      </c>
      <c r="B24" s="10">
        <v>14</v>
      </c>
      <c r="C24" s="10">
        <v>6</v>
      </c>
      <c r="D24" s="10">
        <v>6</v>
      </c>
      <c r="E24" s="10">
        <v>4</v>
      </c>
      <c r="F24" s="10">
        <v>5</v>
      </c>
      <c r="G24" s="10">
        <v>5</v>
      </c>
      <c r="H24" s="10">
        <v>3</v>
      </c>
      <c r="I24" s="10">
        <v>4</v>
      </c>
      <c r="J24" s="10">
        <v>1</v>
      </c>
      <c r="K24" s="10">
        <v>6</v>
      </c>
      <c r="L24" s="10"/>
      <c r="M24" s="10"/>
      <c r="N24" s="10">
        <v>4</v>
      </c>
      <c r="O24" s="10">
        <v>3</v>
      </c>
      <c r="P24" s="10"/>
      <c r="Q24" s="10"/>
      <c r="R24" s="10">
        <v>1</v>
      </c>
      <c r="S24" s="10"/>
      <c r="T24" s="10">
        <v>2</v>
      </c>
      <c r="U24" s="10">
        <v>1</v>
      </c>
      <c r="V24" s="10">
        <v>3</v>
      </c>
      <c r="W24" s="10">
        <v>1</v>
      </c>
      <c r="X24" s="10"/>
      <c r="Y24" s="10"/>
      <c r="Z24" s="10">
        <v>1</v>
      </c>
      <c r="AA24" s="10"/>
      <c r="AB24" s="10"/>
      <c r="AC24" s="10"/>
      <c r="AD24" s="10">
        <v>1</v>
      </c>
      <c r="AE24" s="10"/>
      <c r="AF24" s="10">
        <v>2</v>
      </c>
      <c r="AG24" s="10">
        <v>1</v>
      </c>
      <c r="AH24" s="10">
        <v>1</v>
      </c>
      <c r="AI24" s="10">
        <v>1</v>
      </c>
      <c r="AJ24" s="10"/>
      <c r="AK24" s="10"/>
      <c r="AL24" s="10">
        <v>1</v>
      </c>
      <c r="AM24" s="10"/>
      <c r="AN24" s="10">
        <v>1</v>
      </c>
      <c r="AO24" s="10"/>
      <c r="AP24" s="10">
        <v>2</v>
      </c>
      <c r="AQ24" s="10"/>
      <c r="AR24" s="10">
        <v>2</v>
      </c>
      <c r="AS24" s="10"/>
      <c r="AT24" s="10"/>
      <c r="AU24" s="10"/>
      <c r="AV24" s="10"/>
      <c r="AW24" s="10"/>
      <c r="AX24" s="10"/>
      <c r="AY24" s="10">
        <v>1</v>
      </c>
      <c r="AZ24" s="10">
        <v>1</v>
      </c>
      <c r="BA24" s="10">
        <v>1</v>
      </c>
      <c r="BB24" s="10">
        <v>1</v>
      </c>
      <c r="BC24" s="10"/>
      <c r="BD24" s="10">
        <v>1</v>
      </c>
      <c r="BE24" s="10"/>
      <c r="BF24" s="10"/>
      <c r="BG24" s="10">
        <v>1</v>
      </c>
      <c r="BH24" s="10"/>
      <c r="BI24" s="10"/>
      <c r="BJ24" s="10"/>
      <c r="BK24" s="10"/>
      <c r="BL24" s="10">
        <v>88</v>
      </c>
    </row>
    <row r="25" spans="1:64" x14ac:dyDescent="0.3">
      <c r="A25" s="4" t="s">
        <v>170</v>
      </c>
      <c r="B25" s="10">
        <v>115</v>
      </c>
      <c r="C25" s="10">
        <v>79</v>
      </c>
      <c r="D25" s="10">
        <v>59</v>
      </c>
      <c r="E25" s="10">
        <v>53</v>
      </c>
      <c r="F25" s="10">
        <v>51</v>
      </c>
      <c r="G25" s="10">
        <v>50</v>
      </c>
      <c r="H25" s="10">
        <v>48</v>
      </c>
      <c r="I25" s="10">
        <v>42</v>
      </c>
      <c r="J25" s="10">
        <v>38</v>
      </c>
      <c r="K25" s="10">
        <v>36</v>
      </c>
      <c r="L25" s="10">
        <v>36</v>
      </c>
      <c r="M25" s="10">
        <v>34</v>
      </c>
      <c r="N25" s="10">
        <v>30</v>
      </c>
      <c r="O25" s="10">
        <v>28</v>
      </c>
      <c r="P25" s="10">
        <v>24</v>
      </c>
      <c r="Q25" s="10">
        <v>20</v>
      </c>
      <c r="R25" s="10">
        <v>20</v>
      </c>
      <c r="S25" s="10">
        <v>19</v>
      </c>
      <c r="T25" s="10">
        <v>17</v>
      </c>
      <c r="U25" s="10">
        <v>16</v>
      </c>
      <c r="V25" s="10">
        <v>16</v>
      </c>
      <c r="W25" s="10">
        <v>14</v>
      </c>
      <c r="X25" s="10">
        <v>13</v>
      </c>
      <c r="Y25" s="10">
        <v>13</v>
      </c>
      <c r="Z25" s="10">
        <v>13</v>
      </c>
      <c r="AA25" s="10">
        <v>11</v>
      </c>
      <c r="AB25" s="10">
        <v>10</v>
      </c>
      <c r="AC25" s="10">
        <v>10</v>
      </c>
      <c r="AD25" s="10">
        <v>10</v>
      </c>
      <c r="AE25" s="10">
        <v>9</v>
      </c>
      <c r="AF25" s="10">
        <v>9</v>
      </c>
      <c r="AG25" s="10">
        <v>9</v>
      </c>
      <c r="AH25" s="10">
        <v>9</v>
      </c>
      <c r="AI25" s="10">
        <v>9</v>
      </c>
      <c r="AJ25" s="10">
        <v>9</v>
      </c>
      <c r="AK25" s="10">
        <v>8</v>
      </c>
      <c r="AL25" s="10">
        <v>7</v>
      </c>
      <c r="AM25" s="10">
        <v>7</v>
      </c>
      <c r="AN25" s="10">
        <v>7</v>
      </c>
      <c r="AO25" s="10">
        <v>7</v>
      </c>
      <c r="AP25" s="10">
        <v>7</v>
      </c>
      <c r="AQ25" s="10">
        <v>6</v>
      </c>
      <c r="AR25" s="10">
        <v>6</v>
      </c>
      <c r="AS25" s="10">
        <v>6</v>
      </c>
      <c r="AT25" s="10">
        <v>5</v>
      </c>
      <c r="AU25" s="10">
        <v>5</v>
      </c>
      <c r="AV25" s="10">
        <v>5</v>
      </c>
      <c r="AW25" s="10">
        <v>4</v>
      </c>
      <c r="AX25" s="10">
        <v>4</v>
      </c>
      <c r="AY25" s="10">
        <v>4</v>
      </c>
      <c r="AZ25" s="10">
        <v>4</v>
      </c>
      <c r="BA25" s="10">
        <v>3</v>
      </c>
      <c r="BB25" s="10">
        <v>3</v>
      </c>
      <c r="BC25" s="10">
        <v>3</v>
      </c>
      <c r="BD25" s="10">
        <v>3</v>
      </c>
      <c r="BE25" s="10">
        <v>2</v>
      </c>
      <c r="BF25" s="10">
        <v>2</v>
      </c>
      <c r="BG25" s="10">
        <v>2</v>
      </c>
      <c r="BH25" s="10">
        <v>2</v>
      </c>
      <c r="BI25" s="10">
        <v>2</v>
      </c>
      <c r="BJ25" s="10">
        <v>1</v>
      </c>
      <c r="BK25" s="10">
        <v>1</v>
      </c>
      <c r="BL25" s="10">
        <v>1095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9E89-C356-4DE5-B9EC-C87ACD09A2D3}">
  <dimension ref="A3:B237"/>
  <sheetViews>
    <sheetView workbookViewId="0">
      <selection activeCell="B13" sqref="B13"/>
    </sheetView>
  </sheetViews>
  <sheetFormatPr defaultRowHeight="14.4" x14ac:dyDescent="0.3"/>
  <cols>
    <col min="1" max="1" width="27.109375" bestFit="1" customWidth="1"/>
    <col min="2" max="2" width="13.5546875" bestFit="1" customWidth="1"/>
  </cols>
  <sheetData>
    <row r="3" spans="1:2" x14ac:dyDescent="0.3">
      <c r="A3" s="3" t="s">
        <v>169</v>
      </c>
      <c r="B3" t="s">
        <v>563</v>
      </c>
    </row>
    <row r="4" spans="1:2" x14ac:dyDescent="0.3">
      <c r="A4" s="4" t="s">
        <v>17</v>
      </c>
      <c r="B4" s="10">
        <v>128</v>
      </c>
    </row>
    <row r="5" spans="1:2" x14ac:dyDescent="0.3">
      <c r="A5" s="9" t="s">
        <v>30</v>
      </c>
      <c r="B5" s="10">
        <v>7</v>
      </c>
    </row>
    <row r="6" spans="1:2" x14ac:dyDescent="0.3">
      <c r="A6" s="9" t="s">
        <v>146</v>
      </c>
      <c r="B6" s="10">
        <v>7</v>
      </c>
    </row>
    <row r="7" spans="1:2" x14ac:dyDescent="0.3">
      <c r="A7" s="9" t="s">
        <v>21</v>
      </c>
      <c r="B7" s="10">
        <v>10</v>
      </c>
    </row>
    <row r="8" spans="1:2" x14ac:dyDescent="0.3">
      <c r="A8" s="9" t="s">
        <v>156</v>
      </c>
      <c r="B8" s="10">
        <v>5</v>
      </c>
    </row>
    <row r="9" spans="1:2" x14ac:dyDescent="0.3">
      <c r="A9" s="9" t="s">
        <v>16</v>
      </c>
      <c r="B9" s="10">
        <v>12</v>
      </c>
    </row>
    <row r="10" spans="1:2" x14ac:dyDescent="0.3">
      <c r="A10" s="9" t="s">
        <v>89</v>
      </c>
      <c r="B10" s="10">
        <v>1</v>
      </c>
    </row>
    <row r="11" spans="1:2" x14ac:dyDescent="0.3">
      <c r="A11" s="9" t="s">
        <v>7</v>
      </c>
      <c r="B11" s="10">
        <v>14</v>
      </c>
    </row>
    <row r="12" spans="1:2" x14ac:dyDescent="0.3">
      <c r="A12" s="9" t="s">
        <v>155</v>
      </c>
      <c r="B12" s="10">
        <v>4</v>
      </c>
    </row>
    <row r="13" spans="1:2" x14ac:dyDescent="0.3">
      <c r="A13" s="9" t="s">
        <v>27</v>
      </c>
      <c r="B13" s="10">
        <v>22</v>
      </c>
    </row>
    <row r="14" spans="1:2" x14ac:dyDescent="0.3">
      <c r="A14" s="9" t="s">
        <v>90</v>
      </c>
      <c r="B14" s="10">
        <v>3</v>
      </c>
    </row>
    <row r="15" spans="1:2" x14ac:dyDescent="0.3">
      <c r="A15" s="9" t="s">
        <v>150</v>
      </c>
      <c r="B15" s="10">
        <v>4</v>
      </c>
    </row>
    <row r="16" spans="1:2" x14ac:dyDescent="0.3">
      <c r="A16" s="9" t="s">
        <v>22</v>
      </c>
      <c r="B16" s="10">
        <v>17</v>
      </c>
    </row>
    <row r="17" spans="1:2" x14ac:dyDescent="0.3">
      <c r="A17" s="9" t="s">
        <v>6</v>
      </c>
      <c r="B17" s="10">
        <v>12</v>
      </c>
    </row>
    <row r="18" spans="1:2" x14ac:dyDescent="0.3">
      <c r="A18" s="9" t="s">
        <v>108</v>
      </c>
      <c r="B18" s="10">
        <v>10</v>
      </c>
    </row>
    <row r="19" spans="1:2" x14ac:dyDescent="0.3">
      <c r="A19" s="4" t="s">
        <v>30</v>
      </c>
      <c r="B19" s="10">
        <v>39</v>
      </c>
    </row>
    <row r="20" spans="1:2" x14ac:dyDescent="0.3">
      <c r="A20" s="9" t="s">
        <v>17</v>
      </c>
      <c r="B20" s="10">
        <v>3</v>
      </c>
    </row>
    <row r="21" spans="1:2" x14ac:dyDescent="0.3">
      <c r="A21" s="9" t="s">
        <v>21</v>
      </c>
      <c r="B21" s="10">
        <v>6</v>
      </c>
    </row>
    <row r="22" spans="1:2" x14ac:dyDescent="0.3">
      <c r="A22" s="9" t="s">
        <v>16</v>
      </c>
      <c r="B22" s="10">
        <v>6</v>
      </c>
    </row>
    <row r="23" spans="1:2" x14ac:dyDescent="0.3">
      <c r="A23" s="9" t="s">
        <v>7</v>
      </c>
      <c r="B23" s="10">
        <v>6</v>
      </c>
    </row>
    <row r="24" spans="1:2" x14ac:dyDescent="0.3">
      <c r="A24" s="9" t="s">
        <v>27</v>
      </c>
      <c r="B24" s="10">
        <v>6</v>
      </c>
    </row>
    <row r="25" spans="1:2" x14ac:dyDescent="0.3">
      <c r="A25" s="9" t="s">
        <v>90</v>
      </c>
      <c r="B25" s="10">
        <v>2</v>
      </c>
    </row>
    <row r="26" spans="1:2" x14ac:dyDescent="0.3">
      <c r="A26" s="9" t="s">
        <v>22</v>
      </c>
      <c r="B26" s="10">
        <v>6</v>
      </c>
    </row>
    <row r="27" spans="1:2" x14ac:dyDescent="0.3">
      <c r="A27" s="9" t="s">
        <v>6</v>
      </c>
      <c r="B27" s="10">
        <v>4</v>
      </c>
    </row>
    <row r="28" spans="1:2" x14ac:dyDescent="0.3">
      <c r="A28" s="4" t="s">
        <v>146</v>
      </c>
      <c r="B28" s="10">
        <v>41</v>
      </c>
    </row>
    <row r="29" spans="1:2" x14ac:dyDescent="0.3">
      <c r="A29" s="9" t="s">
        <v>17</v>
      </c>
      <c r="B29" s="10">
        <v>5</v>
      </c>
    </row>
    <row r="30" spans="1:2" x14ac:dyDescent="0.3">
      <c r="A30" s="9" t="s">
        <v>156</v>
      </c>
      <c r="B30" s="10">
        <v>3</v>
      </c>
    </row>
    <row r="31" spans="1:2" x14ac:dyDescent="0.3">
      <c r="A31" s="9" t="s">
        <v>16</v>
      </c>
      <c r="B31" s="10">
        <v>2</v>
      </c>
    </row>
    <row r="32" spans="1:2" x14ac:dyDescent="0.3">
      <c r="A32" s="9" t="s">
        <v>7</v>
      </c>
      <c r="B32" s="10">
        <v>5</v>
      </c>
    </row>
    <row r="33" spans="1:2" x14ac:dyDescent="0.3">
      <c r="A33" s="9" t="s">
        <v>155</v>
      </c>
      <c r="B33" s="10">
        <v>2</v>
      </c>
    </row>
    <row r="34" spans="1:2" x14ac:dyDescent="0.3">
      <c r="A34" s="9" t="s">
        <v>27</v>
      </c>
      <c r="B34" s="10">
        <v>7</v>
      </c>
    </row>
    <row r="35" spans="1:2" x14ac:dyDescent="0.3">
      <c r="A35" s="9" t="s">
        <v>150</v>
      </c>
      <c r="B35" s="10">
        <v>3</v>
      </c>
    </row>
    <row r="36" spans="1:2" x14ac:dyDescent="0.3">
      <c r="A36" s="9" t="s">
        <v>22</v>
      </c>
      <c r="B36" s="10">
        <v>5</v>
      </c>
    </row>
    <row r="37" spans="1:2" x14ac:dyDescent="0.3">
      <c r="A37" s="9" t="s">
        <v>6</v>
      </c>
      <c r="B37" s="10">
        <v>3</v>
      </c>
    </row>
    <row r="38" spans="1:2" x14ac:dyDescent="0.3">
      <c r="A38" s="9" t="s">
        <v>108</v>
      </c>
      <c r="B38" s="10">
        <v>6</v>
      </c>
    </row>
    <row r="39" spans="1:2" x14ac:dyDescent="0.3">
      <c r="A39" s="4" t="s">
        <v>21</v>
      </c>
      <c r="B39" s="10">
        <v>85</v>
      </c>
    </row>
    <row r="40" spans="1:2" x14ac:dyDescent="0.3">
      <c r="A40" s="9" t="s">
        <v>17</v>
      </c>
      <c r="B40" s="10">
        <v>8</v>
      </c>
    </row>
    <row r="41" spans="1:2" x14ac:dyDescent="0.3">
      <c r="A41" s="9" t="s">
        <v>30</v>
      </c>
      <c r="B41" s="10">
        <v>5</v>
      </c>
    </row>
    <row r="42" spans="1:2" x14ac:dyDescent="0.3">
      <c r="A42" s="9" t="s">
        <v>137</v>
      </c>
      <c r="B42" s="10">
        <v>2</v>
      </c>
    </row>
    <row r="43" spans="1:2" x14ac:dyDescent="0.3">
      <c r="A43" s="9" t="s">
        <v>16</v>
      </c>
      <c r="B43" s="10">
        <v>12</v>
      </c>
    </row>
    <row r="44" spans="1:2" x14ac:dyDescent="0.3">
      <c r="A44" s="9" t="s">
        <v>89</v>
      </c>
      <c r="B44" s="10">
        <v>1</v>
      </c>
    </row>
    <row r="45" spans="1:2" x14ac:dyDescent="0.3">
      <c r="A45" s="9" t="s">
        <v>7</v>
      </c>
      <c r="B45" s="10">
        <v>12</v>
      </c>
    </row>
    <row r="46" spans="1:2" x14ac:dyDescent="0.3">
      <c r="A46" s="9" t="s">
        <v>27</v>
      </c>
      <c r="B46" s="10">
        <v>12</v>
      </c>
    </row>
    <row r="47" spans="1:2" x14ac:dyDescent="0.3">
      <c r="A47" s="9" t="s">
        <v>90</v>
      </c>
      <c r="B47" s="10">
        <v>3</v>
      </c>
    </row>
    <row r="48" spans="1:2" x14ac:dyDescent="0.3">
      <c r="A48" s="9" t="s">
        <v>22</v>
      </c>
      <c r="B48" s="10">
        <v>10</v>
      </c>
    </row>
    <row r="49" spans="1:2" x14ac:dyDescent="0.3">
      <c r="A49" s="9" t="s">
        <v>140</v>
      </c>
      <c r="B49" s="10">
        <v>1</v>
      </c>
    </row>
    <row r="50" spans="1:2" x14ac:dyDescent="0.3">
      <c r="A50" s="9" t="s">
        <v>135</v>
      </c>
      <c r="B50" s="10">
        <v>1</v>
      </c>
    </row>
    <row r="51" spans="1:2" x14ac:dyDescent="0.3">
      <c r="A51" s="9" t="s">
        <v>6</v>
      </c>
      <c r="B51" s="10">
        <v>11</v>
      </c>
    </row>
    <row r="52" spans="1:2" x14ac:dyDescent="0.3">
      <c r="A52" s="9" t="s">
        <v>108</v>
      </c>
      <c r="B52" s="10">
        <v>7</v>
      </c>
    </row>
    <row r="53" spans="1:2" x14ac:dyDescent="0.3">
      <c r="A53" s="4" t="s">
        <v>137</v>
      </c>
      <c r="B53" s="10">
        <v>16</v>
      </c>
    </row>
    <row r="54" spans="1:2" x14ac:dyDescent="0.3">
      <c r="A54" s="9" t="s">
        <v>21</v>
      </c>
      <c r="B54" s="10">
        <v>2</v>
      </c>
    </row>
    <row r="55" spans="1:2" x14ac:dyDescent="0.3">
      <c r="A55" s="9" t="s">
        <v>16</v>
      </c>
      <c r="B55" s="10">
        <v>2</v>
      </c>
    </row>
    <row r="56" spans="1:2" x14ac:dyDescent="0.3">
      <c r="A56" s="9" t="s">
        <v>7</v>
      </c>
      <c r="B56" s="10">
        <v>2</v>
      </c>
    </row>
    <row r="57" spans="1:2" x14ac:dyDescent="0.3">
      <c r="A57" s="9" t="s">
        <v>27</v>
      </c>
      <c r="B57" s="10">
        <v>2</v>
      </c>
    </row>
    <row r="58" spans="1:2" x14ac:dyDescent="0.3">
      <c r="A58" s="9" t="s">
        <v>140</v>
      </c>
      <c r="B58" s="10">
        <v>1</v>
      </c>
    </row>
    <row r="59" spans="1:2" x14ac:dyDescent="0.3">
      <c r="A59" s="9" t="s">
        <v>135</v>
      </c>
      <c r="B59" s="10">
        <v>1</v>
      </c>
    </row>
    <row r="60" spans="1:2" x14ac:dyDescent="0.3">
      <c r="A60" s="9" t="s">
        <v>6</v>
      </c>
      <c r="B60" s="10">
        <v>3</v>
      </c>
    </row>
    <row r="61" spans="1:2" x14ac:dyDescent="0.3">
      <c r="A61" s="9" t="s">
        <v>108</v>
      </c>
      <c r="B61" s="10">
        <v>3</v>
      </c>
    </row>
    <row r="62" spans="1:2" x14ac:dyDescent="0.3">
      <c r="A62" s="4" t="s">
        <v>156</v>
      </c>
      <c r="B62" s="10">
        <v>21</v>
      </c>
    </row>
    <row r="63" spans="1:2" x14ac:dyDescent="0.3">
      <c r="A63" s="9" t="s">
        <v>17</v>
      </c>
      <c r="B63" s="10">
        <v>2</v>
      </c>
    </row>
    <row r="64" spans="1:2" x14ac:dyDescent="0.3">
      <c r="A64" s="9" t="s">
        <v>146</v>
      </c>
      <c r="B64" s="10">
        <v>2</v>
      </c>
    </row>
    <row r="65" spans="1:2" x14ac:dyDescent="0.3">
      <c r="A65" s="9" t="s">
        <v>7</v>
      </c>
      <c r="B65" s="10">
        <v>2</v>
      </c>
    </row>
    <row r="66" spans="1:2" x14ac:dyDescent="0.3">
      <c r="A66" s="9" t="s">
        <v>155</v>
      </c>
      <c r="B66" s="10">
        <v>3</v>
      </c>
    </row>
    <row r="67" spans="1:2" x14ac:dyDescent="0.3">
      <c r="A67" s="9" t="s">
        <v>27</v>
      </c>
      <c r="B67" s="10">
        <v>3</v>
      </c>
    </row>
    <row r="68" spans="1:2" x14ac:dyDescent="0.3">
      <c r="A68" s="9" t="s">
        <v>150</v>
      </c>
      <c r="B68" s="10">
        <v>2</v>
      </c>
    </row>
    <row r="69" spans="1:2" x14ac:dyDescent="0.3">
      <c r="A69" s="9" t="s">
        <v>22</v>
      </c>
      <c r="B69" s="10">
        <v>2</v>
      </c>
    </row>
    <row r="70" spans="1:2" x14ac:dyDescent="0.3">
      <c r="A70" s="9" t="s">
        <v>6</v>
      </c>
      <c r="B70" s="10">
        <v>1</v>
      </c>
    </row>
    <row r="71" spans="1:2" x14ac:dyDescent="0.3">
      <c r="A71" s="9" t="s">
        <v>166</v>
      </c>
      <c r="B71" s="10">
        <v>2</v>
      </c>
    </row>
    <row r="72" spans="1:2" x14ac:dyDescent="0.3">
      <c r="A72" s="9" t="s">
        <v>108</v>
      </c>
      <c r="B72" s="10">
        <v>2</v>
      </c>
    </row>
    <row r="73" spans="1:2" x14ac:dyDescent="0.3">
      <c r="A73" s="4" t="s">
        <v>16</v>
      </c>
      <c r="B73" s="10">
        <v>92</v>
      </c>
    </row>
    <row r="74" spans="1:2" x14ac:dyDescent="0.3">
      <c r="A74" s="9" t="s">
        <v>17</v>
      </c>
      <c r="B74" s="10">
        <v>11</v>
      </c>
    </row>
    <row r="75" spans="1:2" x14ac:dyDescent="0.3">
      <c r="A75" s="9" t="s">
        <v>30</v>
      </c>
      <c r="B75" s="10">
        <v>4</v>
      </c>
    </row>
    <row r="76" spans="1:2" x14ac:dyDescent="0.3">
      <c r="A76" s="9" t="s">
        <v>146</v>
      </c>
      <c r="B76" s="10">
        <v>2</v>
      </c>
    </row>
    <row r="77" spans="1:2" x14ac:dyDescent="0.3">
      <c r="A77" s="9" t="s">
        <v>21</v>
      </c>
      <c r="B77" s="10">
        <v>10</v>
      </c>
    </row>
    <row r="78" spans="1:2" x14ac:dyDescent="0.3">
      <c r="A78" s="9" t="s">
        <v>137</v>
      </c>
      <c r="B78" s="10">
        <v>2</v>
      </c>
    </row>
    <row r="79" spans="1:2" x14ac:dyDescent="0.3">
      <c r="A79" s="9" t="s">
        <v>7</v>
      </c>
      <c r="B79" s="10">
        <v>12</v>
      </c>
    </row>
    <row r="80" spans="1:2" x14ac:dyDescent="0.3">
      <c r="A80" s="9" t="s">
        <v>27</v>
      </c>
      <c r="B80" s="10">
        <v>13</v>
      </c>
    </row>
    <row r="81" spans="1:2" x14ac:dyDescent="0.3">
      <c r="A81" s="9" t="s">
        <v>90</v>
      </c>
      <c r="B81" s="10">
        <v>3</v>
      </c>
    </row>
    <row r="82" spans="1:2" x14ac:dyDescent="0.3">
      <c r="A82" s="9" t="s">
        <v>22</v>
      </c>
      <c r="B82" s="10">
        <v>13</v>
      </c>
    </row>
    <row r="83" spans="1:2" x14ac:dyDescent="0.3">
      <c r="A83" s="9" t="s">
        <v>140</v>
      </c>
      <c r="B83" s="10">
        <v>1</v>
      </c>
    </row>
    <row r="84" spans="1:2" x14ac:dyDescent="0.3">
      <c r="A84" s="9" t="s">
        <v>135</v>
      </c>
      <c r="B84" s="10">
        <v>1</v>
      </c>
    </row>
    <row r="85" spans="1:2" x14ac:dyDescent="0.3">
      <c r="A85" s="9" t="s">
        <v>6</v>
      </c>
      <c r="B85" s="10">
        <v>13</v>
      </c>
    </row>
    <row r="86" spans="1:2" x14ac:dyDescent="0.3">
      <c r="A86" s="9" t="s">
        <v>108</v>
      </c>
      <c r="B86" s="10">
        <v>7</v>
      </c>
    </row>
    <row r="87" spans="1:2" x14ac:dyDescent="0.3">
      <c r="A87" s="4" t="s">
        <v>89</v>
      </c>
      <c r="B87" s="10">
        <v>7</v>
      </c>
    </row>
    <row r="88" spans="1:2" x14ac:dyDescent="0.3">
      <c r="A88" s="9" t="s">
        <v>17</v>
      </c>
      <c r="B88" s="10">
        <v>1</v>
      </c>
    </row>
    <row r="89" spans="1:2" x14ac:dyDescent="0.3">
      <c r="A89" s="9" t="s">
        <v>30</v>
      </c>
      <c r="B89" s="10">
        <v>1</v>
      </c>
    </row>
    <row r="90" spans="1:2" x14ac:dyDescent="0.3">
      <c r="A90" s="9" t="s">
        <v>21</v>
      </c>
      <c r="B90" s="10">
        <v>1</v>
      </c>
    </row>
    <row r="91" spans="1:2" x14ac:dyDescent="0.3">
      <c r="A91" s="9" t="s">
        <v>16</v>
      </c>
      <c r="B91" s="10">
        <v>1</v>
      </c>
    </row>
    <row r="92" spans="1:2" x14ac:dyDescent="0.3">
      <c r="A92" s="9" t="s">
        <v>7</v>
      </c>
      <c r="B92" s="10">
        <v>1</v>
      </c>
    </row>
    <row r="93" spans="1:2" x14ac:dyDescent="0.3">
      <c r="A93" s="9" t="s">
        <v>22</v>
      </c>
      <c r="B93" s="10">
        <v>1</v>
      </c>
    </row>
    <row r="94" spans="1:2" x14ac:dyDescent="0.3">
      <c r="A94" s="9" t="s">
        <v>6</v>
      </c>
      <c r="B94" s="10">
        <v>1</v>
      </c>
    </row>
    <row r="95" spans="1:2" x14ac:dyDescent="0.3">
      <c r="A95" s="4" t="s">
        <v>7</v>
      </c>
      <c r="B95" s="10">
        <v>121</v>
      </c>
    </row>
    <row r="96" spans="1:2" x14ac:dyDescent="0.3">
      <c r="A96" s="9" t="s">
        <v>17</v>
      </c>
      <c r="B96" s="10">
        <v>15</v>
      </c>
    </row>
    <row r="97" spans="1:2" x14ac:dyDescent="0.3">
      <c r="A97" s="9" t="s">
        <v>30</v>
      </c>
      <c r="B97" s="10">
        <v>3</v>
      </c>
    </row>
    <row r="98" spans="1:2" x14ac:dyDescent="0.3">
      <c r="A98" s="9" t="s">
        <v>146</v>
      </c>
      <c r="B98" s="10">
        <v>7</v>
      </c>
    </row>
    <row r="99" spans="1:2" x14ac:dyDescent="0.3">
      <c r="A99" s="9" t="s">
        <v>21</v>
      </c>
      <c r="B99" s="10">
        <v>9</v>
      </c>
    </row>
    <row r="100" spans="1:2" x14ac:dyDescent="0.3">
      <c r="A100" s="9" t="s">
        <v>137</v>
      </c>
      <c r="B100" s="10">
        <v>2</v>
      </c>
    </row>
    <row r="101" spans="1:2" x14ac:dyDescent="0.3">
      <c r="A101" s="9" t="s">
        <v>156</v>
      </c>
      <c r="B101" s="10">
        <v>1</v>
      </c>
    </row>
    <row r="102" spans="1:2" x14ac:dyDescent="0.3">
      <c r="A102" s="9" t="s">
        <v>16</v>
      </c>
      <c r="B102" s="10">
        <v>15</v>
      </c>
    </row>
    <row r="103" spans="1:2" x14ac:dyDescent="0.3">
      <c r="A103" s="9" t="s">
        <v>89</v>
      </c>
      <c r="B103" s="10">
        <v>1</v>
      </c>
    </row>
    <row r="104" spans="1:2" x14ac:dyDescent="0.3">
      <c r="A104" s="9" t="s">
        <v>155</v>
      </c>
      <c r="B104" s="10">
        <v>1</v>
      </c>
    </row>
    <row r="105" spans="1:2" x14ac:dyDescent="0.3">
      <c r="A105" s="9" t="s">
        <v>27</v>
      </c>
      <c r="B105" s="10">
        <v>18</v>
      </c>
    </row>
    <row r="106" spans="1:2" x14ac:dyDescent="0.3">
      <c r="A106" s="9" t="s">
        <v>90</v>
      </c>
      <c r="B106" s="10">
        <v>2</v>
      </c>
    </row>
    <row r="107" spans="1:2" x14ac:dyDescent="0.3">
      <c r="A107" s="9" t="s">
        <v>150</v>
      </c>
      <c r="B107" s="10">
        <v>2</v>
      </c>
    </row>
    <row r="108" spans="1:2" x14ac:dyDescent="0.3">
      <c r="A108" s="9" t="s">
        <v>22</v>
      </c>
      <c r="B108" s="10">
        <v>16</v>
      </c>
    </row>
    <row r="109" spans="1:2" x14ac:dyDescent="0.3">
      <c r="A109" s="9" t="s">
        <v>140</v>
      </c>
      <c r="B109" s="10">
        <v>1</v>
      </c>
    </row>
    <row r="110" spans="1:2" x14ac:dyDescent="0.3">
      <c r="A110" s="9" t="s">
        <v>135</v>
      </c>
      <c r="B110" s="10">
        <v>1</v>
      </c>
    </row>
    <row r="111" spans="1:2" x14ac:dyDescent="0.3">
      <c r="A111" s="9" t="s">
        <v>6</v>
      </c>
      <c r="B111" s="10">
        <v>13</v>
      </c>
    </row>
    <row r="112" spans="1:2" x14ac:dyDescent="0.3">
      <c r="A112" s="9" t="s">
        <v>166</v>
      </c>
      <c r="B112" s="10">
        <v>1</v>
      </c>
    </row>
    <row r="113" spans="1:2" x14ac:dyDescent="0.3">
      <c r="A113" s="9" t="s">
        <v>108</v>
      </c>
      <c r="B113" s="10">
        <v>13</v>
      </c>
    </row>
    <row r="114" spans="1:2" x14ac:dyDescent="0.3">
      <c r="A114" s="4" t="s">
        <v>155</v>
      </c>
      <c r="B114" s="10">
        <v>23</v>
      </c>
    </row>
    <row r="115" spans="1:2" x14ac:dyDescent="0.3">
      <c r="A115" s="9" t="s">
        <v>17</v>
      </c>
      <c r="B115" s="10">
        <v>1</v>
      </c>
    </row>
    <row r="116" spans="1:2" x14ac:dyDescent="0.3">
      <c r="A116" s="9" t="s">
        <v>146</v>
      </c>
      <c r="B116" s="10">
        <v>3</v>
      </c>
    </row>
    <row r="117" spans="1:2" x14ac:dyDescent="0.3">
      <c r="A117" s="9" t="s">
        <v>156</v>
      </c>
      <c r="B117" s="10">
        <v>2</v>
      </c>
    </row>
    <row r="118" spans="1:2" x14ac:dyDescent="0.3">
      <c r="A118" s="9" t="s">
        <v>7</v>
      </c>
      <c r="B118" s="10">
        <v>4</v>
      </c>
    </row>
    <row r="119" spans="1:2" x14ac:dyDescent="0.3">
      <c r="A119" s="9" t="s">
        <v>27</v>
      </c>
      <c r="B119" s="10">
        <v>4</v>
      </c>
    </row>
    <row r="120" spans="1:2" x14ac:dyDescent="0.3">
      <c r="A120" s="9" t="s">
        <v>150</v>
      </c>
      <c r="B120" s="10">
        <v>4</v>
      </c>
    </row>
    <row r="121" spans="1:2" x14ac:dyDescent="0.3">
      <c r="A121" s="9" t="s">
        <v>22</v>
      </c>
      <c r="B121" s="10">
        <v>2</v>
      </c>
    </row>
    <row r="122" spans="1:2" x14ac:dyDescent="0.3">
      <c r="A122" s="9" t="s">
        <v>166</v>
      </c>
      <c r="B122" s="10">
        <v>1</v>
      </c>
    </row>
    <row r="123" spans="1:2" x14ac:dyDescent="0.3">
      <c r="A123" s="9" t="s">
        <v>108</v>
      </c>
      <c r="B123" s="10">
        <v>2</v>
      </c>
    </row>
    <row r="124" spans="1:2" x14ac:dyDescent="0.3">
      <c r="A124" s="4" t="s">
        <v>27</v>
      </c>
      <c r="B124" s="10">
        <v>123</v>
      </c>
    </row>
    <row r="125" spans="1:2" x14ac:dyDescent="0.3">
      <c r="A125" s="9" t="s">
        <v>17</v>
      </c>
      <c r="B125" s="10">
        <v>15</v>
      </c>
    </row>
    <row r="126" spans="1:2" x14ac:dyDescent="0.3">
      <c r="A126" s="9" t="s">
        <v>30</v>
      </c>
      <c r="B126" s="10">
        <v>4</v>
      </c>
    </row>
    <row r="127" spans="1:2" x14ac:dyDescent="0.3">
      <c r="A127" s="9" t="s">
        <v>146</v>
      </c>
      <c r="B127" s="10">
        <v>6</v>
      </c>
    </row>
    <row r="128" spans="1:2" x14ac:dyDescent="0.3">
      <c r="A128" s="9" t="s">
        <v>21</v>
      </c>
      <c r="B128" s="10">
        <v>10</v>
      </c>
    </row>
    <row r="129" spans="1:2" x14ac:dyDescent="0.3">
      <c r="A129" s="9" t="s">
        <v>137</v>
      </c>
      <c r="B129" s="10">
        <v>2</v>
      </c>
    </row>
    <row r="130" spans="1:2" x14ac:dyDescent="0.3">
      <c r="A130" s="9" t="s">
        <v>156</v>
      </c>
      <c r="B130" s="10">
        <v>2</v>
      </c>
    </row>
    <row r="131" spans="1:2" x14ac:dyDescent="0.3">
      <c r="A131" s="9" t="s">
        <v>16</v>
      </c>
      <c r="B131" s="10">
        <v>13</v>
      </c>
    </row>
    <row r="132" spans="1:2" x14ac:dyDescent="0.3">
      <c r="A132" s="9" t="s">
        <v>89</v>
      </c>
      <c r="B132" s="10">
        <v>1</v>
      </c>
    </row>
    <row r="133" spans="1:2" x14ac:dyDescent="0.3">
      <c r="A133" s="9" t="s">
        <v>7</v>
      </c>
      <c r="B133" s="10">
        <v>16</v>
      </c>
    </row>
    <row r="134" spans="1:2" x14ac:dyDescent="0.3">
      <c r="A134" s="9" t="s">
        <v>155</v>
      </c>
      <c r="B134" s="10">
        <v>2</v>
      </c>
    </row>
    <row r="135" spans="1:2" x14ac:dyDescent="0.3">
      <c r="A135" s="9" t="s">
        <v>90</v>
      </c>
      <c r="B135" s="10">
        <v>3</v>
      </c>
    </row>
    <row r="136" spans="1:2" x14ac:dyDescent="0.3">
      <c r="A136" s="9" t="s">
        <v>150</v>
      </c>
      <c r="B136" s="10">
        <v>2</v>
      </c>
    </row>
    <row r="137" spans="1:2" x14ac:dyDescent="0.3">
      <c r="A137" s="9" t="s">
        <v>22</v>
      </c>
      <c r="B137" s="10">
        <v>17</v>
      </c>
    </row>
    <row r="138" spans="1:2" x14ac:dyDescent="0.3">
      <c r="A138" s="9" t="s">
        <v>140</v>
      </c>
      <c r="B138" s="10">
        <v>3</v>
      </c>
    </row>
    <row r="139" spans="1:2" x14ac:dyDescent="0.3">
      <c r="A139" s="9" t="s">
        <v>135</v>
      </c>
      <c r="B139" s="10">
        <v>1</v>
      </c>
    </row>
    <row r="140" spans="1:2" x14ac:dyDescent="0.3">
      <c r="A140" s="9" t="s">
        <v>6</v>
      </c>
      <c r="B140" s="10">
        <v>13</v>
      </c>
    </row>
    <row r="141" spans="1:2" x14ac:dyDescent="0.3">
      <c r="A141" s="9" t="s">
        <v>108</v>
      </c>
      <c r="B141" s="10">
        <v>13</v>
      </c>
    </row>
    <row r="142" spans="1:2" x14ac:dyDescent="0.3">
      <c r="A142" s="4" t="s">
        <v>90</v>
      </c>
      <c r="B142" s="10">
        <v>23</v>
      </c>
    </row>
    <row r="143" spans="1:2" x14ac:dyDescent="0.3">
      <c r="A143" s="9" t="s">
        <v>17</v>
      </c>
      <c r="B143" s="10">
        <v>3</v>
      </c>
    </row>
    <row r="144" spans="1:2" x14ac:dyDescent="0.3">
      <c r="A144" s="9" t="s">
        <v>30</v>
      </c>
      <c r="B144" s="10">
        <v>2</v>
      </c>
    </row>
    <row r="145" spans="1:2" x14ac:dyDescent="0.3">
      <c r="A145" s="9" t="s">
        <v>21</v>
      </c>
      <c r="B145" s="10">
        <v>3</v>
      </c>
    </row>
    <row r="146" spans="1:2" x14ac:dyDescent="0.3">
      <c r="A146" s="9" t="s">
        <v>16</v>
      </c>
      <c r="B146" s="10">
        <v>3</v>
      </c>
    </row>
    <row r="147" spans="1:2" x14ac:dyDescent="0.3">
      <c r="A147" s="9" t="s">
        <v>89</v>
      </c>
      <c r="B147" s="10">
        <v>1</v>
      </c>
    </row>
    <row r="148" spans="1:2" x14ac:dyDescent="0.3">
      <c r="A148" s="9" t="s">
        <v>7</v>
      </c>
      <c r="B148" s="10">
        <v>3</v>
      </c>
    </row>
    <row r="149" spans="1:2" x14ac:dyDescent="0.3">
      <c r="A149" s="9" t="s">
        <v>27</v>
      </c>
      <c r="B149" s="10">
        <v>3</v>
      </c>
    </row>
    <row r="150" spans="1:2" x14ac:dyDescent="0.3">
      <c r="A150" s="9" t="s">
        <v>22</v>
      </c>
      <c r="B150" s="10">
        <v>2</v>
      </c>
    </row>
    <row r="151" spans="1:2" x14ac:dyDescent="0.3">
      <c r="A151" s="9" t="s">
        <v>6</v>
      </c>
      <c r="B151" s="10">
        <v>2</v>
      </c>
    </row>
    <row r="152" spans="1:2" x14ac:dyDescent="0.3">
      <c r="A152" s="9" t="s">
        <v>108</v>
      </c>
      <c r="B152" s="10">
        <v>1</v>
      </c>
    </row>
    <row r="153" spans="1:2" x14ac:dyDescent="0.3">
      <c r="A153" s="4" t="s">
        <v>150</v>
      </c>
      <c r="B153" s="10">
        <v>31</v>
      </c>
    </row>
    <row r="154" spans="1:2" x14ac:dyDescent="0.3">
      <c r="A154" s="9" t="s">
        <v>17</v>
      </c>
      <c r="B154" s="10">
        <v>3</v>
      </c>
    </row>
    <row r="155" spans="1:2" x14ac:dyDescent="0.3">
      <c r="A155" s="9" t="s">
        <v>146</v>
      </c>
      <c r="B155" s="10">
        <v>4</v>
      </c>
    </row>
    <row r="156" spans="1:2" x14ac:dyDescent="0.3">
      <c r="A156" s="9" t="s">
        <v>156</v>
      </c>
      <c r="B156" s="10">
        <v>3</v>
      </c>
    </row>
    <row r="157" spans="1:2" x14ac:dyDescent="0.3">
      <c r="A157" s="9" t="s">
        <v>7</v>
      </c>
      <c r="B157" s="10">
        <v>4</v>
      </c>
    </row>
    <row r="158" spans="1:2" x14ac:dyDescent="0.3">
      <c r="A158" s="9" t="s">
        <v>27</v>
      </c>
      <c r="B158" s="10">
        <v>4</v>
      </c>
    </row>
    <row r="159" spans="1:2" x14ac:dyDescent="0.3">
      <c r="A159" s="9" t="s">
        <v>22</v>
      </c>
      <c r="B159" s="10">
        <v>5</v>
      </c>
    </row>
    <row r="160" spans="1:2" x14ac:dyDescent="0.3">
      <c r="A160" s="9" t="s">
        <v>6</v>
      </c>
      <c r="B160" s="10">
        <v>2</v>
      </c>
    </row>
    <row r="161" spans="1:2" x14ac:dyDescent="0.3">
      <c r="A161" s="9" t="s">
        <v>166</v>
      </c>
      <c r="B161" s="10">
        <v>1</v>
      </c>
    </row>
    <row r="162" spans="1:2" x14ac:dyDescent="0.3">
      <c r="A162" s="9" t="s">
        <v>108</v>
      </c>
      <c r="B162" s="10">
        <v>5</v>
      </c>
    </row>
    <row r="163" spans="1:2" x14ac:dyDescent="0.3">
      <c r="A163" s="4" t="s">
        <v>22</v>
      </c>
      <c r="B163" s="10">
        <v>101</v>
      </c>
    </row>
    <row r="164" spans="1:2" x14ac:dyDescent="0.3">
      <c r="A164" s="9" t="s">
        <v>17</v>
      </c>
      <c r="B164" s="10">
        <v>12</v>
      </c>
    </row>
    <row r="165" spans="1:2" x14ac:dyDescent="0.3">
      <c r="A165" s="9" t="s">
        <v>30</v>
      </c>
      <c r="B165" s="10">
        <v>3</v>
      </c>
    </row>
    <row r="166" spans="1:2" x14ac:dyDescent="0.3">
      <c r="A166" s="9" t="s">
        <v>146</v>
      </c>
      <c r="B166" s="10">
        <v>6</v>
      </c>
    </row>
    <row r="167" spans="1:2" x14ac:dyDescent="0.3">
      <c r="A167" s="9" t="s">
        <v>21</v>
      </c>
      <c r="B167" s="10">
        <v>8</v>
      </c>
    </row>
    <row r="168" spans="1:2" x14ac:dyDescent="0.3">
      <c r="A168" s="9" t="s">
        <v>156</v>
      </c>
      <c r="B168" s="10">
        <v>4</v>
      </c>
    </row>
    <row r="169" spans="1:2" x14ac:dyDescent="0.3">
      <c r="A169" s="9" t="s">
        <v>16</v>
      </c>
      <c r="B169" s="10">
        <v>8</v>
      </c>
    </row>
    <row r="170" spans="1:2" x14ac:dyDescent="0.3">
      <c r="A170" s="9" t="s">
        <v>89</v>
      </c>
      <c r="B170" s="10">
        <v>1</v>
      </c>
    </row>
    <row r="171" spans="1:2" x14ac:dyDescent="0.3">
      <c r="A171" s="9" t="s">
        <v>7</v>
      </c>
      <c r="B171" s="10">
        <v>12</v>
      </c>
    </row>
    <row r="172" spans="1:2" x14ac:dyDescent="0.3">
      <c r="A172" s="9" t="s">
        <v>155</v>
      </c>
      <c r="B172" s="10">
        <v>3</v>
      </c>
    </row>
    <row r="173" spans="1:2" x14ac:dyDescent="0.3">
      <c r="A173" s="9" t="s">
        <v>27</v>
      </c>
      <c r="B173" s="10">
        <v>12</v>
      </c>
    </row>
    <row r="174" spans="1:2" x14ac:dyDescent="0.3">
      <c r="A174" s="9" t="s">
        <v>90</v>
      </c>
      <c r="B174" s="10">
        <v>3</v>
      </c>
    </row>
    <row r="175" spans="1:2" x14ac:dyDescent="0.3">
      <c r="A175" s="9" t="s">
        <v>150</v>
      </c>
      <c r="B175" s="10">
        <v>2</v>
      </c>
    </row>
    <row r="176" spans="1:2" x14ac:dyDescent="0.3">
      <c r="A176" s="9" t="s">
        <v>6</v>
      </c>
      <c r="B176" s="10">
        <v>15</v>
      </c>
    </row>
    <row r="177" spans="1:2" x14ac:dyDescent="0.3">
      <c r="A177" s="9" t="s">
        <v>108</v>
      </c>
      <c r="B177" s="10">
        <v>12</v>
      </c>
    </row>
    <row r="178" spans="1:2" x14ac:dyDescent="0.3">
      <c r="A178" s="4" t="s">
        <v>140</v>
      </c>
      <c r="B178" s="10">
        <v>7</v>
      </c>
    </row>
    <row r="179" spans="1:2" x14ac:dyDescent="0.3">
      <c r="A179" s="9" t="s">
        <v>21</v>
      </c>
      <c r="B179" s="10">
        <v>1</v>
      </c>
    </row>
    <row r="180" spans="1:2" x14ac:dyDescent="0.3">
      <c r="A180" s="9" t="s">
        <v>137</v>
      </c>
      <c r="B180" s="10">
        <v>1</v>
      </c>
    </row>
    <row r="181" spans="1:2" x14ac:dyDescent="0.3">
      <c r="A181" s="9" t="s">
        <v>16</v>
      </c>
      <c r="B181" s="10">
        <v>1</v>
      </c>
    </row>
    <row r="182" spans="1:2" x14ac:dyDescent="0.3">
      <c r="A182" s="9" t="s">
        <v>7</v>
      </c>
      <c r="B182" s="10">
        <v>1</v>
      </c>
    </row>
    <row r="183" spans="1:2" x14ac:dyDescent="0.3">
      <c r="A183" s="9" t="s">
        <v>27</v>
      </c>
      <c r="B183" s="10">
        <v>1</v>
      </c>
    </row>
    <row r="184" spans="1:2" x14ac:dyDescent="0.3">
      <c r="A184" s="9" t="s">
        <v>6</v>
      </c>
      <c r="B184" s="10">
        <v>1</v>
      </c>
    </row>
    <row r="185" spans="1:2" x14ac:dyDescent="0.3">
      <c r="A185" s="9" t="s">
        <v>108</v>
      </c>
      <c r="B185" s="10">
        <v>1</v>
      </c>
    </row>
    <row r="186" spans="1:2" x14ac:dyDescent="0.3">
      <c r="A186" s="4" t="s">
        <v>135</v>
      </c>
      <c r="B186" s="10">
        <v>7</v>
      </c>
    </row>
    <row r="187" spans="1:2" x14ac:dyDescent="0.3">
      <c r="A187" s="9" t="s">
        <v>21</v>
      </c>
      <c r="B187" s="10">
        <v>1</v>
      </c>
    </row>
    <row r="188" spans="1:2" x14ac:dyDescent="0.3">
      <c r="A188" s="9" t="s">
        <v>137</v>
      </c>
      <c r="B188" s="10">
        <v>1</v>
      </c>
    </row>
    <row r="189" spans="1:2" x14ac:dyDescent="0.3">
      <c r="A189" s="9" t="s">
        <v>16</v>
      </c>
      <c r="B189" s="10">
        <v>1</v>
      </c>
    </row>
    <row r="190" spans="1:2" x14ac:dyDescent="0.3">
      <c r="A190" s="9" t="s">
        <v>7</v>
      </c>
      <c r="B190" s="10">
        <v>1</v>
      </c>
    </row>
    <row r="191" spans="1:2" x14ac:dyDescent="0.3">
      <c r="A191" s="9" t="s">
        <v>27</v>
      </c>
      <c r="B191" s="10">
        <v>1</v>
      </c>
    </row>
    <row r="192" spans="1:2" x14ac:dyDescent="0.3">
      <c r="A192" s="9" t="s">
        <v>6</v>
      </c>
      <c r="B192" s="10">
        <v>1</v>
      </c>
    </row>
    <row r="193" spans="1:2" x14ac:dyDescent="0.3">
      <c r="A193" s="9" t="s">
        <v>108</v>
      </c>
      <c r="B193" s="10">
        <v>1</v>
      </c>
    </row>
    <row r="194" spans="1:2" x14ac:dyDescent="0.3">
      <c r="A194" s="4" t="s">
        <v>6</v>
      </c>
      <c r="B194" s="10">
        <v>135</v>
      </c>
    </row>
    <row r="195" spans="1:2" x14ac:dyDescent="0.3">
      <c r="A195" s="9" t="s">
        <v>17</v>
      </c>
      <c r="B195" s="10">
        <v>18</v>
      </c>
    </row>
    <row r="196" spans="1:2" x14ac:dyDescent="0.3">
      <c r="A196" s="9" t="s">
        <v>30</v>
      </c>
      <c r="B196" s="10">
        <v>7</v>
      </c>
    </row>
    <row r="197" spans="1:2" x14ac:dyDescent="0.3">
      <c r="A197" s="9" t="s">
        <v>146</v>
      </c>
      <c r="B197" s="10">
        <v>6</v>
      </c>
    </row>
    <row r="198" spans="1:2" x14ac:dyDescent="0.3">
      <c r="A198" s="9" t="s">
        <v>21</v>
      </c>
      <c r="B198" s="10">
        <v>10</v>
      </c>
    </row>
    <row r="199" spans="1:2" x14ac:dyDescent="0.3">
      <c r="A199" s="9" t="s">
        <v>137</v>
      </c>
      <c r="B199" s="10">
        <v>2</v>
      </c>
    </row>
    <row r="200" spans="1:2" x14ac:dyDescent="0.3">
      <c r="A200" s="9" t="s">
        <v>156</v>
      </c>
      <c r="B200" s="10">
        <v>2</v>
      </c>
    </row>
    <row r="201" spans="1:2" x14ac:dyDescent="0.3">
      <c r="A201" s="9" t="s">
        <v>16</v>
      </c>
      <c r="B201" s="10">
        <v>13</v>
      </c>
    </row>
    <row r="202" spans="1:2" x14ac:dyDescent="0.3">
      <c r="A202" s="9" t="s">
        <v>89</v>
      </c>
      <c r="B202" s="10">
        <v>1</v>
      </c>
    </row>
    <row r="203" spans="1:2" x14ac:dyDescent="0.3">
      <c r="A203" s="9" t="s">
        <v>7</v>
      </c>
      <c r="B203" s="10">
        <v>19</v>
      </c>
    </row>
    <row r="204" spans="1:2" x14ac:dyDescent="0.3">
      <c r="A204" s="9" t="s">
        <v>155</v>
      </c>
      <c r="B204" s="10">
        <v>4</v>
      </c>
    </row>
    <row r="205" spans="1:2" x14ac:dyDescent="0.3">
      <c r="A205" s="9" t="s">
        <v>27</v>
      </c>
      <c r="B205" s="10">
        <v>19</v>
      </c>
    </row>
    <row r="206" spans="1:2" x14ac:dyDescent="0.3">
      <c r="A206" s="9" t="s">
        <v>90</v>
      </c>
      <c r="B206" s="10">
        <v>3</v>
      </c>
    </row>
    <row r="207" spans="1:2" x14ac:dyDescent="0.3">
      <c r="A207" s="9" t="s">
        <v>150</v>
      </c>
      <c r="B207" s="10">
        <v>3</v>
      </c>
    </row>
    <row r="208" spans="1:2" x14ac:dyDescent="0.3">
      <c r="A208" s="9" t="s">
        <v>22</v>
      </c>
      <c r="B208" s="10">
        <v>14</v>
      </c>
    </row>
    <row r="209" spans="1:2" x14ac:dyDescent="0.3">
      <c r="A209" s="9" t="s">
        <v>140</v>
      </c>
      <c r="B209" s="10">
        <v>1</v>
      </c>
    </row>
    <row r="210" spans="1:2" x14ac:dyDescent="0.3">
      <c r="A210" s="9" t="s">
        <v>135</v>
      </c>
      <c r="B210" s="10">
        <v>1</v>
      </c>
    </row>
    <row r="211" spans="1:2" x14ac:dyDescent="0.3">
      <c r="A211" s="9" t="s">
        <v>108</v>
      </c>
      <c r="B211" s="10">
        <v>12</v>
      </c>
    </row>
    <row r="212" spans="1:2" x14ac:dyDescent="0.3">
      <c r="A212" s="4" t="s">
        <v>166</v>
      </c>
      <c r="B212" s="10">
        <v>9</v>
      </c>
    </row>
    <row r="213" spans="1:2" x14ac:dyDescent="0.3">
      <c r="A213" s="9" t="s">
        <v>17</v>
      </c>
      <c r="B213" s="10">
        <v>2</v>
      </c>
    </row>
    <row r="214" spans="1:2" x14ac:dyDescent="0.3">
      <c r="A214" s="9" t="s">
        <v>146</v>
      </c>
      <c r="B214" s="10">
        <v>1</v>
      </c>
    </row>
    <row r="215" spans="1:2" x14ac:dyDescent="0.3">
      <c r="A215" s="9" t="s">
        <v>7</v>
      </c>
      <c r="B215" s="10">
        <v>1</v>
      </c>
    </row>
    <row r="216" spans="1:2" x14ac:dyDescent="0.3">
      <c r="A216" s="9" t="s">
        <v>27</v>
      </c>
      <c r="B216" s="10">
        <v>1</v>
      </c>
    </row>
    <row r="217" spans="1:2" x14ac:dyDescent="0.3">
      <c r="A217" s="9" t="s">
        <v>150</v>
      </c>
      <c r="B217" s="10">
        <v>1</v>
      </c>
    </row>
    <row r="218" spans="1:2" x14ac:dyDescent="0.3">
      <c r="A218" s="9" t="s">
        <v>22</v>
      </c>
      <c r="B218" s="10">
        <v>2</v>
      </c>
    </row>
    <row r="219" spans="1:2" x14ac:dyDescent="0.3">
      <c r="A219" s="9" t="s">
        <v>108</v>
      </c>
      <c r="B219" s="10">
        <v>1</v>
      </c>
    </row>
    <row r="220" spans="1:2" x14ac:dyDescent="0.3">
      <c r="A220" s="4" t="s">
        <v>108</v>
      </c>
      <c r="B220" s="10">
        <v>86</v>
      </c>
    </row>
    <row r="221" spans="1:2" x14ac:dyDescent="0.3">
      <c r="A221" s="9" t="s">
        <v>17</v>
      </c>
      <c r="B221" s="10">
        <v>11</v>
      </c>
    </row>
    <row r="222" spans="1:2" x14ac:dyDescent="0.3">
      <c r="A222" s="9" t="s">
        <v>146</v>
      </c>
      <c r="B222" s="10">
        <v>6</v>
      </c>
    </row>
    <row r="223" spans="1:2" x14ac:dyDescent="0.3">
      <c r="A223" s="9" t="s">
        <v>21</v>
      </c>
      <c r="B223" s="10">
        <v>5</v>
      </c>
    </row>
    <row r="224" spans="1:2" x14ac:dyDescent="0.3">
      <c r="A224" s="9" t="s">
        <v>137</v>
      </c>
      <c r="B224" s="10">
        <v>2</v>
      </c>
    </row>
    <row r="225" spans="1:2" x14ac:dyDescent="0.3">
      <c r="A225" s="9" t="s">
        <v>156</v>
      </c>
      <c r="B225" s="10">
        <v>2</v>
      </c>
    </row>
    <row r="226" spans="1:2" x14ac:dyDescent="0.3">
      <c r="A226" s="9" t="s">
        <v>16</v>
      </c>
      <c r="B226" s="10">
        <v>9</v>
      </c>
    </row>
    <row r="227" spans="1:2" x14ac:dyDescent="0.3">
      <c r="A227" s="9" t="s">
        <v>7</v>
      </c>
      <c r="B227" s="10">
        <v>15</v>
      </c>
    </row>
    <row r="228" spans="1:2" x14ac:dyDescent="0.3">
      <c r="A228" s="9" t="s">
        <v>155</v>
      </c>
      <c r="B228" s="10">
        <v>2</v>
      </c>
    </row>
    <row r="229" spans="1:2" x14ac:dyDescent="0.3">
      <c r="A229" s="9" t="s">
        <v>27</v>
      </c>
      <c r="B229" s="10">
        <v>10</v>
      </c>
    </row>
    <row r="230" spans="1:2" x14ac:dyDescent="0.3">
      <c r="A230" s="9" t="s">
        <v>90</v>
      </c>
      <c r="B230" s="10">
        <v>1</v>
      </c>
    </row>
    <row r="231" spans="1:2" x14ac:dyDescent="0.3">
      <c r="A231" s="9" t="s">
        <v>150</v>
      </c>
      <c r="B231" s="10">
        <v>2</v>
      </c>
    </row>
    <row r="232" spans="1:2" x14ac:dyDescent="0.3">
      <c r="A232" s="9" t="s">
        <v>22</v>
      </c>
      <c r="B232" s="10">
        <v>8</v>
      </c>
    </row>
    <row r="233" spans="1:2" x14ac:dyDescent="0.3">
      <c r="A233" s="9" t="s">
        <v>140</v>
      </c>
      <c r="B233" s="10">
        <v>1</v>
      </c>
    </row>
    <row r="234" spans="1:2" x14ac:dyDescent="0.3">
      <c r="A234" s="9" t="s">
        <v>135</v>
      </c>
      <c r="B234" s="10">
        <v>1</v>
      </c>
    </row>
    <row r="235" spans="1:2" x14ac:dyDescent="0.3">
      <c r="A235" s="9" t="s">
        <v>6</v>
      </c>
      <c r="B235" s="10">
        <v>10</v>
      </c>
    </row>
    <row r="236" spans="1:2" x14ac:dyDescent="0.3">
      <c r="A236" s="9" t="s">
        <v>166</v>
      </c>
      <c r="B236" s="10">
        <v>1</v>
      </c>
    </row>
    <row r="237" spans="1:2" x14ac:dyDescent="0.3">
      <c r="A237" s="4" t="s">
        <v>170</v>
      </c>
      <c r="B237" s="10">
        <v>1095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07A51-6DD8-4B0A-8BC4-C3C9CEFB8A18}">
  <dimension ref="A1:BM25"/>
  <sheetViews>
    <sheetView zoomScale="82" zoomScaleNormal="82" workbookViewId="0">
      <selection activeCell="A16" sqref="A16:XFD16"/>
    </sheetView>
  </sheetViews>
  <sheetFormatPr defaultRowHeight="14.4" x14ac:dyDescent="0.3"/>
  <cols>
    <col min="1" max="1" width="25.88671875" bestFit="1" customWidth="1"/>
    <col min="2" max="63" width="23" bestFit="1" customWidth="1"/>
    <col min="64" max="64" width="10.6640625" bestFit="1" customWidth="1"/>
    <col min="65" max="65" width="8.6640625" bestFit="1" customWidth="1"/>
    <col min="66" max="66" width="5.5546875" bestFit="1" customWidth="1"/>
    <col min="67" max="67" width="6" bestFit="1" customWidth="1"/>
    <col min="68" max="68" width="9.21875" bestFit="1" customWidth="1"/>
    <col min="69" max="69" width="9.44140625" bestFit="1" customWidth="1"/>
    <col min="70" max="70" width="11" bestFit="1" customWidth="1"/>
    <col min="71" max="71" width="10.44140625" bestFit="1" customWidth="1"/>
    <col min="72" max="72" width="14.109375" bestFit="1" customWidth="1"/>
    <col min="73" max="73" width="11.77734375" bestFit="1" customWidth="1"/>
    <col min="74" max="74" width="7.6640625" bestFit="1" customWidth="1"/>
    <col min="75" max="75" width="9.21875" bestFit="1" customWidth="1"/>
    <col min="76" max="76" width="14.6640625" bestFit="1" customWidth="1"/>
    <col min="77" max="77" width="12.44140625" bestFit="1" customWidth="1"/>
    <col min="78" max="78" width="10.109375" bestFit="1" customWidth="1"/>
    <col min="79" max="79" width="13.88671875" bestFit="1" customWidth="1"/>
    <col min="80" max="80" width="11" bestFit="1" customWidth="1"/>
    <col min="81" max="81" width="9" bestFit="1" customWidth="1"/>
    <col min="82" max="82" width="8.5546875" bestFit="1" customWidth="1"/>
    <col min="83" max="83" width="10.6640625" bestFit="1" customWidth="1"/>
    <col min="84" max="84" width="9.88671875" bestFit="1" customWidth="1"/>
    <col min="86" max="86" width="10.77734375" bestFit="1" customWidth="1"/>
    <col min="87" max="87" width="8" bestFit="1" customWidth="1"/>
    <col min="88" max="88" width="5.5546875" bestFit="1" customWidth="1"/>
    <col min="89" max="89" width="7.6640625" bestFit="1" customWidth="1"/>
    <col min="90" max="90" width="9.21875" bestFit="1" customWidth="1"/>
    <col min="91" max="91" width="10.88671875" bestFit="1" customWidth="1"/>
    <col min="92" max="92" width="9.21875" bestFit="1" customWidth="1"/>
    <col min="93" max="93" width="13.6640625" bestFit="1" customWidth="1"/>
    <col min="94" max="94" width="15.5546875" bestFit="1" customWidth="1"/>
    <col min="95" max="95" width="10.77734375" bestFit="1" customWidth="1"/>
    <col min="96" max="96" width="18.44140625" bestFit="1" customWidth="1"/>
    <col min="97" max="97" width="13.109375" bestFit="1" customWidth="1"/>
    <col min="98" max="98" width="12" bestFit="1" customWidth="1"/>
    <col min="99" max="99" width="14.109375" bestFit="1" customWidth="1"/>
    <col min="100" max="100" width="10.109375" bestFit="1" customWidth="1"/>
    <col min="101" max="101" width="7.5546875" bestFit="1" customWidth="1"/>
    <col min="102" max="102" width="22.88671875" bestFit="1" customWidth="1"/>
    <col min="103" max="103" width="9.88671875" bestFit="1" customWidth="1"/>
    <col min="104" max="104" width="10.88671875" bestFit="1" customWidth="1"/>
    <col min="105" max="105" width="7.6640625" bestFit="1" customWidth="1"/>
    <col min="107" max="107" width="8.6640625" bestFit="1" customWidth="1"/>
    <col min="108" max="108" width="6" bestFit="1" customWidth="1"/>
    <col min="109" max="109" width="10" bestFit="1" customWidth="1"/>
    <col min="110" max="110" width="16" bestFit="1" customWidth="1"/>
    <col min="111" max="111" width="11.6640625" bestFit="1" customWidth="1"/>
    <col min="112" max="112" width="13.88671875" bestFit="1" customWidth="1"/>
    <col min="113" max="113" width="14.109375" bestFit="1" customWidth="1"/>
    <col min="114" max="114" width="14.77734375" bestFit="1" customWidth="1"/>
    <col min="115" max="115" width="16.6640625" bestFit="1" customWidth="1"/>
    <col min="116" max="116" width="10.6640625" bestFit="1" customWidth="1"/>
    <col min="117" max="117" width="9.88671875" bestFit="1" customWidth="1"/>
    <col min="118" max="118" width="10.77734375" bestFit="1" customWidth="1"/>
    <col min="119" max="119" width="12.33203125" bestFit="1" customWidth="1"/>
    <col min="120" max="120" width="6" bestFit="1" customWidth="1"/>
    <col min="121" max="121" width="9.21875" bestFit="1" customWidth="1"/>
    <col min="122" max="122" width="10.88671875" bestFit="1" customWidth="1"/>
    <col min="123" max="123" width="9.21875" bestFit="1" customWidth="1"/>
    <col min="124" max="124" width="10.44140625" bestFit="1" customWidth="1"/>
    <col min="125" max="125" width="14.5546875" bestFit="1" customWidth="1"/>
    <col min="126" max="126" width="10.77734375" bestFit="1" customWidth="1"/>
    <col min="127" max="127" width="14.77734375" bestFit="1" customWidth="1"/>
    <col min="128" max="128" width="7.6640625" bestFit="1" customWidth="1"/>
    <col min="129" max="129" width="10.77734375" bestFit="1" customWidth="1"/>
    <col min="130" max="130" width="9.21875" bestFit="1" customWidth="1"/>
    <col min="131" max="132" width="13.6640625" bestFit="1" customWidth="1"/>
    <col min="133" max="133" width="14.109375" bestFit="1" customWidth="1"/>
    <col min="134" max="134" width="10.109375" bestFit="1" customWidth="1"/>
    <col min="135" max="135" width="22.88671875" bestFit="1" customWidth="1"/>
    <col min="136" max="136" width="8.109375" bestFit="1" customWidth="1"/>
    <col min="137" max="137" width="13.44140625" bestFit="1" customWidth="1"/>
    <col min="138" max="138" width="7.6640625" bestFit="1" customWidth="1"/>
    <col min="139" max="139" width="8.6640625" bestFit="1" customWidth="1"/>
    <col min="140" max="140" width="6" bestFit="1" customWidth="1"/>
    <col min="141" max="141" width="10.109375" bestFit="1" customWidth="1"/>
    <col min="142" max="142" width="10" bestFit="1" customWidth="1"/>
    <col min="143" max="143" width="8.44140625" bestFit="1" customWidth="1"/>
    <col min="144" max="144" width="16.5546875" bestFit="1" customWidth="1"/>
    <col min="145" max="145" width="12.6640625" bestFit="1" customWidth="1"/>
    <col min="146" max="146" width="9.109375" bestFit="1" customWidth="1"/>
    <col min="147" max="147" width="9" bestFit="1" customWidth="1"/>
    <col min="148" max="148" width="8.77734375" bestFit="1" customWidth="1"/>
    <col min="149" max="149" width="10.6640625" bestFit="1" customWidth="1"/>
    <col min="150" max="150" width="9.88671875" bestFit="1" customWidth="1"/>
    <col min="152" max="152" width="7.6640625" bestFit="1" customWidth="1"/>
    <col min="153" max="153" width="6" bestFit="1" customWidth="1"/>
    <col min="154" max="154" width="9.21875" bestFit="1" customWidth="1"/>
    <col min="155" max="155" width="10.88671875" bestFit="1" customWidth="1"/>
    <col min="156" max="156" width="9.21875" bestFit="1" customWidth="1"/>
    <col min="157" max="157" width="14.5546875" bestFit="1" customWidth="1"/>
    <col min="158" max="158" width="15.5546875" bestFit="1" customWidth="1"/>
    <col min="159" max="159" width="15.77734375" bestFit="1" customWidth="1"/>
    <col min="160" max="160" width="10.109375" bestFit="1" customWidth="1"/>
    <col min="161" max="161" width="8.44140625" bestFit="1" customWidth="1"/>
    <col min="162" max="162" width="22.88671875" bestFit="1" customWidth="1"/>
    <col min="163" max="163" width="9.88671875" bestFit="1" customWidth="1"/>
    <col min="164" max="164" width="10.88671875" bestFit="1" customWidth="1"/>
    <col min="165" max="165" width="8.6640625" bestFit="1" customWidth="1"/>
    <col min="166" max="166" width="12.33203125" bestFit="1" customWidth="1"/>
    <col min="167" max="167" width="6" bestFit="1" customWidth="1"/>
    <col min="168" max="168" width="9.21875" bestFit="1" customWidth="1"/>
    <col min="169" max="169" width="10.109375" bestFit="1" customWidth="1"/>
    <col min="170" max="170" width="10.44140625" bestFit="1" customWidth="1"/>
    <col min="171" max="171" width="18.6640625" bestFit="1" customWidth="1"/>
    <col min="172" max="172" width="13.5546875" bestFit="1" customWidth="1"/>
    <col min="173" max="173" width="12" bestFit="1" customWidth="1"/>
    <col min="174" max="174" width="14.109375" bestFit="1" customWidth="1"/>
    <col min="175" max="175" width="10.109375" bestFit="1" customWidth="1"/>
    <col min="176" max="176" width="14.88671875" bestFit="1" customWidth="1"/>
    <col min="177" max="177" width="13.21875" bestFit="1" customWidth="1"/>
    <col min="178" max="178" width="8.44140625" bestFit="1" customWidth="1"/>
    <col min="179" max="179" width="11.109375" bestFit="1" customWidth="1"/>
    <col min="180" max="180" width="22.88671875" bestFit="1" customWidth="1"/>
    <col min="181" max="181" width="8.109375" bestFit="1" customWidth="1"/>
    <col min="182" max="182" width="13.77734375" bestFit="1" customWidth="1"/>
    <col min="183" max="183" width="13.44140625" bestFit="1" customWidth="1"/>
    <col min="184" max="184" width="10.88671875" bestFit="1" customWidth="1"/>
    <col min="185" max="185" width="7.6640625" bestFit="1" customWidth="1"/>
    <col min="186" max="186" width="9.5546875" bestFit="1" customWidth="1"/>
    <col min="187" max="187" width="7.88671875" bestFit="1" customWidth="1"/>
    <col min="188" max="188" width="6" bestFit="1" customWidth="1"/>
    <col min="189" max="189" width="12.77734375" bestFit="1" customWidth="1"/>
    <col min="190" max="190" width="10.109375" bestFit="1" customWidth="1"/>
    <col min="191" max="191" width="10.44140625" bestFit="1" customWidth="1"/>
    <col min="192" max="192" width="10" bestFit="1" customWidth="1"/>
    <col min="193" max="193" width="15.5546875" bestFit="1" customWidth="1"/>
    <col min="194" max="194" width="21.33203125" bestFit="1" customWidth="1"/>
    <col min="195" max="195" width="13.21875" bestFit="1" customWidth="1"/>
    <col min="196" max="196" width="8.6640625" bestFit="1" customWidth="1"/>
    <col min="197" max="197" width="8.44140625" bestFit="1" customWidth="1"/>
    <col min="198" max="198" width="24.21875" bestFit="1" customWidth="1"/>
    <col min="199" max="199" width="14.109375" bestFit="1" customWidth="1"/>
    <col min="200" max="200" width="7.6640625" bestFit="1" customWidth="1"/>
    <col min="201" max="201" width="8.6640625" bestFit="1" customWidth="1"/>
    <col min="202" max="202" width="6" bestFit="1" customWidth="1"/>
    <col min="203" max="203" width="9.21875" bestFit="1" customWidth="1"/>
    <col min="204" max="204" width="10.44140625" bestFit="1" customWidth="1"/>
    <col min="205" max="205" width="10" bestFit="1" customWidth="1"/>
    <col min="206" max="206" width="8.44140625" bestFit="1" customWidth="1"/>
    <col min="207" max="207" width="14.6640625" bestFit="1" customWidth="1"/>
    <col min="208" max="208" width="14.77734375" bestFit="1" customWidth="1"/>
    <col min="209" max="209" width="8.77734375" bestFit="1" customWidth="1"/>
    <col min="210" max="210" width="10.77734375" bestFit="1" customWidth="1"/>
    <col min="211" max="211" width="9.88671875" bestFit="1" customWidth="1"/>
    <col min="212" max="212" width="9.21875" bestFit="1" customWidth="1"/>
    <col min="213" max="213" width="14.5546875" bestFit="1" customWidth="1"/>
    <col min="214" max="214" width="13.5546875" bestFit="1" customWidth="1"/>
    <col min="215" max="215" width="11.88671875" bestFit="1" customWidth="1"/>
    <col min="216" max="216" width="16.6640625" bestFit="1" customWidth="1"/>
    <col min="217" max="217" width="8.5546875" bestFit="1" customWidth="1"/>
    <col min="218" max="218" width="10.77734375" bestFit="1" customWidth="1"/>
    <col min="219" max="219" width="14.77734375" bestFit="1" customWidth="1"/>
    <col min="220" max="220" width="16.5546875" bestFit="1" customWidth="1"/>
    <col min="221" max="221" width="10" bestFit="1" customWidth="1"/>
    <col min="222" max="222" width="19.44140625" bestFit="1" customWidth="1"/>
    <col min="223" max="223" width="11.88671875" bestFit="1" customWidth="1"/>
    <col min="224" max="224" width="14.77734375" bestFit="1" customWidth="1"/>
    <col min="225" max="225" width="18.33203125" bestFit="1" customWidth="1"/>
    <col min="226" max="226" width="10.109375" bestFit="1" customWidth="1"/>
    <col min="227" max="227" width="12" bestFit="1" customWidth="1"/>
    <col min="228" max="228" width="14.109375" bestFit="1" customWidth="1"/>
    <col min="229" max="229" width="11" bestFit="1" customWidth="1"/>
    <col min="230" max="230" width="10.109375" bestFit="1" customWidth="1"/>
    <col min="231" max="231" width="8.5546875" bestFit="1" customWidth="1"/>
    <col min="232" max="232" width="10.6640625" bestFit="1" customWidth="1"/>
    <col min="233" max="233" width="11.109375" bestFit="1" customWidth="1"/>
    <col min="234" max="234" width="9.88671875" bestFit="1" customWidth="1"/>
    <col min="235" max="235" width="10.88671875" bestFit="1" customWidth="1"/>
    <col min="236" max="236" width="9.5546875" bestFit="1" customWidth="1"/>
    <col min="238" max="238" width="10.77734375" bestFit="1" customWidth="1"/>
    <col min="239" max="239" width="8.6640625" bestFit="1" customWidth="1"/>
    <col min="240" max="240" width="12.33203125" bestFit="1" customWidth="1"/>
    <col min="241" max="241" width="6" bestFit="1" customWidth="1"/>
    <col min="242" max="242" width="9.21875" bestFit="1" customWidth="1"/>
    <col min="243" max="243" width="9.44140625" bestFit="1" customWidth="1"/>
    <col min="244" max="244" width="10.109375" bestFit="1" customWidth="1"/>
    <col min="245" max="245" width="10.44140625" bestFit="1" customWidth="1"/>
    <col min="246" max="246" width="12.109375" bestFit="1" customWidth="1"/>
    <col min="247" max="247" width="10" bestFit="1" customWidth="1"/>
    <col min="248" max="248" width="21.33203125" bestFit="1" customWidth="1"/>
    <col min="249" max="249" width="10.88671875" bestFit="1" customWidth="1"/>
    <col min="250" max="250" width="10.109375" bestFit="1" customWidth="1"/>
    <col min="251" max="251" width="12" bestFit="1" customWidth="1"/>
    <col min="252" max="252" width="10.21875" bestFit="1" customWidth="1"/>
    <col min="253" max="253" width="7.6640625" bestFit="1" customWidth="1"/>
    <col min="254" max="254" width="10.77734375" bestFit="1" customWidth="1"/>
    <col min="255" max="255" width="6" bestFit="1" customWidth="1"/>
    <col min="256" max="256" width="14.5546875" bestFit="1" customWidth="1"/>
    <col min="257" max="257" width="13.109375" bestFit="1" customWidth="1"/>
    <col min="258" max="258" width="14.88671875" bestFit="1" customWidth="1"/>
    <col min="259" max="259" width="9.109375" bestFit="1" customWidth="1"/>
    <col min="260" max="260" width="8.109375" bestFit="1" customWidth="1"/>
    <col min="261" max="261" width="13.77734375" bestFit="1" customWidth="1"/>
    <col min="262" max="262" width="13.44140625" bestFit="1" customWidth="1"/>
    <col min="263" max="263" width="10.88671875" bestFit="1" customWidth="1"/>
    <col min="264" max="264" width="8.6640625" bestFit="1" customWidth="1"/>
    <col min="265" max="265" width="6" bestFit="1" customWidth="1"/>
    <col min="266" max="266" width="12.77734375" bestFit="1" customWidth="1"/>
    <col min="267" max="267" width="10.109375" bestFit="1" customWidth="1"/>
    <col min="268" max="268" width="8.44140625" bestFit="1" customWidth="1"/>
    <col min="269" max="269" width="17.77734375" bestFit="1" customWidth="1"/>
    <col min="270" max="270" width="14.109375" bestFit="1" customWidth="1"/>
    <col min="271" max="271" width="16.6640625" bestFit="1" customWidth="1"/>
    <col min="272" max="272" width="9.5546875" bestFit="1" customWidth="1"/>
    <col min="273" max="273" width="8.6640625" bestFit="1" customWidth="1"/>
    <col min="274" max="274" width="6" bestFit="1" customWidth="1"/>
    <col min="275" max="275" width="9.21875" bestFit="1" customWidth="1"/>
    <col min="276" max="276" width="13.21875" bestFit="1" customWidth="1"/>
    <col min="277" max="277" width="12" bestFit="1" customWidth="1"/>
    <col min="278" max="278" width="16.6640625" bestFit="1" customWidth="1"/>
    <col min="279" max="279" width="9.88671875" bestFit="1" customWidth="1"/>
    <col min="280" max="280" width="14.44140625" bestFit="1" customWidth="1"/>
    <col min="281" max="281" width="12.33203125" bestFit="1" customWidth="1"/>
    <col min="282" max="282" width="9" bestFit="1" customWidth="1"/>
    <col min="283" max="283" width="10.77734375" bestFit="1" customWidth="1"/>
    <col min="284" max="284" width="9.21875" bestFit="1" customWidth="1"/>
    <col min="285" max="285" width="15.21875" bestFit="1" customWidth="1"/>
    <col min="286" max="286" width="10.109375" bestFit="1" customWidth="1"/>
    <col min="287" max="287" width="12.88671875" bestFit="1" customWidth="1"/>
    <col min="288" max="288" width="12.77734375" bestFit="1" customWidth="1"/>
    <col min="289" max="289" width="12.33203125" bestFit="1" customWidth="1"/>
    <col min="290" max="290" width="15.6640625" bestFit="1" customWidth="1"/>
    <col min="291" max="291" width="24.5546875" bestFit="1" customWidth="1"/>
    <col min="292" max="292" width="12.44140625" bestFit="1" customWidth="1"/>
    <col min="293" max="293" width="14.109375" bestFit="1" customWidth="1"/>
    <col min="294" max="294" width="10.109375" bestFit="1" customWidth="1"/>
    <col min="295" max="295" width="14.88671875" bestFit="1" customWidth="1"/>
    <col min="296" max="296" width="16.6640625" bestFit="1" customWidth="1"/>
    <col min="297" max="297" width="11.109375" bestFit="1" customWidth="1"/>
    <col min="298" max="298" width="9.88671875" bestFit="1" customWidth="1"/>
    <col min="299" max="299" width="9.109375" bestFit="1" customWidth="1"/>
    <col min="300" max="300" width="20.21875" bestFit="1" customWidth="1"/>
    <col min="301" max="301" width="13.77734375" bestFit="1" customWidth="1"/>
    <col min="302" max="302" width="13.44140625" bestFit="1" customWidth="1"/>
    <col min="303" max="303" width="10.88671875" bestFit="1" customWidth="1"/>
    <col min="304" max="304" width="7.88671875" bestFit="1" customWidth="1"/>
    <col min="305" max="305" width="8.6640625" bestFit="1" customWidth="1"/>
    <col min="306" max="306" width="12.33203125" bestFit="1" customWidth="1"/>
    <col min="307" max="307" width="6" bestFit="1" customWidth="1"/>
    <col min="308" max="308" width="10.109375" bestFit="1" customWidth="1"/>
    <col min="309" max="309" width="27.44140625" bestFit="1" customWidth="1"/>
    <col min="310" max="310" width="11.5546875" bestFit="1" customWidth="1"/>
    <col min="311" max="311" width="14.109375" bestFit="1" customWidth="1"/>
    <col min="312" max="312" width="10.109375" bestFit="1" customWidth="1"/>
    <col min="313" max="313" width="10.21875" bestFit="1" customWidth="1"/>
    <col min="314" max="314" width="10.6640625" bestFit="1" customWidth="1"/>
    <col min="315" max="315" width="8.44140625" bestFit="1" customWidth="1"/>
    <col min="316" max="316" width="10.88671875" bestFit="1" customWidth="1"/>
    <col min="317" max="317" width="8.6640625" bestFit="1" customWidth="1"/>
    <col min="318" max="318" width="12.33203125" bestFit="1" customWidth="1"/>
    <col min="319" max="319" width="6" bestFit="1" customWidth="1"/>
    <col min="320" max="320" width="10.88671875" bestFit="1" customWidth="1"/>
    <col min="321" max="321" width="9.44140625" bestFit="1" customWidth="1"/>
    <col min="322" max="322" width="12.77734375" bestFit="1" customWidth="1"/>
    <col min="323" max="323" width="10.44140625" bestFit="1" customWidth="1"/>
    <col min="324" max="324" width="8.44140625" bestFit="1" customWidth="1"/>
    <col min="325" max="325" width="14.44140625" bestFit="1" customWidth="1"/>
    <col min="326" max="326" width="10.77734375" bestFit="1" customWidth="1"/>
    <col min="327" max="327" width="20.21875" bestFit="1" customWidth="1"/>
    <col min="328" max="328" width="13.44140625" bestFit="1" customWidth="1"/>
    <col min="329" max="329" width="7.88671875" bestFit="1" customWidth="1"/>
    <col min="330" max="330" width="10.109375" bestFit="1" customWidth="1"/>
    <col min="331" max="331" width="13.6640625" bestFit="1" customWidth="1"/>
    <col min="332" max="332" width="11.5546875" bestFit="1" customWidth="1"/>
    <col min="333" max="333" width="11" bestFit="1" customWidth="1"/>
    <col min="334" max="334" width="16.6640625" bestFit="1" customWidth="1"/>
    <col min="335" max="335" width="8.5546875" bestFit="1" customWidth="1"/>
    <col min="336" max="336" width="9.88671875" bestFit="1" customWidth="1"/>
    <col min="337" max="337" width="7.6640625" bestFit="1" customWidth="1"/>
    <col min="338" max="338" width="9.88671875" bestFit="1" customWidth="1"/>
    <col min="339" max="339" width="9.21875" bestFit="1" customWidth="1"/>
    <col min="340" max="340" width="14.5546875" bestFit="1" customWidth="1"/>
    <col min="341" max="341" width="14.44140625" bestFit="1" customWidth="1"/>
    <col min="342" max="342" width="21.88671875" bestFit="1" customWidth="1"/>
    <col min="343" max="343" width="24.77734375" bestFit="1" customWidth="1"/>
    <col min="344" max="344" width="15.44140625" bestFit="1" customWidth="1"/>
    <col min="345" max="345" width="10.88671875" bestFit="1" customWidth="1"/>
    <col min="346" max="346" width="12.77734375" bestFit="1" customWidth="1"/>
    <col min="347" max="347" width="10" bestFit="1" customWidth="1"/>
    <col min="348" max="348" width="18.33203125" bestFit="1" customWidth="1"/>
    <col min="349" max="349" width="20.21875" bestFit="1" customWidth="1"/>
    <col min="350" max="350" width="13.77734375" bestFit="1" customWidth="1"/>
    <col min="351" max="351" width="10.88671875" bestFit="1" customWidth="1"/>
    <col min="352" max="352" width="7.88671875" bestFit="1" customWidth="1"/>
    <col min="353" max="353" width="6" bestFit="1" customWidth="1"/>
    <col min="354" max="354" width="12.77734375" bestFit="1" customWidth="1"/>
    <col min="355" max="355" width="18" bestFit="1" customWidth="1"/>
    <col min="356" max="356" width="14.109375" bestFit="1" customWidth="1"/>
    <col min="357" max="357" width="10.109375" bestFit="1" customWidth="1"/>
    <col min="358" max="358" width="10.21875" bestFit="1" customWidth="1"/>
    <col min="359" max="359" width="8.109375" bestFit="1" customWidth="1"/>
    <col min="360" max="360" width="9.5546875" bestFit="1" customWidth="1"/>
    <col min="362" max="362" width="7.88671875" bestFit="1" customWidth="1"/>
    <col min="363" max="363" width="8.6640625" bestFit="1" customWidth="1"/>
    <col min="364" max="364" width="12.33203125" bestFit="1" customWidth="1"/>
    <col min="365" max="365" width="6" bestFit="1" customWidth="1"/>
    <col min="366" max="366" width="12.77734375" bestFit="1" customWidth="1"/>
    <col min="367" max="367" width="10.109375" bestFit="1" customWidth="1"/>
    <col min="368" max="368" width="10.44140625" bestFit="1" customWidth="1"/>
    <col min="369" max="369" width="12.109375" bestFit="1" customWidth="1"/>
    <col min="370" max="370" width="10" bestFit="1" customWidth="1"/>
    <col min="371" max="371" width="8.44140625" bestFit="1" customWidth="1"/>
    <col min="372" max="372" width="15.44140625" bestFit="1" customWidth="1"/>
    <col min="373" max="373" width="10.109375" bestFit="1" customWidth="1"/>
    <col min="374" max="374" width="8.44140625" bestFit="1" customWidth="1"/>
    <col min="375" max="375" width="10.88671875" bestFit="1" customWidth="1"/>
    <col min="376" max="376" width="8.6640625" bestFit="1" customWidth="1"/>
    <col min="377" max="377" width="6" bestFit="1" customWidth="1"/>
    <col min="378" max="378" width="9.21875" bestFit="1" customWidth="1"/>
    <col min="379" max="379" width="10.109375" bestFit="1" customWidth="1"/>
    <col min="380" max="380" width="10.44140625" bestFit="1" customWidth="1"/>
    <col min="381" max="381" width="10" bestFit="1" customWidth="1"/>
    <col min="382" max="382" width="12.109375" bestFit="1" customWidth="1"/>
    <col min="383" max="383" width="11.21875" bestFit="1" customWidth="1"/>
    <col min="384" max="384" width="6" bestFit="1" customWidth="1"/>
    <col min="385" max="385" width="12.77734375" bestFit="1" customWidth="1"/>
    <col min="386" max="386" width="10" bestFit="1" customWidth="1"/>
    <col min="387" max="387" width="14.109375" bestFit="1" customWidth="1"/>
    <col min="388" max="388" width="10.5546875" bestFit="1" customWidth="1"/>
    <col min="389" max="389" width="6" bestFit="1" customWidth="1"/>
    <col min="390" max="390" width="10" bestFit="1" customWidth="1"/>
    <col min="391" max="391" width="8.44140625" bestFit="1" customWidth="1"/>
    <col min="392" max="392" width="13.44140625" bestFit="1" customWidth="1"/>
    <col min="393" max="393" width="20.21875" bestFit="1" customWidth="1"/>
    <col min="394" max="394" width="10" bestFit="1" customWidth="1"/>
    <col min="395" max="395" width="8.44140625" bestFit="1" customWidth="1"/>
    <col min="396" max="396" width="12.33203125" bestFit="1" customWidth="1"/>
    <col min="397" max="397" width="14.77734375" bestFit="1" customWidth="1"/>
    <col min="398" max="398" width="8.77734375" bestFit="1" customWidth="1"/>
    <col min="400" max="400" width="7.6640625" bestFit="1" customWidth="1"/>
    <col min="401" max="401" width="6" bestFit="1" customWidth="1"/>
    <col min="402" max="402" width="9.21875" bestFit="1" customWidth="1"/>
    <col min="403" max="403" width="10.88671875" bestFit="1" customWidth="1"/>
    <col min="404" max="404" width="14.5546875" bestFit="1" customWidth="1"/>
    <col min="405" max="405" width="15.33203125" bestFit="1" customWidth="1"/>
    <col min="406" max="406" width="10.33203125" bestFit="1" customWidth="1"/>
    <col min="407" max="407" width="20.21875" bestFit="1" customWidth="1"/>
    <col min="408" max="408" width="12.77734375" bestFit="1" customWidth="1"/>
    <col min="409" max="409" width="10.109375" bestFit="1" customWidth="1"/>
    <col min="410" max="410" width="10.44140625" bestFit="1" customWidth="1"/>
    <col min="411" max="411" width="10" bestFit="1" customWidth="1"/>
    <col min="412" max="412" width="8.44140625" bestFit="1" customWidth="1"/>
    <col min="413" max="413" width="13.21875" bestFit="1" customWidth="1"/>
    <col min="414" max="414" width="14.109375" bestFit="1" customWidth="1"/>
    <col min="415" max="415" width="11.109375" bestFit="1" customWidth="1"/>
    <col min="416" max="416" width="6" bestFit="1" customWidth="1"/>
    <col min="417" max="417" width="10.44140625" bestFit="1" customWidth="1"/>
    <col min="418" max="418" width="8.44140625" bestFit="1" customWidth="1"/>
    <col min="419" max="419" width="16.88671875" bestFit="1" customWidth="1"/>
    <col min="420" max="420" width="15" bestFit="1" customWidth="1"/>
    <col min="421" max="421" width="14.109375" bestFit="1" customWidth="1"/>
    <col min="422" max="422" width="12.33203125" bestFit="1" customWidth="1"/>
    <col min="423" max="423" width="10.44140625" bestFit="1" customWidth="1"/>
    <col min="424" max="424" width="17.88671875" bestFit="1" customWidth="1"/>
    <col min="425" max="425" width="12.44140625" bestFit="1" customWidth="1"/>
    <col min="426" max="426" width="9.109375" bestFit="1" customWidth="1"/>
    <col min="427" max="427" width="11" bestFit="1" customWidth="1"/>
    <col min="428" max="428" width="9" bestFit="1" customWidth="1"/>
    <col min="429" max="429" width="16.6640625" bestFit="1" customWidth="1"/>
    <col min="430" max="430" width="9.88671875" bestFit="1" customWidth="1"/>
    <col min="432" max="432" width="10.77734375" bestFit="1" customWidth="1"/>
    <col min="433" max="433" width="8.6640625" bestFit="1" customWidth="1"/>
    <col min="434" max="434" width="5.5546875" bestFit="1" customWidth="1"/>
    <col min="435" max="435" width="6" bestFit="1" customWidth="1"/>
    <col min="436" max="436" width="9.21875" bestFit="1" customWidth="1"/>
    <col min="437" max="437" width="12.44140625" bestFit="1" customWidth="1"/>
    <col min="438" max="438" width="11" bestFit="1" customWidth="1"/>
    <col min="439" max="439" width="14.109375" bestFit="1" customWidth="1"/>
    <col min="440" max="440" width="9" bestFit="1" customWidth="1"/>
    <col min="441" max="441" width="10.6640625" bestFit="1" customWidth="1"/>
    <col min="442" max="442" width="7.6640625" bestFit="1" customWidth="1"/>
    <col min="443" max="443" width="8.6640625" bestFit="1" customWidth="1"/>
    <col min="444" max="444" width="9.21875" bestFit="1" customWidth="1"/>
    <col min="445" max="445" width="10" bestFit="1" customWidth="1"/>
    <col min="446" max="446" width="14.109375" bestFit="1" customWidth="1"/>
    <col min="447" max="447" width="8.44140625" bestFit="1" customWidth="1"/>
    <col min="448" max="448" width="7.6640625" bestFit="1" customWidth="1"/>
    <col min="449" max="449" width="8.6640625" bestFit="1" customWidth="1"/>
    <col min="450" max="450" width="9.21875" bestFit="1" customWidth="1"/>
    <col min="451" max="451" width="10.88671875" bestFit="1" customWidth="1"/>
    <col min="452" max="452" width="10.109375" bestFit="1" customWidth="1"/>
    <col min="453" max="453" width="10" bestFit="1" customWidth="1"/>
    <col min="454" max="454" width="8.44140625" bestFit="1" customWidth="1"/>
    <col min="455" max="455" width="10.44140625" bestFit="1" customWidth="1"/>
    <col min="456" max="456" width="11" bestFit="1" customWidth="1"/>
    <col min="457" max="457" width="10.109375" bestFit="1" customWidth="1"/>
    <col min="458" max="458" width="10.6640625" bestFit="1" customWidth="1"/>
    <col min="459" max="459" width="11" bestFit="1" customWidth="1"/>
    <col min="460" max="460" width="9" bestFit="1" customWidth="1"/>
    <col min="461" max="461" width="14.77734375" bestFit="1" customWidth="1"/>
    <col min="462" max="462" width="8.77734375" bestFit="1" customWidth="1"/>
    <col min="463" max="463" width="10.6640625" bestFit="1" customWidth="1"/>
    <col min="464" max="464" width="10.77734375" bestFit="1" customWidth="1"/>
    <col min="465" max="465" width="12.109375" bestFit="1" customWidth="1"/>
    <col min="466" max="466" width="10.88671875" bestFit="1" customWidth="1"/>
    <col min="467" max="467" width="13.77734375" bestFit="1" customWidth="1"/>
    <col min="468" max="468" width="12.5546875" bestFit="1" customWidth="1"/>
    <col min="469" max="469" width="9.21875" bestFit="1" customWidth="1"/>
    <col min="470" max="470" width="15.44140625" bestFit="1" customWidth="1"/>
    <col min="471" max="471" width="10.88671875" bestFit="1" customWidth="1"/>
    <col min="472" max="472" width="13.77734375" bestFit="1" customWidth="1"/>
    <col min="473" max="473" width="11.109375" bestFit="1" customWidth="1"/>
    <col min="474" max="474" width="7.6640625" bestFit="1" customWidth="1"/>
    <col min="475" max="475" width="10.77734375" bestFit="1" customWidth="1"/>
    <col min="476" max="476" width="8.6640625" bestFit="1" customWidth="1"/>
    <col min="477" max="477" width="6" bestFit="1" customWidth="1"/>
    <col min="478" max="478" width="9.21875" bestFit="1" customWidth="1"/>
    <col min="479" max="479" width="14" bestFit="1" customWidth="1"/>
    <col min="480" max="480" width="14.44140625" bestFit="1" customWidth="1"/>
    <col min="481" max="481" width="10" bestFit="1" customWidth="1"/>
    <col min="482" max="482" width="17.44140625" bestFit="1" customWidth="1"/>
    <col min="483" max="483" width="11.77734375" bestFit="1" customWidth="1"/>
    <col min="484" max="484" width="12.109375" bestFit="1" customWidth="1"/>
    <col min="485" max="485" width="10" bestFit="1" customWidth="1"/>
    <col min="486" max="486" width="14.6640625" bestFit="1" customWidth="1"/>
    <col min="487" max="487" width="13.5546875" bestFit="1" customWidth="1"/>
    <col min="488" max="488" width="12" bestFit="1" customWidth="1"/>
    <col min="489" max="489" width="14.109375" bestFit="1" customWidth="1"/>
    <col min="490" max="490" width="10.109375" bestFit="1" customWidth="1"/>
    <col min="491" max="491" width="8.44140625" bestFit="1" customWidth="1"/>
    <col min="492" max="492" width="7.6640625" bestFit="1" customWidth="1"/>
    <col min="493" max="493" width="9.5546875" bestFit="1" customWidth="1"/>
    <col min="494" max="494" width="12.33203125" bestFit="1" customWidth="1"/>
    <col min="495" max="495" width="6" bestFit="1" customWidth="1"/>
    <col min="496" max="496" width="10.88671875" bestFit="1" customWidth="1"/>
    <col min="497" max="497" width="10" bestFit="1" customWidth="1"/>
    <col min="498" max="498" width="15" bestFit="1" customWidth="1"/>
    <col min="499" max="499" width="13.77734375" bestFit="1" customWidth="1"/>
    <col min="500" max="500" width="16.6640625" bestFit="1" customWidth="1"/>
    <col min="501" max="501" width="11.6640625" bestFit="1" customWidth="1"/>
    <col min="502" max="502" width="14.5546875" bestFit="1" customWidth="1"/>
    <col min="503" max="503" width="12.44140625" bestFit="1" customWidth="1"/>
    <col min="504" max="504" width="10.109375" bestFit="1" customWidth="1"/>
    <col min="505" max="505" width="10.88671875" bestFit="1" customWidth="1"/>
    <col min="507" max="507" width="12.88671875" bestFit="1" customWidth="1"/>
    <col min="508" max="508" width="10.5546875" bestFit="1" customWidth="1"/>
  </cols>
  <sheetData>
    <row r="1" spans="1:64" x14ac:dyDescent="0.3">
      <c r="A1" s="3" t="s">
        <v>324</v>
      </c>
      <c r="B1" t="s">
        <v>554</v>
      </c>
    </row>
    <row r="3" spans="1:64" x14ac:dyDescent="0.3">
      <c r="A3" s="3" t="s">
        <v>553</v>
      </c>
      <c r="B3" s="3" t="s">
        <v>323</v>
      </c>
    </row>
    <row r="4" spans="1:64" x14ac:dyDescent="0.3">
      <c r="A4" s="3" t="s">
        <v>318</v>
      </c>
      <c r="B4" t="s">
        <v>336</v>
      </c>
      <c r="C4" t="s">
        <v>328</v>
      </c>
      <c r="D4" t="s">
        <v>538</v>
      </c>
      <c r="E4" t="s">
        <v>539</v>
      </c>
      <c r="F4" t="s">
        <v>98</v>
      </c>
      <c r="G4" t="s">
        <v>24</v>
      </c>
      <c r="H4" t="s">
        <v>386</v>
      </c>
      <c r="I4" t="s">
        <v>12</v>
      </c>
      <c r="J4" t="s">
        <v>390</v>
      </c>
      <c r="K4" t="s">
        <v>327</v>
      </c>
      <c r="L4" t="s">
        <v>382</v>
      </c>
      <c r="M4" t="s">
        <v>406</v>
      </c>
      <c r="N4" t="s">
        <v>494</v>
      </c>
      <c r="O4" t="s">
        <v>393</v>
      </c>
      <c r="P4" t="s">
        <v>106</v>
      </c>
      <c r="Q4" t="s">
        <v>350</v>
      </c>
      <c r="R4" t="s">
        <v>540</v>
      </c>
      <c r="S4" t="s">
        <v>116</v>
      </c>
      <c r="T4" t="s">
        <v>380</v>
      </c>
      <c r="U4" t="s">
        <v>430</v>
      </c>
      <c r="V4" t="s">
        <v>541</v>
      </c>
      <c r="W4" t="s">
        <v>542</v>
      </c>
      <c r="X4" t="s">
        <v>59</v>
      </c>
      <c r="Y4" t="s">
        <v>543</v>
      </c>
      <c r="Z4" t="s">
        <v>385</v>
      </c>
      <c r="AA4" t="s">
        <v>544</v>
      </c>
      <c r="AB4" t="s">
        <v>490</v>
      </c>
      <c r="AC4" t="s">
        <v>529</v>
      </c>
      <c r="AD4" t="s">
        <v>383</v>
      </c>
      <c r="AE4" t="s">
        <v>112</v>
      </c>
      <c r="AF4" t="s">
        <v>518</v>
      </c>
      <c r="AG4" t="s">
        <v>340</v>
      </c>
      <c r="AH4" t="s">
        <v>55</v>
      </c>
      <c r="AI4" t="s">
        <v>545</v>
      </c>
      <c r="AJ4" t="s">
        <v>374</v>
      </c>
      <c r="AK4" t="s">
        <v>546</v>
      </c>
      <c r="AL4" t="s">
        <v>547</v>
      </c>
      <c r="AM4" t="s">
        <v>548</v>
      </c>
      <c r="AN4" t="s">
        <v>331</v>
      </c>
      <c r="AO4" t="s">
        <v>124</v>
      </c>
      <c r="AP4" t="s">
        <v>514</v>
      </c>
      <c r="AQ4" t="s">
        <v>471</v>
      </c>
      <c r="AR4" t="s">
        <v>549</v>
      </c>
      <c r="AS4" t="s">
        <v>373</v>
      </c>
      <c r="AT4" t="s">
        <v>91</v>
      </c>
      <c r="AU4" t="s">
        <v>509</v>
      </c>
      <c r="AV4" t="s">
        <v>513</v>
      </c>
      <c r="AW4" t="s">
        <v>60</v>
      </c>
      <c r="AX4" t="s">
        <v>77</v>
      </c>
      <c r="AY4" t="s">
        <v>63</v>
      </c>
      <c r="AZ4" t="s">
        <v>515</v>
      </c>
      <c r="BA4" t="s">
        <v>379</v>
      </c>
      <c r="BB4" t="s">
        <v>52</v>
      </c>
      <c r="BC4" t="s">
        <v>434</v>
      </c>
      <c r="BD4" t="s">
        <v>375</v>
      </c>
      <c r="BE4" t="s">
        <v>437</v>
      </c>
      <c r="BF4" t="s">
        <v>550</v>
      </c>
      <c r="BG4" t="s">
        <v>551</v>
      </c>
      <c r="BH4" t="s">
        <v>102</v>
      </c>
      <c r="BI4" t="s">
        <v>552</v>
      </c>
      <c r="BJ4" t="s">
        <v>348</v>
      </c>
      <c r="BK4" t="s">
        <v>344</v>
      </c>
      <c r="BL4" t="s">
        <v>170</v>
      </c>
    </row>
    <row r="5" spans="1:64" x14ac:dyDescent="0.3">
      <c r="A5" s="5" t="s">
        <v>17</v>
      </c>
      <c r="B5" s="10"/>
      <c r="C5" s="10">
        <v>1</v>
      </c>
      <c r="D5" s="10">
        <v>1</v>
      </c>
      <c r="E5" s="10">
        <v>1</v>
      </c>
      <c r="F5" s="10">
        <v>15</v>
      </c>
      <c r="G5" s="10">
        <v>7</v>
      </c>
      <c r="H5" s="10">
        <v>1</v>
      </c>
      <c r="I5" s="10">
        <v>8</v>
      </c>
      <c r="J5" s="10">
        <v>1</v>
      </c>
      <c r="K5" s="10">
        <v>5</v>
      </c>
      <c r="L5" s="10">
        <v>4</v>
      </c>
      <c r="M5" s="10">
        <v>4</v>
      </c>
      <c r="N5" s="10">
        <v>6</v>
      </c>
      <c r="O5" s="10">
        <v>6</v>
      </c>
      <c r="P5" s="10">
        <v>7</v>
      </c>
      <c r="Q5" s="10">
        <v>6</v>
      </c>
      <c r="R5" s="10"/>
      <c r="S5" s="10">
        <v>3</v>
      </c>
      <c r="T5" s="10">
        <v>3</v>
      </c>
      <c r="U5" s="10">
        <v>2</v>
      </c>
      <c r="V5" s="10"/>
      <c r="W5" s="10">
        <v>2</v>
      </c>
      <c r="X5" s="10">
        <v>7</v>
      </c>
      <c r="Y5" s="10"/>
      <c r="Z5" s="10"/>
      <c r="AA5" s="10"/>
      <c r="AB5" s="10">
        <v>4</v>
      </c>
      <c r="AC5" s="10"/>
      <c r="AD5" s="10">
        <v>1</v>
      </c>
      <c r="AE5" s="10"/>
      <c r="AF5" s="10"/>
      <c r="AG5" s="10">
        <v>3</v>
      </c>
      <c r="AH5" s="10">
        <v>6</v>
      </c>
      <c r="AI5" s="10"/>
      <c r="AJ5" s="10">
        <v>1</v>
      </c>
      <c r="AK5" s="10"/>
      <c r="AL5" s="10"/>
      <c r="AM5" s="10"/>
      <c r="AN5" s="10">
        <v>11</v>
      </c>
      <c r="AO5" s="10">
        <v>2</v>
      </c>
      <c r="AP5" s="10">
        <v>1</v>
      </c>
      <c r="AQ5" s="10">
        <v>1</v>
      </c>
      <c r="AR5" s="10">
        <v>2</v>
      </c>
      <c r="AS5" s="10">
        <v>2</v>
      </c>
      <c r="AT5" s="10"/>
      <c r="AU5" s="10">
        <v>3</v>
      </c>
      <c r="AV5" s="10">
        <v>2</v>
      </c>
      <c r="AW5" s="10">
        <v>2</v>
      </c>
      <c r="AX5" s="10">
        <v>3</v>
      </c>
      <c r="AY5" s="10"/>
      <c r="AZ5" s="10"/>
      <c r="BA5" s="10"/>
      <c r="BB5" s="10"/>
      <c r="BC5" s="10">
        <v>1</v>
      </c>
      <c r="BD5" s="10"/>
      <c r="BE5" s="10">
        <v>2</v>
      </c>
      <c r="BF5" s="10"/>
      <c r="BG5" s="10"/>
      <c r="BH5" s="10">
        <v>1</v>
      </c>
      <c r="BI5" s="10"/>
      <c r="BJ5" s="10"/>
      <c r="BK5" s="10"/>
      <c r="BL5" s="10">
        <v>138</v>
      </c>
    </row>
    <row r="6" spans="1:64" x14ac:dyDescent="0.3">
      <c r="A6" s="5" t="s">
        <v>30</v>
      </c>
      <c r="B6" s="10"/>
      <c r="C6" s="10"/>
      <c r="D6" s="10"/>
      <c r="E6" s="10"/>
      <c r="F6" s="10"/>
      <c r="G6" s="10">
        <v>1</v>
      </c>
      <c r="H6" s="10"/>
      <c r="I6" s="10">
        <v>2</v>
      </c>
      <c r="J6" s="10"/>
      <c r="K6" s="10"/>
      <c r="L6" s="10">
        <v>2</v>
      </c>
      <c r="M6" s="10"/>
      <c r="N6" s="10"/>
      <c r="O6" s="10">
        <v>2</v>
      </c>
      <c r="P6" s="10"/>
      <c r="Q6" s="10"/>
      <c r="R6" s="10"/>
      <c r="S6" s="10"/>
      <c r="T6" s="10"/>
      <c r="U6" s="10">
        <v>1</v>
      </c>
      <c r="V6" s="10"/>
      <c r="W6" s="10"/>
      <c r="X6" s="10">
        <v>3</v>
      </c>
      <c r="Y6" s="10"/>
      <c r="Z6" s="10">
        <v>1</v>
      </c>
      <c r="AA6" s="10"/>
      <c r="AB6" s="10"/>
      <c r="AC6" s="10"/>
      <c r="AD6" s="10">
        <v>1</v>
      </c>
      <c r="AE6" s="10"/>
      <c r="AF6" s="10"/>
      <c r="AG6" s="10"/>
      <c r="AH6" s="10">
        <v>2</v>
      </c>
      <c r="AI6" s="10"/>
      <c r="AJ6" s="10">
        <v>3</v>
      </c>
      <c r="AK6" s="10"/>
      <c r="AL6" s="10"/>
      <c r="AM6" s="10"/>
      <c r="AN6" s="10"/>
      <c r="AO6" s="10"/>
      <c r="AP6" s="10"/>
      <c r="AQ6" s="10">
        <v>1</v>
      </c>
      <c r="AR6" s="10"/>
      <c r="AS6" s="10">
        <v>4</v>
      </c>
      <c r="AT6" s="10"/>
      <c r="AU6" s="10"/>
      <c r="AV6" s="10"/>
      <c r="AW6" s="10">
        <v>1</v>
      </c>
      <c r="AX6" s="10"/>
      <c r="AY6" s="10">
        <v>5</v>
      </c>
      <c r="AZ6" s="10"/>
      <c r="BA6" s="10"/>
      <c r="BB6" s="10"/>
      <c r="BC6" s="10"/>
      <c r="BD6" s="10"/>
      <c r="BE6" s="10"/>
      <c r="BF6" s="10"/>
      <c r="BG6" s="10"/>
      <c r="BH6" s="10"/>
      <c r="BI6" s="10"/>
      <c r="BJ6" s="10"/>
      <c r="BK6" s="10"/>
      <c r="BL6" s="10">
        <v>29</v>
      </c>
    </row>
    <row r="7" spans="1:64" x14ac:dyDescent="0.3">
      <c r="A7" s="5" t="s">
        <v>146</v>
      </c>
      <c r="B7" s="10"/>
      <c r="C7" s="10">
        <v>1</v>
      </c>
      <c r="D7" s="10">
        <v>1</v>
      </c>
      <c r="E7" s="10"/>
      <c r="F7" s="10">
        <v>10</v>
      </c>
      <c r="G7" s="10"/>
      <c r="H7" s="10"/>
      <c r="I7" s="10"/>
      <c r="J7" s="10"/>
      <c r="K7" s="10">
        <v>2</v>
      </c>
      <c r="L7" s="10"/>
      <c r="M7" s="10"/>
      <c r="N7" s="10">
        <v>2</v>
      </c>
      <c r="O7" s="10"/>
      <c r="P7" s="10">
        <v>2</v>
      </c>
      <c r="Q7" s="10">
        <v>4</v>
      </c>
      <c r="R7" s="10"/>
      <c r="S7" s="10">
        <v>1</v>
      </c>
      <c r="T7" s="10"/>
      <c r="U7" s="10"/>
      <c r="V7" s="10">
        <v>1</v>
      </c>
      <c r="W7" s="10"/>
      <c r="X7" s="10">
        <v>1</v>
      </c>
      <c r="Y7" s="10"/>
      <c r="Z7" s="10"/>
      <c r="AA7" s="10">
        <v>1</v>
      </c>
      <c r="AB7" s="10"/>
      <c r="AC7" s="10"/>
      <c r="AD7" s="10"/>
      <c r="AE7" s="10"/>
      <c r="AF7" s="10"/>
      <c r="AG7" s="10">
        <v>7</v>
      </c>
      <c r="AH7" s="10"/>
      <c r="AI7" s="10">
        <v>2</v>
      </c>
      <c r="AJ7" s="10"/>
      <c r="AK7" s="10"/>
      <c r="AL7" s="10">
        <v>2</v>
      </c>
      <c r="AM7" s="10">
        <v>2</v>
      </c>
      <c r="AN7" s="10">
        <v>1</v>
      </c>
      <c r="AO7" s="10"/>
      <c r="AP7" s="10"/>
      <c r="AQ7" s="10">
        <v>1</v>
      </c>
      <c r="AR7" s="10">
        <v>1</v>
      </c>
      <c r="AS7" s="10"/>
      <c r="AT7" s="10">
        <v>3</v>
      </c>
      <c r="AU7" s="10"/>
      <c r="AV7" s="10"/>
      <c r="AW7" s="10"/>
      <c r="AX7" s="10"/>
      <c r="AY7" s="10">
        <v>2</v>
      </c>
      <c r="AZ7" s="10"/>
      <c r="BA7" s="10"/>
      <c r="BB7" s="10"/>
      <c r="BC7" s="10"/>
      <c r="BD7" s="10"/>
      <c r="BE7" s="10"/>
      <c r="BF7" s="10"/>
      <c r="BG7" s="10"/>
      <c r="BH7" s="10">
        <v>1</v>
      </c>
      <c r="BI7" s="10"/>
      <c r="BJ7" s="10"/>
      <c r="BK7" s="10"/>
      <c r="BL7" s="10">
        <v>48</v>
      </c>
    </row>
    <row r="8" spans="1:64" x14ac:dyDescent="0.3">
      <c r="A8" s="5" t="s">
        <v>21</v>
      </c>
      <c r="B8" s="10"/>
      <c r="C8" s="10">
        <v>1</v>
      </c>
      <c r="D8" s="10"/>
      <c r="E8" s="10"/>
      <c r="F8" s="10"/>
      <c r="G8" s="10">
        <v>5</v>
      </c>
      <c r="H8" s="10"/>
      <c r="I8" s="10">
        <v>3</v>
      </c>
      <c r="J8" s="10"/>
      <c r="K8" s="10">
        <v>1</v>
      </c>
      <c r="L8" s="10">
        <v>6</v>
      </c>
      <c r="M8" s="10">
        <v>3</v>
      </c>
      <c r="N8" s="10"/>
      <c r="O8" s="10">
        <v>2</v>
      </c>
      <c r="P8" s="10">
        <v>1</v>
      </c>
      <c r="Q8" s="10">
        <v>2</v>
      </c>
      <c r="R8" s="10"/>
      <c r="S8" s="10">
        <v>2</v>
      </c>
      <c r="T8" s="10">
        <v>1</v>
      </c>
      <c r="U8" s="10">
        <v>2</v>
      </c>
      <c r="V8" s="10"/>
      <c r="W8" s="10"/>
      <c r="X8" s="10">
        <v>8</v>
      </c>
      <c r="Y8" s="10"/>
      <c r="Z8" s="10">
        <v>2</v>
      </c>
      <c r="AA8" s="10"/>
      <c r="AB8" s="10">
        <v>2</v>
      </c>
      <c r="AC8" s="10">
        <v>1</v>
      </c>
      <c r="AD8" s="10"/>
      <c r="AE8" s="10"/>
      <c r="AF8" s="10"/>
      <c r="AG8" s="10">
        <v>3</v>
      </c>
      <c r="AH8" s="10">
        <v>2</v>
      </c>
      <c r="AI8" s="10"/>
      <c r="AJ8" s="10">
        <v>1</v>
      </c>
      <c r="AK8" s="10"/>
      <c r="AL8" s="10"/>
      <c r="AM8" s="10"/>
      <c r="AN8" s="10"/>
      <c r="AO8" s="10"/>
      <c r="AP8" s="10">
        <v>1</v>
      </c>
      <c r="AQ8" s="10"/>
      <c r="AR8" s="10"/>
      <c r="AS8" s="10"/>
      <c r="AT8" s="10"/>
      <c r="AU8" s="10">
        <v>2</v>
      </c>
      <c r="AV8" s="10"/>
      <c r="AW8" s="10">
        <v>3</v>
      </c>
      <c r="AX8" s="10"/>
      <c r="AY8" s="10">
        <v>4</v>
      </c>
      <c r="AZ8" s="10">
        <v>1</v>
      </c>
      <c r="BA8" s="10">
        <v>1</v>
      </c>
      <c r="BB8" s="10"/>
      <c r="BC8" s="10"/>
      <c r="BD8" s="10">
        <v>1</v>
      </c>
      <c r="BE8" s="10">
        <v>2</v>
      </c>
      <c r="BF8" s="10"/>
      <c r="BG8" s="10"/>
      <c r="BH8" s="10">
        <v>1</v>
      </c>
      <c r="BI8" s="10"/>
      <c r="BJ8" s="10"/>
      <c r="BK8" s="10">
        <v>3</v>
      </c>
      <c r="BL8" s="10">
        <v>67</v>
      </c>
    </row>
    <row r="9" spans="1:64" x14ac:dyDescent="0.3">
      <c r="A9" s="5" t="s">
        <v>137</v>
      </c>
      <c r="B9" s="10"/>
      <c r="C9" s="10">
        <v>2</v>
      </c>
      <c r="D9" s="10"/>
      <c r="E9" s="10"/>
      <c r="F9" s="10">
        <v>4</v>
      </c>
      <c r="G9" s="10"/>
      <c r="H9" s="10"/>
      <c r="I9" s="10"/>
      <c r="J9" s="10"/>
      <c r="K9" s="10"/>
      <c r="L9" s="10"/>
      <c r="M9" s="10"/>
      <c r="N9" s="10"/>
      <c r="O9" s="10"/>
      <c r="P9" s="10"/>
      <c r="Q9" s="10">
        <v>2</v>
      </c>
      <c r="R9" s="10"/>
      <c r="S9" s="10"/>
      <c r="T9" s="10"/>
      <c r="U9" s="10"/>
      <c r="V9" s="10"/>
      <c r="W9" s="10"/>
      <c r="X9" s="10">
        <v>1</v>
      </c>
      <c r="Y9" s="10"/>
      <c r="Z9" s="10"/>
      <c r="AA9" s="10"/>
      <c r="AB9" s="10"/>
      <c r="AC9" s="10">
        <v>1</v>
      </c>
      <c r="AD9" s="10"/>
      <c r="AE9" s="10"/>
      <c r="AF9" s="10"/>
      <c r="AG9" s="10"/>
      <c r="AH9" s="10">
        <v>2</v>
      </c>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v>1</v>
      </c>
      <c r="BI9" s="10"/>
      <c r="BJ9" s="10"/>
      <c r="BK9" s="10"/>
      <c r="BL9" s="10">
        <v>13</v>
      </c>
    </row>
    <row r="10" spans="1:64" x14ac:dyDescent="0.3">
      <c r="A10" s="5" t="s">
        <v>156</v>
      </c>
      <c r="B10" s="10"/>
      <c r="C10" s="10">
        <v>2</v>
      </c>
      <c r="D10" s="10">
        <v>2</v>
      </c>
      <c r="E10" s="10"/>
      <c r="F10" s="10">
        <v>3</v>
      </c>
      <c r="G10" s="10"/>
      <c r="H10" s="10"/>
      <c r="I10" s="10"/>
      <c r="J10" s="10"/>
      <c r="K10" s="10"/>
      <c r="L10" s="10"/>
      <c r="M10" s="10"/>
      <c r="N10" s="10">
        <v>1</v>
      </c>
      <c r="O10" s="10"/>
      <c r="P10" s="10"/>
      <c r="Q10" s="10">
        <v>3</v>
      </c>
      <c r="R10" s="10"/>
      <c r="S10" s="10"/>
      <c r="T10" s="10"/>
      <c r="U10" s="10"/>
      <c r="V10" s="10"/>
      <c r="W10" s="10">
        <v>3</v>
      </c>
      <c r="X10" s="10">
        <v>1</v>
      </c>
      <c r="Y10" s="10"/>
      <c r="Z10" s="10"/>
      <c r="AA10" s="10">
        <v>1</v>
      </c>
      <c r="AB10" s="10"/>
      <c r="AC10" s="10"/>
      <c r="AD10" s="10"/>
      <c r="AE10" s="10"/>
      <c r="AF10" s="10"/>
      <c r="AG10" s="10">
        <v>5</v>
      </c>
      <c r="AH10" s="10"/>
      <c r="AI10" s="10"/>
      <c r="AJ10" s="10"/>
      <c r="AK10" s="10"/>
      <c r="AL10" s="10">
        <v>1</v>
      </c>
      <c r="AM10" s="10"/>
      <c r="AN10" s="10">
        <v>3</v>
      </c>
      <c r="AO10" s="10"/>
      <c r="AP10" s="10">
        <v>1</v>
      </c>
      <c r="AQ10" s="10"/>
      <c r="AR10" s="10">
        <v>1</v>
      </c>
      <c r="AS10" s="10"/>
      <c r="AT10" s="10"/>
      <c r="AU10" s="10"/>
      <c r="AV10" s="10"/>
      <c r="AW10" s="10"/>
      <c r="AX10" s="10"/>
      <c r="AY10" s="10"/>
      <c r="AZ10" s="10"/>
      <c r="BA10" s="10"/>
      <c r="BB10" s="10"/>
      <c r="BC10" s="10"/>
      <c r="BD10" s="10"/>
      <c r="BE10" s="10"/>
      <c r="BF10" s="10"/>
      <c r="BG10" s="10"/>
      <c r="BH10" s="10">
        <v>1</v>
      </c>
      <c r="BI10" s="10"/>
      <c r="BJ10" s="10"/>
      <c r="BK10" s="10"/>
      <c r="BL10" s="10">
        <v>28</v>
      </c>
    </row>
    <row r="11" spans="1:64" x14ac:dyDescent="0.3">
      <c r="A11" s="5" t="s">
        <v>16</v>
      </c>
      <c r="B11" s="10">
        <v>2</v>
      </c>
      <c r="C11" s="10">
        <v>2</v>
      </c>
      <c r="D11" s="10"/>
      <c r="E11" s="10"/>
      <c r="F11" s="10">
        <v>8</v>
      </c>
      <c r="G11" s="10">
        <v>1</v>
      </c>
      <c r="H11" s="10"/>
      <c r="I11" s="10">
        <v>5</v>
      </c>
      <c r="J11" s="10">
        <v>1</v>
      </c>
      <c r="K11" s="10">
        <v>2</v>
      </c>
      <c r="L11" s="10">
        <v>6</v>
      </c>
      <c r="M11" s="10"/>
      <c r="N11" s="10">
        <v>1</v>
      </c>
      <c r="O11" s="10">
        <v>3</v>
      </c>
      <c r="P11" s="10">
        <v>4</v>
      </c>
      <c r="Q11" s="10">
        <v>2</v>
      </c>
      <c r="R11" s="10"/>
      <c r="S11" s="10">
        <v>2</v>
      </c>
      <c r="T11" s="10">
        <v>1</v>
      </c>
      <c r="U11" s="10">
        <v>1</v>
      </c>
      <c r="V11" s="10"/>
      <c r="W11" s="10"/>
      <c r="X11" s="10">
        <v>14</v>
      </c>
      <c r="Y11" s="10"/>
      <c r="Z11" s="10"/>
      <c r="AA11" s="10"/>
      <c r="AB11" s="10">
        <v>1</v>
      </c>
      <c r="AC11" s="10"/>
      <c r="AD11" s="10">
        <v>1</v>
      </c>
      <c r="AE11" s="10"/>
      <c r="AF11" s="10"/>
      <c r="AG11" s="10">
        <v>3</v>
      </c>
      <c r="AH11" s="10">
        <v>5</v>
      </c>
      <c r="AI11" s="10"/>
      <c r="AJ11" s="10">
        <v>1</v>
      </c>
      <c r="AK11" s="10"/>
      <c r="AL11" s="10"/>
      <c r="AM11" s="10"/>
      <c r="AN11" s="10">
        <v>1</v>
      </c>
      <c r="AO11" s="10"/>
      <c r="AP11" s="10"/>
      <c r="AQ11" s="10"/>
      <c r="AR11" s="10"/>
      <c r="AS11" s="10">
        <v>2</v>
      </c>
      <c r="AT11" s="10"/>
      <c r="AU11" s="10">
        <v>1</v>
      </c>
      <c r="AV11" s="10"/>
      <c r="AW11" s="10">
        <v>5</v>
      </c>
      <c r="AX11" s="10"/>
      <c r="AY11" s="10">
        <v>4</v>
      </c>
      <c r="AZ11" s="10"/>
      <c r="BA11" s="10">
        <v>2</v>
      </c>
      <c r="BB11" s="10"/>
      <c r="BC11" s="10">
        <v>1</v>
      </c>
      <c r="BD11" s="10"/>
      <c r="BE11" s="10"/>
      <c r="BF11" s="10"/>
      <c r="BG11" s="10"/>
      <c r="BH11" s="10">
        <v>5</v>
      </c>
      <c r="BI11" s="10"/>
      <c r="BJ11" s="10"/>
      <c r="BK11" s="10">
        <v>1</v>
      </c>
      <c r="BL11" s="10">
        <v>88</v>
      </c>
    </row>
    <row r="12" spans="1:64" x14ac:dyDescent="0.3">
      <c r="A12" s="5" t="s">
        <v>89</v>
      </c>
      <c r="B12" s="10"/>
      <c r="C12" s="10"/>
      <c r="D12" s="10"/>
      <c r="E12" s="10"/>
      <c r="F12" s="10"/>
      <c r="G12" s="10">
        <v>1</v>
      </c>
      <c r="H12" s="10"/>
      <c r="I12" s="10">
        <v>1</v>
      </c>
      <c r="J12" s="10"/>
      <c r="K12" s="10"/>
      <c r="L12" s="10"/>
      <c r="M12" s="10"/>
      <c r="N12" s="10"/>
      <c r="O12" s="10">
        <v>1</v>
      </c>
      <c r="P12" s="10"/>
      <c r="Q12" s="10"/>
      <c r="R12" s="10"/>
      <c r="S12" s="10"/>
      <c r="T12" s="10"/>
      <c r="U12" s="10"/>
      <c r="V12" s="10"/>
      <c r="W12" s="10"/>
      <c r="X12" s="10"/>
      <c r="Y12" s="10"/>
      <c r="Z12" s="10"/>
      <c r="AA12" s="10"/>
      <c r="AB12" s="10"/>
      <c r="AC12" s="10"/>
      <c r="AD12" s="10">
        <v>1</v>
      </c>
      <c r="AE12" s="10"/>
      <c r="AF12" s="10"/>
      <c r="AG12" s="10"/>
      <c r="AH12" s="10"/>
      <c r="AI12" s="10"/>
      <c r="AJ12" s="10"/>
      <c r="AK12" s="10"/>
      <c r="AL12" s="10"/>
      <c r="AM12" s="10"/>
      <c r="AN12" s="10"/>
      <c r="AO12" s="10"/>
      <c r="AP12" s="10"/>
      <c r="AQ12" s="10">
        <v>1</v>
      </c>
      <c r="AR12" s="10"/>
      <c r="AS12" s="10"/>
      <c r="AT12" s="10"/>
      <c r="AU12" s="10"/>
      <c r="AV12" s="10"/>
      <c r="AW12" s="10"/>
      <c r="AX12" s="10"/>
      <c r="AY12" s="10">
        <v>1</v>
      </c>
      <c r="AZ12" s="10"/>
      <c r="BA12" s="10"/>
      <c r="BB12" s="10"/>
      <c r="BC12" s="10"/>
      <c r="BD12" s="10"/>
      <c r="BE12" s="10"/>
      <c r="BF12" s="10"/>
      <c r="BG12" s="10"/>
      <c r="BH12" s="10"/>
      <c r="BI12" s="10"/>
      <c r="BJ12" s="10"/>
      <c r="BK12" s="10"/>
      <c r="BL12" s="10">
        <v>6</v>
      </c>
    </row>
    <row r="13" spans="1:64" x14ac:dyDescent="0.3">
      <c r="A13" s="5" t="s">
        <v>7</v>
      </c>
      <c r="B13" s="10">
        <v>4</v>
      </c>
      <c r="C13" s="10">
        <v>1</v>
      </c>
      <c r="D13" s="10">
        <v>4</v>
      </c>
      <c r="E13" s="10"/>
      <c r="F13" s="10">
        <v>23</v>
      </c>
      <c r="G13" s="10">
        <v>3</v>
      </c>
      <c r="H13" s="10">
        <v>1</v>
      </c>
      <c r="I13" s="10">
        <v>7</v>
      </c>
      <c r="J13" s="10"/>
      <c r="K13" s="10">
        <v>3</v>
      </c>
      <c r="L13" s="10">
        <v>5</v>
      </c>
      <c r="M13" s="10">
        <v>4</v>
      </c>
      <c r="N13" s="10">
        <v>3</v>
      </c>
      <c r="O13" s="10">
        <v>2</v>
      </c>
      <c r="P13" s="10"/>
      <c r="Q13" s="10">
        <v>7</v>
      </c>
      <c r="R13" s="10"/>
      <c r="S13" s="10">
        <v>2</v>
      </c>
      <c r="T13" s="10">
        <v>1</v>
      </c>
      <c r="U13" s="10"/>
      <c r="V13" s="10"/>
      <c r="W13" s="10"/>
      <c r="X13" s="10">
        <v>3</v>
      </c>
      <c r="Y13" s="10">
        <v>1</v>
      </c>
      <c r="Z13" s="10">
        <v>1</v>
      </c>
      <c r="AA13" s="10">
        <v>4</v>
      </c>
      <c r="AB13" s="10">
        <v>2</v>
      </c>
      <c r="AC13" s="10"/>
      <c r="AD13" s="10">
        <v>1</v>
      </c>
      <c r="AE13" s="10"/>
      <c r="AF13" s="10"/>
      <c r="AG13" s="10">
        <v>7</v>
      </c>
      <c r="AH13" s="10">
        <v>3</v>
      </c>
      <c r="AI13" s="10">
        <v>1</v>
      </c>
      <c r="AJ13" s="10"/>
      <c r="AK13" s="10">
        <v>1</v>
      </c>
      <c r="AL13" s="10"/>
      <c r="AM13" s="10">
        <v>1</v>
      </c>
      <c r="AN13" s="10">
        <v>5</v>
      </c>
      <c r="AO13" s="10">
        <v>5</v>
      </c>
      <c r="AP13" s="10">
        <v>1</v>
      </c>
      <c r="AQ13" s="10">
        <v>2</v>
      </c>
      <c r="AR13" s="10">
        <v>1</v>
      </c>
      <c r="AS13" s="10">
        <v>2</v>
      </c>
      <c r="AT13" s="10"/>
      <c r="AU13" s="10"/>
      <c r="AV13" s="10">
        <v>2</v>
      </c>
      <c r="AW13" s="10">
        <v>2</v>
      </c>
      <c r="AX13" s="10">
        <v>1</v>
      </c>
      <c r="AY13" s="10">
        <v>7</v>
      </c>
      <c r="AZ13" s="10">
        <v>2</v>
      </c>
      <c r="BA13" s="10">
        <v>1</v>
      </c>
      <c r="BB13" s="10">
        <v>1</v>
      </c>
      <c r="BC13" s="10"/>
      <c r="BD13" s="10"/>
      <c r="BE13" s="10"/>
      <c r="BF13" s="10">
        <v>1</v>
      </c>
      <c r="BG13" s="10">
        <v>2</v>
      </c>
      <c r="BH13" s="10"/>
      <c r="BI13" s="10">
        <v>1</v>
      </c>
      <c r="BJ13" s="10"/>
      <c r="BK13" s="10"/>
      <c r="BL13" s="10">
        <v>131</v>
      </c>
    </row>
    <row r="14" spans="1:64" x14ac:dyDescent="0.3">
      <c r="A14" s="5" t="s">
        <v>155</v>
      </c>
      <c r="B14" s="10"/>
      <c r="C14" s="10">
        <v>1</v>
      </c>
      <c r="D14" s="10">
        <v>1</v>
      </c>
      <c r="E14" s="10"/>
      <c r="F14" s="10">
        <v>6</v>
      </c>
      <c r="G14" s="10"/>
      <c r="H14" s="10"/>
      <c r="I14" s="10"/>
      <c r="J14" s="10"/>
      <c r="K14" s="10"/>
      <c r="L14" s="10"/>
      <c r="M14" s="10"/>
      <c r="N14" s="10"/>
      <c r="O14" s="10"/>
      <c r="P14" s="10"/>
      <c r="Q14" s="10"/>
      <c r="R14" s="10">
        <v>1</v>
      </c>
      <c r="S14" s="10"/>
      <c r="T14" s="10"/>
      <c r="U14" s="10"/>
      <c r="V14" s="10"/>
      <c r="W14" s="10"/>
      <c r="X14" s="10"/>
      <c r="Y14" s="10"/>
      <c r="Z14" s="10"/>
      <c r="AA14" s="10">
        <v>6</v>
      </c>
      <c r="AB14" s="10"/>
      <c r="AC14" s="10"/>
      <c r="AD14" s="10"/>
      <c r="AE14" s="10"/>
      <c r="AF14" s="10"/>
      <c r="AG14" s="10"/>
      <c r="AH14" s="10">
        <v>1</v>
      </c>
      <c r="AI14" s="10">
        <v>2</v>
      </c>
      <c r="AJ14" s="10"/>
      <c r="AK14" s="10"/>
      <c r="AL14" s="10">
        <v>1</v>
      </c>
      <c r="AM14" s="10">
        <v>1</v>
      </c>
      <c r="AN14" s="10">
        <v>1</v>
      </c>
      <c r="AO14" s="10"/>
      <c r="AP14" s="10"/>
      <c r="AQ14" s="10"/>
      <c r="AR14" s="10">
        <v>1</v>
      </c>
      <c r="AS14" s="10"/>
      <c r="AT14" s="10">
        <v>2</v>
      </c>
      <c r="AU14" s="10"/>
      <c r="AV14" s="10"/>
      <c r="AW14" s="10"/>
      <c r="AX14" s="10"/>
      <c r="AY14" s="10"/>
      <c r="AZ14" s="10"/>
      <c r="BA14" s="10"/>
      <c r="BB14" s="10"/>
      <c r="BC14" s="10"/>
      <c r="BD14" s="10"/>
      <c r="BE14" s="10"/>
      <c r="BF14" s="10"/>
      <c r="BG14" s="10"/>
      <c r="BH14" s="10"/>
      <c r="BI14" s="10"/>
      <c r="BJ14" s="10"/>
      <c r="BK14" s="10"/>
      <c r="BL14" s="10">
        <v>24</v>
      </c>
    </row>
    <row r="15" spans="1:64" x14ac:dyDescent="0.3">
      <c r="A15" s="5" t="s">
        <v>27</v>
      </c>
      <c r="B15" s="10">
        <v>1</v>
      </c>
      <c r="C15" s="10">
        <v>5</v>
      </c>
      <c r="D15" s="10"/>
      <c r="E15" s="10"/>
      <c r="F15" s="10">
        <v>8</v>
      </c>
      <c r="G15" s="10">
        <v>2</v>
      </c>
      <c r="H15" s="10">
        <v>2</v>
      </c>
      <c r="I15" s="10">
        <v>9</v>
      </c>
      <c r="J15" s="10"/>
      <c r="K15" s="10">
        <v>4</v>
      </c>
      <c r="L15" s="10">
        <v>2</v>
      </c>
      <c r="M15" s="10">
        <v>1</v>
      </c>
      <c r="N15" s="10">
        <v>6</v>
      </c>
      <c r="O15" s="10">
        <v>10</v>
      </c>
      <c r="P15" s="10">
        <v>3</v>
      </c>
      <c r="Q15" s="10">
        <v>10</v>
      </c>
      <c r="R15" s="10">
        <v>1</v>
      </c>
      <c r="S15" s="10">
        <v>2</v>
      </c>
      <c r="T15" s="10">
        <v>1</v>
      </c>
      <c r="U15" s="10"/>
      <c r="V15" s="10"/>
      <c r="W15" s="10">
        <v>1</v>
      </c>
      <c r="X15" s="10">
        <v>18</v>
      </c>
      <c r="Y15" s="10">
        <v>1</v>
      </c>
      <c r="Z15" s="10">
        <v>1</v>
      </c>
      <c r="AA15" s="10">
        <v>2</v>
      </c>
      <c r="AB15" s="10">
        <v>1</v>
      </c>
      <c r="AC15" s="10"/>
      <c r="AD15" s="10">
        <v>1</v>
      </c>
      <c r="AE15" s="10">
        <v>1</v>
      </c>
      <c r="AF15" s="10"/>
      <c r="AG15" s="10">
        <v>5</v>
      </c>
      <c r="AH15" s="10">
        <v>6</v>
      </c>
      <c r="AI15" s="10">
        <v>1</v>
      </c>
      <c r="AJ15" s="10"/>
      <c r="AK15" s="10"/>
      <c r="AL15" s="10"/>
      <c r="AM15" s="10">
        <v>1</v>
      </c>
      <c r="AN15" s="10">
        <v>12</v>
      </c>
      <c r="AO15" s="10">
        <v>3</v>
      </c>
      <c r="AP15" s="10"/>
      <c r="AQ15" s="10"/>
      <c r="AR15" s="10"/>
      <c r="AS15" s="10">
        <v>1</v>
      </c>
      <c r="AT15" s="10"/>
      <c r="AU15" s="10">
        <v>3</v>
      </c>
      <c r="AV15" s="10"/>
      <c r="AW15" s="10">
        <v>1</v>
      </c>
      <c r="AX15" s="10">
        <v>2</v>
      </c>
      <c r="AY15" s="10">
        <v>7</v>
      </c>
      <c r="AZ15" s="10"/>
      <c r="BA15" s="10"/>
      <c r="BB15" s="10"/>
      <c r="BC15" s="10">
        <v>1</v>
      </c>
      <c r="BD15" s="10"/>
      <c r="BE15" s="10">
        <v>2</v>
      </c>
      <c r="BF15" s="10">
        <v>1</v>
      </c>
      <c r="BG15" s="10">
        <v>1</v>
      </c>
      <c r="BH15" s="10"/>
      <c r="BI15" s="10">
        <v>1</v>
      </c>
      <c r="BJ15" s="10">
        <v>2</v>
      </c>
      <c r="BK15" s="10">
        <v>1</v>
      </c>
      <c r="BL15" s="10">
        <v>144</v>
      </c>
    </row>
    <row r="16" spans="1:64" x14ac:dyDescent="0.3">
      <c r="A16" s="5" t="s">
        <v>90</v>
      </c>
      <c r="B16" s="10"/>
      <c r="C16" s="10"/>
      <c r="D16" s="10"/>
      <c r="E16" s="10"/>
      <c r="F16" s="10">
        <v>1</v>
      </c>
      <c r="G16" s="10">
        <v>1</v>
      </c>
      <c r="H16" s="10"/>
      <c r="I16" s="10">
        <v>3</v>
      </c>
      <c r="J16" s="10"/>
      <c r="K16" s="10"/>
      <c r="L16" s="10"/>
      <c r="M16" s="10"/>
      <c r="N16" s="10"/>
      <c r="O16" s="10">
        <v>1</v>
      </c>
      <c r="P16" s="10"/>
      <c r="Q16" s="10"/>
      <c r="R16" s="10"/>
      <c r="S16" s="10"/>
      <c r="T16" s="10"/>
      <c r="U16" s="10"/>
      <c r="V16" s="10"/>
      <c r="W16" s="10"/>
      <c r="X16" s="10"/>
      <c r="Y16" s="10"/>
      <c r="Z16" s="10"/>
      <c r="AA16" s="10"/>
      <c r="AB16" s="10"/>
      <c r="AC16" s="10"/>
      <c r="AD16" s="10"/>
      <c r="AE16" s="10"/>
      <c r="AF16" s="10"/>
      <c r="AG16" s="10"/>
      <c r="AH16" s="10">
        <v>1</v>
      </c>
      <c r="AI16" s="10"/>
      <c r="AJ16" s="10"/>
      <c r="AK16" s="10"/>
      <c r="AL16" s="10"/>
      <c r="AM16" s="10"/>
      <c r="AN16" s="10"/>
      <c r="AO16" s="10">
        <v>2</v>
      </c>
      <c r="AP16" s="10"/>
      <c r="AQ16" s="10"/>
      <c r="AR16" s="10"/>
      <c r="AS16" s="10"/>
      <c r="AT16" s="10"/>
      <c r="AU16" s="10"/>
      <c r="AV16" s="10"/>
      <c r="AW16" s="10">
        <v>1</v>
      </c>
      <c r="AX16" s="10">
        <v>1</v>
      </c>
      <c r="AY16" s="10"/>
      <c r="AZ16" s="10"/>
      <c r="BA16" s="10"/>
      <c r="BB16" s="10"/>
      <c r="BC16" s="10">
        <v>1</v>
      </c>
      <c r="BD16" s="10"/>
      <c r="BE16" s="10"/>
      <c r="BF16" s="10"/>
      <c r="BG16" s="10"/>
      <c r="BH16" s="10"/>
      <c r="BI16" s="10"/>
      <c r="BJ16" s="10"/>
      <c r="BK16" s="10"/>
      <c r="BL16" s="10">
        <v>12</v>
      </c>
    </row>
    <row r="17" spans="1:65" x14ac:dyDescent="0.3">
      <c r="A17" s="5" t="s">
        <v>150</v>
      </c>
      <c r="B17" s="10"/>
      <c r="C17" s="10"/>
      <c r="D17" s="10"/>
      <c r="E17" s="10"/>
      <c r="F17" s="10">
        <v>3</v>
      </c>
      <c r="G17" s="10"/>
      <c r="H17" s="10"/>
      <c r="I17" s="10"/>
      <c r="J17" s="10"/>
      <c r="K17" s="10"/>
      <c r="L17" s="10"/>
      <c r="M17" s="10"/>
      <c r="N17" s="10">
        <v>2</v>
      </c>
      <c r="O17" s="10"/>
      <c r="P17" s="10">
        <v>1</v>
      </c>
      <c r="Q17" s="10">
        <v>2</v>
      </c>
      <c r="R17" s="10"/>
      <c r="S17" s="10"/>
      <c r="T17" s="10"/>
      <c r="U17" s="10"/>
      <c r="V17" s="10"/>
      <c r="W17" s="10">
        <v>2</v>
      </c>
      <c r="X17" s="10"/>
      <c r="Y17" s="10"/>
      <c r="Z17" s="10"/>
      <c r="AA17" s="10">
        <v>2</v>
      </c>
      <c r="AB17" s="10"/>
      <c r="AC17" s="10"/>
      <c r="AD17" s="10"/>
      <c r="AE17" s="10"/>
      <c r="AF17" s="10">
        <v>1</v>
      </c>
      <c r="AG17" s="10">
        <v>2</v>
      </c>
      <c r="AH17" s="10">
        <v>1</v>
      </c>
      <c r="AI17" s="10"/>
      <c r="AJ17" s="10"/>
      <c r="AK17" s="10"/>
      <c r="AL17" s="10"/>
      <c r="AM17" s="10"/>
      <c r="AN17" s="10">
        <v>2</v>
      </c>
      <c r="AO17" s="10"/>
      <c r="AP17" s="10"/>
      <c r="AQ17" s="10"/>
      <c r="AR17" s="10">
        <v>2</v>
      </c>
      <c r="AS17" s="10"/>
      <c r="AT17" s="10">
        <v>2</v>
      </c>
      <c r="AU17" s="10">
        <v>1</v>
      </c>
      <c r="AV17" s="10"/>
      <c r="AW17" s="10"/>
      <c r="AX17" s="10"/>
      <c r="AY17" s="10">
        <v>1</v>
      </c>
      <c r="AZ17" s="10"/>
      <c r="BA17" s="10"/>
      <c r="BB17" s="10"/>
      <c r="BC17" s="10"/>
      <c r="BD17" s="10"/>
      <c r="BE17" s="10"/>
      <c r="BF17" s="10"/>
      <c r="BG17" s="10"/>
      <c r="BH17" s="10"/>
      <c r="BI17" s="10"/>
      <c r="BJ17" s="10"/>
      <c r="BK17" s="10"/>
      <c r="BL17" s="10">
        <v>24</v>
      </c>
    </row>
    <row r="18" spans="1:65" x14ac:dyDescent="0.3">
      <c r="A18" s="5" t="s">
        <v>22</v>
      </c>
      <c r="B18" s="10"/>
      <c r="C18" s="10">
        <v>4</v>
      </c>
      <c r="D18" s="10">
        <v>2</v>
      </c>
      <c r="E18" s="10">
        <v>1</v>
      </c>
      <c r="F18" s="10">
        <v>7</v>
      </c>
      <c r="G18" s="10">
        <v>8</v>
      </c>
      <c r="H18" s="10"/>
      <c r="I18" s="10">
        <v>4</v>
      </c>
      <c r="J18" s="10"/>
      <c r="K18" s="10">
        <v>2</v>
      </c>
      <c r="L18" s="10">
        <v>8</v>
      </c>
      <c r="M18" s="10">
        <v>1</v>
      </c>
      <c r="N18" s="10">
        <v>3</v>
      </c>
      <c r="O18" s="10">
        <v>3</v>
      </c>
      <c r="P18" s="10">
        <v>4</v>
      </c>
      <c r="Q18" s="10">
        <v>5</v>
      </c>
      <c r="R18" s="10">
        <v>1</v>
      </c>
      <c r="S18" s="10"/>
      <c r="T18" s="10">
        <v>1</v>
      </c>
      <c r="U18" s="10">
        <v>1</v>
      </c>
      <c r="V18" s="10">
        <v>1</v>
      </c>
      <c r="W18" s="10"/>
      <c r="X18" s="10">
        <v>6</v>
      </c>
      <c r="Y18" s="10"/>
      <c r="Z18" s="10"/>
      <c r="AA18" s="10"/>
      <c r="AB18" s="10">
        <v>2</v>
      </c>
      <c r="AC18" s="10"/>
      <c r="AD18" s="10">
        <v>1</v>
      </c>
      <c r="AE18" s="10"/>
      <c r="AF18" s="10"/>
      <c r="AG18" s="10">
        <v>5</v>
      </c>
      <c r="AH18" s="10">
        <v>3</v>
      </c>
      <c r="AI18" s="10">
        <v>1</v>
      </c>
      <c r="AJ18" s="10">
        <v>3</v>
      </c>
      <c r="AK18" s="10">
        <v>1</v>
      </c>
      <c r="AL18" s="10">
        <v>1</v>
      </c>
      <c r="AM18" s="10">
        <v>2</v>
      </c>
      <c r="AN18" s="10">
        <v>2</v>
      </c>
      <c r="AO18" s="10">
        <v>1</v>
      </c>
      <c r="AP18" s="10">
        <v>2</v>
      </c>
      <c r="AQ18" s="10"/>
      <c r="AR18" s="10"/>
      <c r="AS18" s="10">
        <v>4</v>
      </c>
      <c r="AT18" s="10">
        <v>1</v>
      </c>
      <c r="AU18" s="10">
        <v>1</v>
      </c>
      <c r="AV18" s="10">
        <v>1</v>
      </c>
      <c r="AW18" s="10">
        <v>1</v>
      </c>
      <c r="AX18" s="10">
        <v>1</v>
      </c>
      <c r="AY18" s="10">
        <v>6</v>
      </c>
      <c r="AZ18" s="10">
        <v>2</v>
      </c>
      <c r="BA18" s="10">
        <v>1</v>
      </c>
      <c r="BB18" s="10"/>
      <c r="BC18" s="10">
        <v>1</v>
      </c>
      <c r="BD18" s="10"/>
      <c r="BE18" s="10">
        <v>3</v>
      </c>
      <c r="BF18" s="10"/>
      <c r="BG18" s="10">
        <v>1</v>
      </c>
      <c r="BH18" s="10">
        <v>1</v>
      </c>
      <c r="BI18" s="10">
        <v>1</v>
      </c>
      <c r="BJ18" s="10"/>
      <c r="BK18" s="10">
        <v>1</v>
      </c>
      <c r="BL18" s="10">
        <v>112</v>
      </c>
    </row>
    <row r="19" spans="1:65" x14ac:dyDescent="0.3">
      <c r="A19" s="5" t="s">
        <v>140</v>
      </c>
      <c r="B19" s="10"/>
      <c r="C19" s="10">
        <v>2</v>
      </c>
      <c r="D19" s="10"/>
      <c r="E19" s="10"/>
      <c r="F19" s="10"/>
      <c r="G19" s="10"/>
      <c r="H19" s="10"/>
      <c r="I19" s="10"/>
      <c r="J19" s="10"/>
      <c r="K19" s="10">
        <v>2</v>
      </c>
      <c r="L19" s="10"/>
      <c r="M19" s="10"/>
      <c r="N19" s="10"/>
      <c r="O19" s="10"/>
      <c r="P19" s="10"/>
      <c r="Q19" s="10"/>
      <c r="R19" s="10"/>
      <c r="S19" s="10"/>
      <c r="T19" s="10"/>
      <c r="U19" s="10"/>
      <c r="V19" s="10"/>
      <c r="W19" s="10"/>
      <c r="X19" s="10"/>
      <c r="Y19" s="10"/>
      <c r="Z19" s="10"/>
      <c r="AA19" s="10"/>
      <c r="AB19" s="10"/>
      <c r="AC19" s="10"/>
      <c r="AD19" s="10"/>
      <c r="AE19" s="10"/>
      <c r="AF19" s="10"/>
      <c r="AG19" s="10">
        <v>4</v>
      </c>
      <c r="AH19" s="10">
        <v>1</v>
      </c>
      <c r="AI19" s="10"/>
      <c r="AJ19" s="10"/>
      <c r="AK19" s="10"/>
      <c r="AL19" s="10"/>
      <c r="AM19" s="10"/>
      <c r="AN19" s="10"/>
      <c r="AO19" s="10"/>
      <c r="AP19" s="10"/>
      <c r="AQ19" s="10"/>
      <c r="AR19" s="10"/>
      <c r="AS19" s="10"/>
      <c r="AT19" s="10"/>
      <c r="AU19" s="10"/>
      <c r="AV19" s="10"/>
      <c r="AW19" s="10"/>
      <c r="AX19" s="10"/>
      <c r="AY19" s="10">
        <v>1</v>
      </c>
      <c r="AZ19" s="10"/>
      <c r="BA19" s="10"/>
      <c r="BB19" s="10"/>
      <c r="BC19" s="10"/>
      <c r="BD19" s="10"/>
      <c r="BE19" s="10"/>
      <c r="BF19" s="10"/>
      <c r="BG19" s="10"/>
      <c r="BH19" s="10"/>
      <c r="BI19" s="10"/>
      <c r="BJ19" s="10"/>
      <c r="BK19" s="10"/>
      <c r="BL19" s="10">
        <v>10</v>
      </c>
    </row>
    <row r="20" spans="1:65" x14ac:dyDescent="0.3">
      <c r="A20" s="5" t="s">
        <v>135</v>
      </c>
      <c r="B20" s="10"/>
      <c r="C20" s="10"/>
      <c r="D20" s="10"/>
      <c r="E20" s="10"/>
      <c r="F20" s="10"/>
      <c r="G20" s="10"/>
      <c r="H20" s="10"/>
      <c r="I20" s="10"/>
      <c r="J20" s="10"/>
      <c r="K20" s="10">
        <v>1</v>
      </c>
      <c r="L20" s="10"/>
      <c r="M20" s="10"/>
      <c r="N20" s="10"/>
      <c r="O20" s="10"/>
      <c r="P20" s="10">
        <v>1</v>
      </c>
      <c r="Q20" s="10"/>
      <c r="R20" s="10"/>
      <c r="S20" s="10"/>
      <c r="T20" s="10"/>
      <c r="U20" s="10"/>
      <c r="V20" s="10"/>
      <c r="W20" s="10"/>
      <c r="X20" s="10">
        <v>2</v>
      </c>
      <c r="Y20" s="10"/>
      <c r="Z20" s="10"/>
      <c r="AA20" s="10"/>
      <c r="AB20" s="10"/>
      <c r="AC20" s="10"/>
      <c r="AD20" s="10"/>
      <c r="AE20" s="10"/>
      <c r="AF20" s="10"/>
      <c r="AG20" s="10"/>
      <c r="AH20" s="10"/>
      <c r="AI20" s="10"/>
      <c r="AJ20" s="10"/>
      <c r="AK20" s="10"/>
      <c r="AL20" s="10"/>
      <c r="AM20" s="10"/>
      <c r="AN20" s="10">
        <v>1</v>
      </c>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v>5</v>
      </c>
    </row>
    <row r="21" spans="1:65" x14ac:dyDescent="0.3">
      <c r="A21" s="5" t="s">
        <v>6</v>
      </c>
      <c r="B21" s="10">
        <v>1</v>
      </c>
      <c r="C21" s="10">
        <v>1</v>
      </c>
      <c r="D21" s="10"/>
      <c r="E21" s="10"/>
      <c r="F21" s="10">
        <v>11</v>
      </c>
      <c r="G21" s="10">
        <v>8</v>
      </c>
      <c r="H21" s="10"/>
      <c r="I21" s="10">
        <v>4</v>
      </c>
      <c r="J21" s="10"/>
      <c r="K21" s="10">
        <v>4</v>
      </c>
      <c r="L21" s="10">
        <v>3</v>
      </c>
      <c r="M21" s="10"/>
      <c r="N21" s="10">
        <v>6</v>
      </c>
      <c r="O21" s="10">
        <v>4</v>
      </c>
      <c r="P21" s="10">
        <v>2</v>
      </c>
      <c r="Q21" s="10">
        <v>6</v>
      </c>
      <c r="R21" s="10">
        <v>1</v>
      </c>
      <c r="S21" s="10">
        <v>1</v>
      </c>
      <c r="T21" s="10">
        <v>1</v>
      </c>
      <c r="U21" s="10"/>
      <c r="V21" s="10"/>
      <c r="W21" s="10"/>
      <c r="X21" s="10">
        <v>8</v>
      </c>
      <c r="Y21" s="10">
        <v>1</v>
      </c>
      <c r="Z21" s="10">
        <v>2</v>
      </c>
      <c r="AA21" s="10">
        <v>3</v>
      </c>
      <c r="AB21" s="10">
        <v>2</v>
      </c>
      <c r="AC21" s="10"/>
      <c r="AD21" s="10">
        <v>3</v>
      </c>
      <c r="AE21" s="10">
        <v>1</v>
      </c>
      <c r="AF21" s="10"/>
      <c r="AG21" s="10">
        <v>9</v>
      </c>
      <c r="AH21" s="10">
        <v>5</v>
      </c>
      <c r="AI21" s="10">
        <v>1</v>
      </c>
      <c r="AJ21" s="10">
        <v>1</v>
      </c>
      <c r="AK21" s="10"/>
      <c r="AL21" s="10"/>
      <c r="AM21" s="10"/>
      <c r="AN21" s="10">
        <v>3</v>
      </c>
      <c r="AO21" s="10">
        <v>1</v>
      </c>
      <c r="AP21" s="10"/>
      <c r="AQ21" s="10"/>
      <c r="AR21" s="10"/>
      <c r="AS21" s="10">
        <v>5</v>
      </c>
      <c r="AT21" s="10">
        <v>1</v>
      </c>
      <c r="AU21" s="10">
        <v>2</v>
      </c>
      <c r="AV21" s="10"/>
      <c r="AW21" s="10">
        <v>3</v>
      </c>
      <c r="AX21" s="10">
        <v>1</v>
      </c>
      <c r="AY21" s="10">
        <v>7</v>
      </c>
      <c r="AZ21" s="10"/>
      <c r="BA21" s="10">
        <v>1</v>
      </c>
      <c r="BB21" s="10"/>
      <c r="BC21" s="10"/>
      <c r="BD21" s="10"/>
      <c r="BE21" s="10">
        <v>1</v>
      </c>
      <c r="BF21" s="10"/>
      <c r="BG21" s="10"/>
      <c r="BH21" s="10">
        <v>1</v>
      </c>
      <c r="BI21" s="10"/>
      <c r="BJ21" s="10">
        <v>1</v>
      </c>
      <c r="BK21" s="10"/>
      <c r="BL21" s="10">
        <v>116</v>
      </c>
    </row>
    <row r="22" spans="1:65" x14ac:dyDescent="0.3">
      <c r="A22" s="5" t="s">
        <v>166</v>
      </c>
      <c r="B22" s="10"/>
      <c r="C22" s="10">
        <v>1</v>
      </c>
      <c r="D22" s="10">
        <v>2</v>
      </c>
      <c r="E22" s="10"/>
      <c r="F22" s="10">
        <v>1</v>
      </c>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v>3</v>
      </c>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v>7</v>
      </c>
    </row>
    <row r="23" spans="1:65" x14ac:dyDescent="0.3">
      <c r="A23" s="5" t="s">
        <v>108</v>
      </c>
      <c r="B23" s="10">
        <v>1</v>
      </c>
      <c r="C23" s="10"/>
      <c r="D23" s="10"/>
      <c r="E23" s="10"/>
      <c r="F23" s="10">
        <v>14</v>
      </c>
      <c r="G23" s="10">
        <v>1</v>
      </c>
      <c r="H23" s="10"/>
      <c r="I23" s="10">
        <v>5</v>
      </c>
      <c r="J23" s="10"/>
      <c r="K23" s="10">
        <v>4</v>
      </c>
      <c r="L23" s="10"/>
      <c r="M23" s="10"/>
      <c r="N23" s="10">
        <v>6</v>
      </c>
      <c r="O23" s="10"/>
      <c r="P23" s="10">
        <v>3</v>
      </c>
      <c r="Q23" s="10">
        <v>4</v>
      </c>
      <c r="R23" s="10">
        <v>2</v>
      </c>
      <c r="S23" s="10">
        <v>3</v>
      </c>
      <c r="T23" s="10"/>
      <c r="U23" s="10"/>
      <c r="V23" s="10">
        <v>1</v>
      </c>
      <c r="W23" s="10"/>
      <c r="X23" s="10">
        <v>6</v>
      </c>
      <c r="Y23" s="10">
        <v>1</v>
      </c>
      <c r="Z23" s="10"/>
      <c r="AA23" s="10">
        <v>1</v>
      </c>
      <c r="AB23" s="10">
        <v>1</v>
      </c>
      <c r="AC23" s="10">
        <v>1</v>
      </c>
      <c r="AD23" s="10"/>
      <c r="AE23" s="10"/>
      <c r="AF23" s="10">
        <v>1</v>
      </c>
      <c r="AG23" s="10">
        <v>6</v>
      </c>
      <c r="AH23" s="10">
        <v>4</v>
      </c>
      <c r="AI23" s="10">
        <v>1</v>
      </c>
      <c r="AJ23" s="10"/>
      <c r="AK23" s="10">
        <v>1</v>
      </c>
      <c r="AL23" s="10"/>
      <c r="AM23" s="10">
        <v>2</v>
      </c>
      <c r="AN23" s="10">
        <v>5</v>
      </c>
      <c r="AO23" s="10">
        <v>2</v>
      </c>
      <c r="AP23" s="10">
        <v>1</v>
      </c>
      <c r="AQ23" s="10">
        <v>1</v>
      </c>
      <c r="AR23" s="10">
        <v>1</v>
      </c>
      <c r="AS23" s="10"/>
      <c r="AT23" s="10"/>
      <c r="AU23" s="10">
        <v>1</v>
      </c>
      <c r="AV23" s="10">
        <v>2</v>
      </c>
      <c r="AW23" s="10"/>
      <c r="AX23" s="10">
        <v>1</v>
      </c>
      <c r="AY23" s="10">
        <v>3</v>
      </c>
      <c r="AZ23" s="10"/>
      <c r="BA23" s="10"/>
      <c r="BB23" s="10"/>
      <c r="BC23" s="10"/>
      <c r="BD23" s="10"/>
      <c r="BE23" s="10"/>
      <c r="BF23" s="10"/>
      <c r="BG23" s="10"/>
      <c r="BH23" s="10">
        <v>1</v>
      </c>
      <c r="BI23" s="10"/>
      <c r="BJ23" s="10">
        <v>1</v>
      </c>
      <c r="BK23" s="10"/>
      <c r="BL23" s="10">
        <v>88</v>
      </c>
    </row>
    <row r="24" spans="1:65" x14ac:dyDescent="0.3">
      <c r="A24" t="s">
        <v>170</v>
      </c>
      <c r="B24" s="10">
        <v>9</v>
      </c>
      <c r="C24" s="10">
        <v>24</v>
      </c>
      <c r="D24" s="10">
        <v>13</v>
      </c>
      <c r="E24" s="10">
        <v>2</v>
      </c>
      <c r="F24" s="10">
        <v>114</v>
      </c>
      <c r="G24" s="10">
        <v>38</v>
      </c>
      <c r="H24" s="10">
        <v>4</v>
      </c>
      <c r="I24" s="10">
        <v>51</v>
      </c>
      <c r="J24" s="10">
        <v>2</v>
      </c>
      <c r="K24" s="10">
        <v>30</v>
      </c>
      <c r="L24" s="10">
        <v>36</v>
      </c>
      <c r="M24" s="10">
        <v>13</v>
      </c>
      <c r="N24" s="10">
        <v>36</v>
      </c>
      <c r="O24" s="10">
        <v>34</v>
      </c>
      <c r="P24" s="10">
        <v>28</v>
      </c>
      <c r="Q24" s="10">
        <v>53</v>
      </c>
      <c r="R24" s="10">
        <v>6</v>
      </c>
      <c r="S24" s="10">
        <v>16</v>
      </c>
      <c r="T24" s="10">
        <v>9</v>
      </c>
      <c r="U24" s="10">
        <v>7</v>
      </c>
      <c r="V24" s="10">
        <v>3</v>
      </c>
      <c r="W24" s="10">
        <v>8</v>
      </c>
      <c r="X24" s="10">
        <v>78</v>
      </c>
      <c r="Y24" s="10">
        <v>4</v>
      </c>
      <c r="Z24" s="10">
        <v>7</v>
      </c>
      <c r="AA24" s="10">
        <v>20</v>
      </c>
      <c r="AB24" s="10">
        <v>15</v>
      </c>
      <c r="AC24" s="10">
        <v>3</v>
      </c>
      <c r="AD24" s="10">
        <v>10</v>
      </c>
      <c r="AE24" s="10">
        <v>2</v>
      </c>
      <c r="AF24" s="10">
        <v>2</v>
      </c>
      <c r="AG24" s="10">
        <v>59</v>
      </c>
      <c r="AH24" s="10">
        <v>42</v>
      </c>
      <c r="AI24" s="10">
        <v>9</v>
      </c>
      <c r="AJ24" s="10">
        <v>10</v>
      </c>
      <c r="AK24" s="10">
        <v>3</v>
      </c>
      <c r="AL24" s="10">
        <v>5</v>
      </c>
      <c r="AM24" s="10">
        <v>9</v>
      </c>
      <c r="AN24" s="10">
        <v>50</v>
      </c>
      <c r="AO24" s="10">
        <v>16</v>
      </c>
      <c r="AP24" s="10">
        <v>7</v>
      </c>
      <c r="AQ24" s="10">
        <v>7</v>
      </c>
      <c r="AR24" s="10">
        <v>9</v>
      </c>
      <c r="AS24" s="10">
        <v>20</v>
      </c>
      <c r="AT24" s="10">
        <v>9</v>
      </c>
      <c r="AU24" s="10">
        <v>14</v>
      </c>
      <c r="AV24" s="10">
        <v>7</v>
      </c>
      <c r="AW24" s="10">
        <v>19</v>
      </c>
      <c r="AX24" s="10">
        <v>10</v>
      </c>
      <c r="AY24" s="10">
        <v>48</v>
      </c>
      <c r="AZ24" s="10">
        <v>5</v>
      </c>
      <c r="BA24" s="10">
        <v>6</v>
      </c>
      <c r="BB24" s="10">
        <v>1</v>
      </c>
      <c r="BC24" s="10">
        <v>5</v>
      </c>
      <c r="BD24" s="10">
        <v>1</v>
      </c>
      <c r="BE24" s="10">
        <v>10</v>
      </c>
      <c r="BF24" s="10">
        <v>2</v>
      </c>
      <c r="BG24" s="10">
        <v>4</v>
      </c>
      <c r="BH24" s="10">
        <v>13</v>
      </c>
      <c r="BI24" s="10">
        <v>3</v>
      </c>
      <c r="BJ24" s="10">
        <v>4</v>
      </c>
      <c r="BK24" s="10">
        <v>6</v>
      </c>
      <c r="BL24" s="10">
        <v>1090</v>
      </c>
    </row>
    <row r="25" spans="1:65" x14ac:dyDescent="0.3">
      <c r="BM25">
        <f>MAX(B25:BK25)</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F1B06-AA45-44FF-B9BF-876A9117AECD}">
  <dimension ref="A3:B296"/>
  <sheetViews>
    <sheetView tabSelected="1" topLeftCell="A10" workbookViewId="0">
      <selection activeCell="B8" sqref="B8"/>
    </sheetView>
  </sheetViews>
  <sheetFormatPr defaultRowHeight="14.4" x14ac:dyDescent="0.3"/>
  <cols>
    <col min="1" max="1" width="17.6640625" bestFit="1" customWidth="1"/>
    <col min="2" max="2" width="22.109375" bestFit="1" customWidth="1"/>
  </cols>
  <sheetData>
    <row r="3" spans="1:2" x14ac:dyDescent="0.3">
      <c r="A3" s="3" t="s">
        <v>169</v>
      </c>
      <c r="B3" t="s">
        <v>608</v>
      </c>
    </row>
    <row r="4" spans="1:2" x14ac:dyDescent="0.3">
      <c r="A4" s="4" t="s">
        <v>56</v>
      </c>
      <c r="B4" s="10">
        <v>25</v>
      </c>
    </row>
    <row r="5" spans="1:2" x14ac:dyDescent="0.3">
      <c r="A5" s="4" t="s">
        <v>53</v>
      </c>
      <c r="B5" s="10">
        <v>22</v>
      </c>
    </row>
    <row r="6" spans="1:2" x14ac:dyDescent="0.3">
      <c r="A6" s="4" t="s">
        <v>67</v>
      </c>
      <c r="B6" s="10">
        <v>19</v>
      </c>
    </row>
    <row r="7" spans="1:2" x14ac:dyDescent="0.3">
      <c r="A7" s="4" t="s">
        <v>92</v>
      </c>
      <c r="B7" s="10">
        <v>18</v>
      </c>
    </row>
    <row r="8" spans="1:2" x14ac:dyDescent="0.3">
      <c r="A8" s="4" t="s">
        <v>80</v>
      </c>
      <c r="B8" s="10">
        <v>18</v>
      </c>
    </row>
    <row r="9" spans="1:2" x14ac:dyDescent="0.3">
      <c r="A9" s="4" t="s">
        <v>42</v>
      </c>
      <c r="B9" s="10">
        <v>17</v>
      </c>
    </row>
    <row r="10" spans="1:2" x14ac:dyDescent="0.3">
      <c r="A10" s="4" t="s">
        <v>100</v>
      </c>
      <c r="B10" s="10">
        <v>16</v>
      </c>
    </row>
    <row r="11" spans="1:2" x14ac:dyDescent="0.3">
      <c r="A11" s="4" t="s">
        <v>39</v>
      </c>
      <c r="B11" s="10">
        <v>16</v>
      </c>
    </row>
    <row r="12" spans="1:2" x14ac:dyDescent="0.3">
      <c r="A12" s="4" t="s">
        <v>32</v>
      </c>
      <c r="B12" s="10">
        <v>16</v>
      </c>
    </row>
    <row r="13" spans="1:2" x14ac:dyDescent="0.3">
      <c r="A13" s="4" t="s">
        <v>105</v>
      </c>
      <c r="B13" s="10">
        <v>15</v>
      </c>
    </row>
    <row r="14" spans="1:2" x14ac:dyDescent="0.3">
      <c r="A14" s="4" t="s">
        <v>519</v>
      </c>
      <c r="B14" s="10">
        <v>15</v>
      </c>
    </row>
    <row r="15" spans="1:2" x14ac:dyDescent="0.3">
      <c r="A15" s="4" t="s">
        <v>46</v>
      </c>
      <c r="B15" s="10">
        <v>14</v>
      </c>
    </row>
    <row r="16" spans="1:2" x14ac:dyDescent="0.3">
      <c r="A16" s="4" t="s">
        <v>83</v>
      </c>
      <c r="B16" s="10">
        <v>14</v>
      </c>
    </row>
    <row r="17" spans="1:2" x14ac:dyDescent="0.3">
      <c r="A17" s="4" t="s">
        <v>99</v>
      </c>
      <c r="B17" s="10">
        <v>13</v>
      </c>
    </row>
    <row r="18" spans="1:2" x14ac:dyDescent="0.3">
      <c r="A18" s="4" t="s">
        <v>66</v>
      </c>
      <c r="B18" s="10">
        <v>13</v>
      </c>
    </row>
    <row r="19" spans="1:2" x14ac:dyDescent="0.3">
      <c r="A19" s="4" t="s">
        <v>351</v>
      </c>
      <c r="B19" s="10">
        <v>13</v>
      </c>
    </row>
    <row r="20" spans="1:2" x14ac:dyDescent="0.3">
      <c r="A20" s="4" t="s">
        <v>555</v>
      </c>
      <c r="B20" s="10">
        <v>13</v>
      </c>
    </row>
    <row r="21" spans="1:2" x14ac:dyDescent="0.3">
      <c r="A21" s="4" t="s">
        <v>43</v>
      </c>
      <c r="B21" s="10">
        <v>12</v>
      </c>
    </row>
    <row r="22" spans="1:2" x14ac:dyDescent="0.3">
      <c r="A22" s="4" t="s">
        <v>361</v>
      </c>
      <c r="B22" s="10">
        <v>12</v>
      </c>
    </row>
    <row r="23" spans="1:2" x14ac:dyDescent="0.3">
      <c r="A23" s="4" t="s">
        <v>14</v>
      </c>
      <c r="B23" s="10">
        <v>12</v>
      </c>
    </row>
    <row r="24" spans="1:2" x14ac:dyDescent="0.3">
      <c r="A24" s="4" t="s">
        <v>335</v>
      </c>
      <c r="B24" s="10">
        <v>12</v>
      </c>
    </row>
    <row r="25" spans="1:2" x14ac:dyDescent="0.3">
      <c r="A25" s="4" t="s">
        <v>69</v>
      </c>
      <c r="B25" s="10">
        <v>11</v>
      </c>
    </row>
    <row r="26" spans="1:2" x14ac:dyDescent="0.3">
      <c r="A26" s="4" t="s">
        <v>35</v>
      </c>
      <c r="B26" s="10">
        <v>11</v>
      </c>
    </row>
    <row r="27" spans="1:2" x14ac:dyDescent="0.3">
      <c r="A27" s="4" t="s">
        <v>121</v>
      </c>
      <c r="B27" s="10">
        <v>11</v>
      </c>
    </row>
    <row r="28" spans="1:2" x14ac:dyDescent="0.3">
      <c r="A28" s="4" t="s">
        <v>671</v>
      </c>
      <c r="B28" s="10">
        <v>11</v>
      </c>
    </row>
    <row r="29" spans="1:2" x14ac:dyDescent="0.3">
      <c r="A29" s="4" t="s">
        <v>495</v>
      </c>
      <c r="B29" s="10">
        <v>10</v>
      </c>
    </row>
    <row r="30" spans="1:2" x14ac:dyDescent="0.3">
      <c r="A30" s="4" t="s">
        <v>368</v>
      </c>
      <c r="B30" s="10">
        <v>10</v>
      </c>
    </row>
    <row r="31" spans="1:2" x14ac:dyDescent="0.3">
      <c r="A31" s="4" t="s">
        <v>65</v>
      </c>
      <c r="B31" s="10">
        <v>10</v>
      </c>
    </row>
    <row r="32" spans="1:2" x14ac:dyDescent="0.3">
      <c r="A32" s="4" t="s">
        <v>680</v>
      </c>
      <c r="B32" s="10">
        <v>10</v>
      </c>
    </row>
    <row r="33" spans="1:2" x14ac:dyDescent="0.3">
      <c r="A33" s="4" t="s">
        <v>339</v>
      </c>
      <c r="B33" s="10">
        <v>10</v>
      </c>
    </row>
    <row r="34" spans="1:2" x14ac:dyDescent="0.3">
      <c r="A34" s="4" t="s">
        <v>506</v>
      </c>
      <c r="B34" s="10">
        <v>10</v>
      </c>
    </row>
    <row r="35" spans="1:2" x14ac:dyDescent="0.3">
      <c r="A35" s="4" t="s">
        <v>396</v>
      </c>
      <c r="B35" s="10">
        <v>9</v>
      </c>
    </row>
    <row r="36" spans="1:2" x14ac:dyDescent="0.3">
      <c r="A36" s="4" t="s">
        <v>531</v>
      </c>
      <c r="B36" s="10">
        <v>9</v>
      </c>
    </row>
    <row r="37" spans="1:2" x14ac:dyDescent="0.3">
      <c r="A37" s="4" t="s">
        <v>535</v>
      </c>
      <c r="B37" s="10">
        <v>9</v>
      </c>
    </row>
    <row r="38" spans="1:2" x14ac:dyDescent="0.3">
      <c r="A38" s="4" t="s">
        <v>333</v>
      </c>
      <c r="B38" s="10">
        <v>9</v>
      </c>
    </row>
    <row r="39" spans="1:2" x14ac:dyDescent="0.3">
      <c r="A39" s="4" t="s">
        <v>48</v>
      </c>
      <c r="B39" s="10">
        <v>8</v>
      </c>
    </row>
    <row r="40" spans="1:2" x14ac:dyDescent="0.3">
      <c r="A40" s="4" t="s">
        <v>70</v>
      </c>
      <c r="B40" s="10">
        <v>8</v>
      </c>
    </row>
    <row r="41" spans="1:2" x14ac:dyDescent="0.3">
      <c r="A41" s="4" t="s">
        <v>525</v>
      </c>
      <c r="B41" s="10">
        <v>8</v>
      </c>
    </row>
    <row r="42" spans="1:2" x14ac:dyDescent="0.3">
      <c r="A42" s="4" t="s">
        <v>338</v>
      </c>
      <c r="B42" s="10">
        <v>8</v>
      </c>
    </row>
    <row r="43" spans="1:2" x14ac:dyDescent="0.3">
      <c r="A43" s="4" t="s">
        <v>359</v>
      </c>
      <c r="B43" s="10">
        <v>8</v>
      </c>
    </row>
    <row r="44" spans="1:2" x14ac:dyDescent="0.3">
      <c r="A44" s="4" t="s">
        <v>644</v>
      </c>
      <c r="B44" s="10">
        <v>7</v>
      </c>
    </row>
    <row r="45" spans="1:2" x14ac:dyDescent="0.3">
      <c r="A45" s="4" t="s">
        <v>44</v>
      </c>
      <c r="B45" s="10">
        <v>7</v>
      </c>
    </row>
    <row r="46" spans="1:2" x14ac:dyDescent="0.3">
      <c r="A46" s="4" t="s">
        <v>356</v>
      </c>
      <c r="B46" s="10">
        <v>7</v>
      </c>
    </row>
    <row r="47" spans="1:2" x14ac:dyDescent="0.3">
      <c r="A47" s="4" t="s">
        <v>40</v>
      </c>
      <c r="B47" s="10">
        <v>7</v>
      </c>
    </row>
    <row r="48" spans="1:2" x14ac:dyDescent="0.3">
      <c r="A48" s="4" t="s">
        <v>342</v>
      </c>
      <c r="B48" s="10">
        <v>7</v>
      </c>
    </row>
    <row r="49" spans="1:2" x14ac:dyDescent="0.3">
      <c r="A49" s="4" t="s">
        <v>72</v>
      </c>
      <c r="B49" s="10">
        <v>6</v>
      </c>
    </row>
    <row r="50" spans="1:2" x14ac:dyDescent="0.3">
      <c r="A50" s="4" t="s">
        <v>523</v>
      </c>
      <c r="B50" s="10">
        <v>6</v>
      </c>
    </row>
    <row r="51" spans="1:2" x14ac:dyDescent="0.3">
      <c r="A51" s="4" t="s">
        <v>364</v>
      </c>
      <c r="B51" s="10">
        <v>6</v>
      </c>
    </row>
    <row r="52" spans="1:2" x14ac:dyDescent="0.3">
      <c r="A52" s="4" t="s">
        <v>636</v>
      </c>
      <c r="B52" s="10">
        <v>6</v>
      </c>
    </row>
    <row r="53" spans="1:2" x14ac:dyDescent="0.3">
      <c r="A53" s="4" t="s">
        <v>347</v>
      </c>
      <c r="B53" s="10">
        <v>6</v>
      </c>
    </row>
    <row r="54" spans="1:2" x14ac:dyDescent="0.3">
      <c r="A54" s="4" t="s">
        <v>402</v>
      </c>
      <c r="B54" s="10">
        <v>6</v>
      </c>
    </row>
    <row r="55" spans="1:2" x14ac:dyDescent="0.3">
      <c r="A55" s="4" t="s">
        <v>86</v>
      </c>
      <c r="B55" s="10">
        <v>6</v>
      </c>
    </row>
    <row r="56" spans="1:2" x14ac:dyDescent="0.3">
      <c r="A56" s="4" t="s">
        <v>458</v>
      </c>
      <c r="B56" s="10">
        <v>6</v>
      </c>
    </row>
    <row r="57" spans="1:2" x14ac:dyDescent="0.3">
      <c r="A57" s="4" t="s">
        <v>620</v>
      </c>
      <c r="B57" s="10">
        <v>6</v>
      </c>
    </row>
    <row r="58" spans="1:2" x14ac:dyDescent="0.3">
      <c r="A58" s="4" t="s">
        <v>355</v>
      </c>
      <c r="B58" s="10">
        <v>6</v>
      </c>
    </row>
    <row r="59" spans="1:2" x14ac:dyDescent="0.3">
      <c r="A59" s="4" t="s">
        <v>457</v>
      </c>
      <c r="B59" s="10">
        <v>6</v>
      </c>
    </row>
    <row r="60" spans="1:2" x14ac:dyDescent="0.3">
      <c r="A60" s="4" t="s">
        <v>528</v>
      </c>
      <c r="B60" s="10">
        <v>6</v>
      </c>
    </row>
    <row r="61" spans="1:2" x14ac:dyDescent="0.3">
      <c r="A61" s="4" t="s">
        <v>466</v>
      </c>
      <c r="B61" s="10">
        <v>6</v>
      </c>
    </row>
    <row r="62" spans="1:2" x14ac:dyDescent="0.3">
      <c r="A62" s="4" t="s">
        <v>349</v>
      </c>
      <c r="B62" s="10">
        <v>6</v>
      </c>
    </row>
    <row r="63" spans="1:2" x14ac:dyDescent="0.3">
      <c r="A63" s="4" t="s">
        <v>511</v>
      </c>
      <c r="B63" s="10">
        <v>6</v>
      </c>
    </row>
    <row r="64" spans="1:2" x14ac:dyDescent="0.3">
      <c r="A64" s="4" t="s">
        <v>408</v>
      </c>
      <c r="B64" s="10">
        <v>5</v>
      </c>
    </row>
    <row r="65" spans="1:2" x14ac:dyDescent="0.3">
      <c r="A65" s="4" t="s">
        <v>114</v>
      </c>
      <c r="B65" s="10">
        <v>5</v>
      </c>
    </row>
    <row r="66" spans="1:2" x14ac:dyDescent="0.3">
      <c r="A66" s="4" t="s">
        <v>372</v>
      </c>
      <c r="B66" s="10">
        <v>5</v>
      </c>
    </row>
    <row r="67" spans="1:2" x14ac:dyDescent="0.3">
      <c r="A67" s="4" t="s">
        <v>111</v>
      </c>
      <c r="B67" s="10">
        <v>5</v>
      </c>
    </row>
    <row r="68" spans="1:2" x14ac:dyDescent="0.3">
      <c r="A68" s="4" t="s">
        <v>388</v>
      </c>
      <c r="B68" s="10">
        <v>5</v>
      </c>
    </row>
    <row r="69" spans="1:2" x14ac:dyDescent="0.3">
      <c r="A69" s="4" t="s">
        <v>73</v>
      </c>
      <c r="B69" s="10">
        <v>5</v>
      </c>
    </row>
    <row r="70" spans="1:2" x14ac:dyDescent="0.3">
      <c r="A70" s="4" t="s">
        <v>345</v>
      </c>
      <c r="B70" s="10">
        <v>5</v>
      </c>
    </row>
    <row r="71" spans="1:2" x14ac:dyDescent="0.3">
      <c r="A71" s="4" t="s">
        <v>362</v>
      </c>
      <c r="B71" s="10">
        <v>5</v>
      </c>
    </row>
    <row r="72" spans="1:2" x14ac:dyDescent="0.3">
      <c r="A72" s="4" t="s">
        <v>118</v>
      </c>
      <c r="B72" s="10">
        <v>5</v>
      </c>
    </row>
    <row r="73" spans="1:2" x14ac:dyDescent="0.3">
      <c r="A73" s="4" t="s">
        <v>337</v>
      </c>
      <c r="B73" s="10">
        <v>5</v>
      </c>
    </row>
    <row r="74" spans="1:2" x14ac:dyDescent="0.3">
      <c r="A74" s="4" t="s">
        <v>403</v>
      </c>
      <c r="B74" s="10">
        <v>5</v>
      </c>
    </row>
    <row r="75" spans="1:2" x14ac:dyDescent="0.3">
      <c r="A75" s="4" t="s">
        <v>11</v>
      </c>
      <c r="B75" s="10">
        <v>5</v>
      </c>
    </row>
    <row r="76" spans="1:2" x14ac:dyDescent="0.3">
      <c r="A76" s="4" t="s">
        <v>97</v>
      </c>
      <c r="B76" s="10">
        <v>5</v>
      </c>
    </row>
    <row r="77" spans="1:2" x14ac:dyDescent="0.3">
      <c r="A77" s="4" t="s">
        <v>346</v>
      </c>
      <c r="B77" s="10">
        <v>5</v>
      </c>
    </row>
    <row r="78" spans="1:2" x14ac:dyDescent="0.3">
      <c r="A78" s="4" t="s">
        <v>477</v>
      </c>
      <c r="B78" s="10">
        <v>5</v>
      </c>
    </row>
    <row r="79" spans="1:2" x14ac:dyDescent="0.3">
      <c r="A79" s="4" t="s">
        <v>126</v>
      </c>
      <c r="B79" s="10">
        <v>5</v>
      </c>
    </row>
    <row r="80" spans="1:2" x14ac:dyDescent="0.3">
      <c r="A80" s="4" t="s">
        <v>326</v>
      </c>
      <c r="B80" s="10">
        <v>5</v>
      </c>
    </row>
    <row r="81" spans="1:2" x14ac:dyDescent="0.3">
      <c r="A81" s="4" t="s">
        <v>365</v>
      </c>
      <c r="B81" s="10">
        <v>5</v>
      </c>
    </row>
    <row r="82" spans="1:2" x14ac:dyDescent="0.3">
      <c r="A82" s="4" t="s">
        <v>694</v>
      </c>
      <c r="B82" s="10">
        <v>5</v>
      </c>
    </row>
    <row r="83" spans="1:2" x14ac:dyDescent="0.3">
      <c r="A83" s="4" t="s">
        <v>611</v>
      </c>
      <c r="B83" s="10">
        <v>4</v>
      </c>
    </row>
    <row r="84" spans="1:2" x14ac:dyDescent="0.3">
      <c r="A84" s="4" t="s">
        <v>443</v>
      </c>
      <c r="B84" s="10">
        <v>4</v>
      </c>
    </row>
    <row r="85" spans="1:2" x14ac:dyDescent="0.3">
      <c r="A85" s="4" t="s">
        <v>433</v>
      </c>
      <c r="B85" s="10">
        <v>4</v>
      </c>
    </row>
    <row r="86" spans="1:2" x14ac:dyDescent="0.3">
      <c r="A86" s="4" t="s">
        <v>664</v>
      </c>
      <c r="B86" s="10">
        <v>4</v>
      </c>
    </row>
    <row r="87" spans="1:2" x14ac:dyDescent="0.3">
      <c r="A87" s="4" t="s">
        <v>573</v>
      </c>
      <c r="B87" s="10">
        <v>4</v>
      </c>
    </row>
    <row r="88" spans="1:2" x14ac:dyDescent="0.3">
      <c r="A88" s="4" t="s">
        <v>330</v>
      </c>
      <c r="B88" s="10">
        <v>4</v>
      </c>
    </row>
    <row r="89" spans="1:2" x14ac:dyDescent="0.3">
      <c r="A89" s="4" t="s">
        <v>367</v>
      </c>
      <c r="B89" s="10">
        <v>4</v>
      </c>
    </row>
    <row r="90" spans="1:2" x14ac:dyDescent="0.3">
      <c r="A90" s="4" t="s">
        <v>369</v>
      </c>
      <c r="B90" s="10">
        <v>4</v>
      </c>
    </row>
    <row r="91" spans="1:2" x14ac:dyDescent="0.3">
      <c r="A91" s="4" t="s">
        <v>410</v>
      </c>
      <c r="B91" s="10">
        <v>4</v>
      </c>
    </row>
    <row r="92" spans="1:2" x14ac:dyDescent="0.3">
      <c r="A92" s="4" t="s">
        <v>93</v>
      </c>
      <c r="B92" s="10">
        <v>4</v>
      </c>
    </row>
    <row r="93" spans="1:2" x14ac:dyDescent="0.3">
      <c r="A93" s="4" t="s">
        <v>623</v>
      </c>
      <c r="B93" s="10">
        <v>4</v>
      </c>
    </row>
    <row r="94" spans="1:2" x14ac:dyDescent="0.3">
      <c r="A94" s="4" t="s">
        <v>358</v>
      </c>
      <c r="B94" s="10">
        <v>4</v>
      </c>
    </row>
    <row r="95" spans="1:2" x14ac:dyDescent="0.3">
      <c r="A95" s="4" t="s">
        <v>520</v>
      </c>
      <c r="B95" s="10">
        <v>4</v>
      </c>
    </row>
    <row r="96" spans="1:2" x14ac:dyDescent="0.3">
      <c r="A96" s="4" t="s">
        <v>631</v>
      </c>
      <c r="B96" s="10">
        <v>4</v>
      </c>
    </row>
    <row r="97" spans="1:2" x14ac:dyDescent="0.3">
      <c r="A97" s="4" t="s">
        <v>387</v>
      </c>
      <c r="B97" s="10">
        <v>4</v>
      </c>
    </row>
    <row r="98" spans="1:2" x14ac:dyDescent="0.3">
      <c r="A98" s="4" t="s">
        <v>405</v>
      </c>
      <c r="B98" s="10">
        <v>3</v>
      </c>
    </row>
    <row r="99" spans="1:2" x14ac:dyDescent="0.3">
      <c r="A99" s="4" t="s">
        <v>109</v>
      </c>
      <c r="B99" s="10">
        <v>3</v>
      </c>
    </row>
    <row r="100" spans="1:2" x14ac:dyDescent="0.3">
      <c r="A100" s="4" t="s">
        <v>366</v>
      </c>
      <c r="B100" s="10">
        <v>3</v>
      </c>
    </row>
    <row r="101" spans="1:2" x14ac:dyDescent="0.3">
      <c r="A101" s="4" t="s">
        <v>448</v>
      </c>
      <c r="B101" s="10">
        <v>3</v>
      </c>
    </row>
    <row r="102" spans="1:2" x14ac:dyDescent="0.3">
      <c r="A102" s="4" t="s">
        <v>452</v>
      </c>
      <c r="B102" s="10">
        <v>3</v>
      </c>
    </row>
    <row r="103" spans="1:2" x14ac:dyDescent="0.3">
      <c r="A103" s="4" t="s">
        <v>690</v>
      </c>
      <c r="B103" s="10">
        <v>3</v>
      </c>
    </row>
    <row r="104" spans="1:2" x14ac:dyDescent="0.3">
      <c r="A104" s="4" t="s">
        <v>354</v>
      </c>
      <c r="B104" s="10">
        <v>3</v>
      </c>
    </row>
    <row r="105" spans="1:2" x14ac:dyDescent="0.3">
      <c r="A105" s="4" t="s">
        <v>627</v>
      </c>
      <c r="B105" s="10">
        <v>3</v>
      </c>
    </row>
    <row r="106" spans="1:2" x14ac:dyDescent="0.3">
      <c r="A106" s="4" t="s">
        <v>655</v>
      </c>
      <c r="B106" s="10">
        <v>3</v>
      </c>
    </row>
    <row r="107" spans="1:2" x14ac:dyDescent="0.3">
      <c r="A107" s="4" t="s">
        <v>672</v>
      </c>
      <c r="B107" s="10">
        <v>3</v>
      </c>
    </row>
    <row r="108" spans="1:2" x14ac:dyDescent="0.3">
      <c r="A108" s="4" t="s">
        <v>459</v>
      </c>
      <c r="B108" s="10">
        <v>3</v>
      </c>
    </row>
    <row r="109" spans="1:2" x14ac:dyDescent="0.3">
      <c r="A109" s="4" t="s">
        <v>343</v>
      </c>
      <c r="B109" s="10">
        <v>3</v>
      </c>
    </row>
    <row r="110" spans="1:2" x14ac:dyDescent="0.3">
      <c r="A110" s="4" t="s">
        <v>357</v>
      </c>
      <c r="B110" s="10">
        <v>3</v>
      </c>
    </row>
    <row r="111" spans="1:2" x14ac:dyDescent="0.3">
      <c r="A111" s="4" t="s">
        <v>45</v>
      </c>
      <c r="B111" s="10">
        <v>3</v>
      </c>
    </row>
    <row r="112" spans="1:2" x14ac:dyDescent="0.3">
      <c r="A112" s="4" t="s">
        <v>688</v>
      </c>
      <c r="B112" s="10">
        <v>3</v>
      </c>
    </row>
    <row r="113" spans="1:2" x14ac:dyDescent="0.3">
      <c r="A113" s="4" t="s">
        <v>502</v>
      </c>
      <c r="B113" s="10">
        <v>3</v>
      </c>
    </row>
    <row r="114" spans="1:2" x14ac:dyDescent="0.3">
      <c r="A114" s="4" t="s">
        <v>619</v>
      </c>
      <c r="B114" s="10">
        <v>3</v>
      </c>
    </row>
    <row r="115" spans="1:2" x14ac:dyDescent="0.3">
      <c r="A115" s="4" t="s">
        <v>684</v>
      </c>
      <c r="B115" s="10">
        <v>3</v>
      </c>
    </row>
    <row r="116" spans="1:2" x14ac:dyDescent="0.3">
      <c r="A116" s="4" t="s">
        <v>484</v>
      </c>
      <c r="B116" s="10">
        <v>3</v>
      </c>
    </row>
    <row r="117" spans="1:2" x14ac:dyDescent="0.3">
      <c r="A117" s="4" t="s">
        <v>465</v>
      </c>
      <c r="B117" s="10">
        <v>3</v>
      </c>
    </row>
    <row r="118" spans="1:2" x14ac:dyDescent="0.3">
      <c r="A118" s="4" t="s">
        <v>610</v>
      </c>
      <c r="B118" s="10">
        <v>3</v>
      </c>
    </row>
    <row r="119" spans="1:2" x14ac:dyDescent="0.3">
      <c r="A119" s="4" t="s">
        <v>413</v>
      </c>
      <c r="B119" s="10">
        <v>3</v>
      </c>
    </row>
    <row r="120" spans="1:2" x14ac:dyDescent="0.3">
      <c r="A120" s="4" t="s">
        <v>533</v>
      </c>
      <c r="B120" s="10">
        <v>3</v>
      </c>
    </row>
    <row r="121" spans="1:2" x14ac:dyDescent="0.3">
      <c r="A121" s="4" t="s">
        <v>360</v>
      </c>
      <c r="B121" s="10">
        <v>3</v>
      </c>
    </row>
    <row r="122" spans="1:2" x14ac:dyDescent="0.3">
      <c r="A122" s="4" t="s">
        <v>441</v>
      </c>
      <c r="B122" s="10">
        <v>3</v>
      </c>
    </row>
    <row r="123" spans="1:2" x14ac:dyDescent="0.3">
      <c r="A123" s="4" t="s">
        <v>521</v>
      </c>
      <c r="B123" s="10">
        <v>3</v>
      </c>
    </row>
    <row r="124" spans="1:2" x14ac:dyDescent="0.3">
      <c r="A124" s="4" t="s">
        <v>665</v>
      </c>
      <c r="B124" s="10">
        <v>2</v>
      </c>
    </row>
    <row r="125" spans="1:2" x14ac:dyDescent="0.3">
      <c r="A125" s="4" t="s">
        <v>87</v>
      </c>
      <c r="B125" s="10">
        <v>2</v>
      </c>
    </row>
    <row r="126" spans="1:2" x14ac:dyDescent="0.3">
      <c r="A126" s="4" t="s">
        <v>673</v>
      </c>
      <c r="B126" s="10">
        <v>2</v>
      </c>
    </row>
    <row r="127" spans="1:2" x14ac:dyDescent="0.3">
      <c r="A127" s="4" t="s">
        <v>469</v>
      </c>
      <c r="B127" s="10">
        <v>2</v>
      </c>
    </row>
    <row r="128" spans="1:2" x14ac:dyDescent="0.3">
      <c r="A128" s="4" t="s">
        <v>639</v>
      </c>
      <c r="B128" s="10">
        <v>2</v>
      </c>
    </row>
    <row r="129" spans="1:2" x14ac:dyDescent="0.3">
      <c r="A129" s="4" t="s">
        <v>381</v>
      </c>
      <c r="B129" s="10">
        <v>2</v>
      </c>
    </row>
    <row r="130" spans="1:2" x14ac:dyDescent="0.3">
      <c r="A130" s="4" t="s">
        <v>669</v>
      </c>
      <c r="B130" s="10">
        <v>2</v>
      </c>
    </row>
    <row r="131" spans="1:2" x14ac:dyDescent="0.3">
      <c r="A131" s="4" t="s">
        <v>622</v>
      </c>
      <c r="B131" s="10">
        <v>2</v>
      </c>
    </row>
    <row r="132" spans="1:2" x14ac:dyDescent="0.3">
      <c r="A132" s="4" t="s">
        <v>414</v>
      </c>
      <c r="B132" s="10">
        <v>2</v>
      </c>
    </row>
    <row r="133" spans="1:2" x14ac:dyDescent="0.3">
      <c r="A133" s="4" t="s">
        <v>493</v>
      </c>
      <c r="B133" s="10">
        <v>2</v>
      </c>
    </row>
    <row r="134" spans="1:2" x14ac:dyDescent="0.3">
      <c r="A134" s="4" t="s">
        <v>400</v>
      </c>
      <c r="B134" s="10">
        <v>2</v>
      </c>
    </row>
    <row r="135" spans="1:2" x14ac:dyDescent="0.3">
      <c r="A135" s="4" t="s">
        <v>422</v>
      </c>
      <c r="B135" s="10">
        <v>2</v>
      </c>
    </row>
    <row r="136" spans="1:2" x14ac:dyDescent="0.3">
      <c r="A136" s="4" t="s">
        <v>621</v>
      </c>
      <c r="B136" s="10">
        <v>2</v>
      </c>
    </row>
    <row r="137" spans="1:2" x14ac:dyDescent="0.3">
      <c r="A137" s="4" t="s">
        <v>411</v>
      </c>
      <c r="B137" s="10">
        <v>2</v>
      </c>
    </row>
    <row r="138" spans="1:2" x14ac:dyDescent="0.3">
      <c r="A138" s="4" t="s">
        <v>666</v>
      </c>
      <c r="B138" s="10">
        <v>2</v>
      </c>
    </row>
    <row r="139" spans="1:2" x14ac:dyDescent="0.3">
      <c r="A139" s="4" t="s">
        <v>648</v>
      </c>
      <c r="B139" s="10">
        <v>2</v>
      </c>
    </row>
    <row r="140" spans="1:2" x14ac:dyDescent="0.3">
      <c r="A140" s="4" t="s">
        <v>398</v>
      </c>
      <c r="B140" s="10">
        <v>2</v>
      </c>
    </row>
    <row r="141" spans="1:2" x14ac:dyDescent="0.3">
      <c r="A141" s="4" t="s">
        <v>575</v>
      </c>
      <c r="B141" s="10">
        <v>2</v>
      </c>
    </row>
    <row r="142" spans="1:2" x14ac:dyDescent="0.3">
      <c r="A142" s="4" t="s">
        <v>676</v>
      </c>
      <c r="B142" s="10">
        <v>2</v>
      </c>
    </row>
    <row r="143" spans="1:2" x14ac:dyDescent="0.3">
      <c r="A143" s="4" t="s">
        <v>526</v>
      </c>
      <c r="B143" s="10">
        <v>2</v>
      </c>
    </row>
    <row r="144" spans="1:2" x14ac:dyDescent="0.3">
      <c r="A144" s="4" t="s">
        <v>679</v>
      </c>
      <c r="B144" s="10">
        <v>2</v>
      </c>
    </row>
    <row r="145" spans="1:2" x14ac:dyDescent="0.3">
      <c r="A145" s="4" t="s">
        <v>123</v>
      </c>
      <c r="B145" s="10">
        <v>2</v>
      </c>
    </row>
    <row r="146" spans="1:2" x14ac:dyDescent="0.3">
      <c r="A146" s="4" t="s">
        <v>683</v>
      </c>
      <c r="B146" s="10">
        <v>2</v>
      </c>
    </row>
    <row r="147" spans="1:2" x14ac:dyDescent="0.3">
      <c r="A147" s="4" t="s">
        <v>352</v>
      </c>
      <c r="B147" s="10">
        <v>2</v>
      </c>
    </row>
    <row r="148" spans="1:2" x14ac:dyDescent="0.3">
      <c r="A148" s="4" t="s">
        <v>532</v>
      </c>
      <c r="B148" s="10">
        <v>2</v>
      </c>
    </row>
    <row r="149" spans="1:2" x14ac:dyDescent="0.3">
      <c r="A149" s="4" t="s">
        <v>616</v>
      </c>
      <c r="B149" s="10">
        <v>2</v>
      </c>
    </row>
    <row r="150" spans="1:2" x14ac:dyDescent="0.3">
      <c r="A150" s="4" t="s">
        <v>522</v>
      </c>
      <c r="B150" s="10">
        <v>2</v>
      </c>
    </row>
    <row r="151" spans="1:2" x14ac:dyDescent="0.3">
      <c r="A151" s="4" t="s">
        <v>107</v>
      </c>
      <c r="B151" s="10">
        <v>2</v>
      </c>
    </row>
    <row r="152" spans="1:2" x14ac:dyDescent="0.3">
      <c r="A152" s="4" t="s">
        <v>512</v>
      </c>
      <c r="B152" s="10">
        <v>2</v>
      </c>
    </row>
    <row r="153" spans="1:2" x14ac:dyDescent="0.3">
      <c r="A153" s="4" t="s">
        <v>650</v>
      </c>
      <c r="B153" s="10">
        <v>2</v>
      </c>
    </row>
    <row r="154" spans="1:2" x14ac:dyDescent="0.3">
      <c r="A154" s="4" t="s">
        <v>50</v>
      </c>
      <c r="B154" s="10">
        <v>2</v>
      </c>
    </row>
    <row r="155" spans="1:2" x14ac:dyDescent="0.3">
      <c r="A155" s="4" t="s">
        <v>479</v>
      </c>
      <c r="B155" s="10">
        <v>2</v>
      </c>
    </row>
    <row r="156" spans="1:2" x14ac:dyDescent="0.3">
      <c r="A156" s="4" t="s">
        <v>483</v>
      </c>
      <c r="B156" s="10">
        <v>2</v>
      </c>
    </row>
    <row r="157" spans="1:2" x14ac:dyDescent="0.3">
      <c r="A157" s="4" t="s">
        <v>524</v>
      </c>
      <c r="B157" s="10">
        <v>2</v>
      </c>
    </row>
    <row r="158" spans="1:2" x14ac:dyDescent="0.3">
      <c r="A158" s="4" t="s">
        <v>353</v>
      </c>
      <c r="B158" s="10">
        <v>2</v>
      </c>
    </row>
    <row r="159" spans="1:2" x14ac:dyDescent="0.3">
      <c r="A159" s="4" t="s">
        <v>445</v>
      </c>
      <c r="B159" s="10">
        <v>2</v>
      </c>
    </row>
    <row r="160" spans="1:2" x14ac:dyDescent="0.3">
      <c r="A160" s="4" t="s">
        <v>481</v>
      </c>
      <c r="B160" s="10">
        <v>2</v>
      </c>
    </row>
    <row r="161" spans="1:2" x14ac:dyDescent="0.3">
      <c r="A161" s="4" t="s">
        <v>409</v>
      </c>
      <c r="B161" s="10">
        <v>2</v>
      </c>
    </row>
    <row r="162" spans="1:2" x14ac:dyDescent="0.3">
      <c r="A162" s="4" t="s">
        <v>675</v>
      </c>
      <c r="B162" s="10">
        <v>2</v>
      </c>
    </row>
    <row r="163" spans="1:2" x14ac:dyDescent="0.3">
      <c r="A163" s="4" t="s">
        <v>652</v>
      </c>
      <c r="B163" s="10">
        <v>2</v>
      </c>
    </row>
    <row r="164" spans="1:2" x14ac:dyDescent="0.3">
      <c r="A164" s="4" t="s">
        <v>499</v>
      </c>
      <c r="B164" s="10">
        <v>2</v>
      </c>
    </row>
    <row r="165" spans="1:2" x14ac:dyDescent="0.3">
      <c r="A165" s="4" t="s">
        <v>530</v>
      </c>
      <c r="B165" s="10">
        <v>2</v>
      </c>
    </row>
    <row r="166" spans="1:2" x14ac:dyDescent="0.3">
      <c r="A166" s="4" t="s">
        <v>497</v>
      </c>
      <c r="B166" s="10">
        <v>2</v>
      </c>
    </row>
    <row r="167" spans="1:2" x14ac:dyDescent="0.3">
      <c r="A167" s="4" t="s">
        <v>378</v>
      </c>
      <c r="B167" s="10">
        <v>2</v>
      </c>
    </row>
    <row r="168" spans="1:2" x14ac:dyDescent="0.3">
      <c r="A168" s="4" t="s">
        <v>504</v>
      </c>
      <c r="B168" s="10">
        <v>2</v>
      </c>
    </row>
    <row r="169" spans="1:2" x14ac:dyDescent="0.3">
      <c r="A169" s="4" t="s">
        <v>110</v>
      </c>
      <c r="B169" s="10">
        <v>2</v>
      </c>
    </row>
    <row r="170" spans="1:2" x14ac:dyDescent="0.3">
      <c r="A170" s="4" t="s">
        <v>399</v>
      </c>
      <c r="B170" s="10">
        <v>2</v>
      </c>
    </row>
    <row r="171" spans="1:2" x14ac:dyDescent="0.3">
      <c r="A171" s="4" t="s">
        <v>617</v>
      </c>
      <c r="B171" s="10">
        <v>2</v>
      </c>
    </row>
    <row r="172" spans="1:2" x14ac:dyDescent="0.3">
      <c r="A172" s="4" t="s">
        <v>341</v>
      </c>
      <c r="B172" s="10">
        <v>2</v>
      </c>
    </row>
    <row r="173" spans="1:2" x14ac:dyDescent="0.3">
      <c r="A173" s="4" t="s">
        <v>415</v>
      </c>
      <c r="B173" s="10">
        <v>2</v>
      </c>
    </row>
    <row r="174" spans="1:2" x14ac:dyDescent="0.3">
      <c r="A174" s="4" t="s">
        <v>635</v>
      </c>
      <c r="B174" s="10">
        <v>2</v>
      </c>
    </row>
    <row r="175" spans="1:2" x14ac:dyDescent="0.3">
      <c r="A175" s="4" t="s">
        <v>503</v>
      </c>
      <c r="B175" s="10">
        <v>2</v>
      </c>
    </row>
    <row r="176" spans="1:2" x14ac:dyDescent="0.3">
      <c r="A176" s="4" t="s">
        <v>394</v>
      </c>
      <c r="B176" s="10">
        <v>2</v>
      </c>
    </row>
    <row r="177" spans="1:2" x14ac:dyDescent="0.3">
      <c r="A177" s="4" t="s">
        <v>82</v>
      </c>
      <c r="B177" s="10">
        <v>2</v>
      </c>
    </row>
    <row r="178" spans="1:2" x14ac:dyDescent="0.3">
      <c r="A178" s="4" t="s">
        <v>689</v>
      </c>
      <c r="B178" s="10">
        <v>2</v>
      </c>
    </row>
    <row r="179" spans="1:2" x14ac:dyDescent="0.3">
      <c r="A179" s="4" t="s">
        <v>475</v>
      </c>
      <c r="B179" s="10">
        <v>2</v>
      </c>
    </row>
    <row r="180" spans="1:2" x14ac:dyDescent="0.3">
      <c r="A180" s="4" t="s">
        <v>641</v>
      </c>
      <c r="B180" s="10">
        <v>2</v>
      </c>
    </row>
    <row r="181" spans="1:2" x14ac:dyDescent="0.3">
      <c r="A181" s="4" t="s">
        <v>660</v>
      </c>
      <c r="B181" s="10">
        <v>2</v>
      </c>
    </row>
    <row r="182" spans="1:2" x14ac:dyDescent="0.3">
      <c r="A182" s="4" t="s">
        <v>661</v>
      </c>
      <c r="B182" s="10">
        <v>2</v>
      </c>
    </row>
    <row r="183" spans="1:2" x14ac:dyDescent="0.3">
      <c r="A183" s="4" t="s">
        <v>334</v>
      </c>
      <c r="B183" s="10">
        <v>2</v>
      </c>
    </row>
    <row r="184" spans="1:2" x14ac:dyDescent="0.3">
      <c r="A184" s="4" t="s">
        <v>678</v>
      </c>
      <c r="B184" s="10">
        <v>1</v>
      </c>
    </row>
    <row r="185" spans="1:2" x14ac:dyDescent="0.3">
      <c r="A185" s="4" t="s">
        <v>517</v>
      </c>
      <c r="B185" s="10">
        <v>1</v>
      </c>
    </row>
    <row r="186" spans="1:2" x14ac:dyDescent="0.3">
      <c r="A186" s="4" t="s">
        <v>412</v>
      </c>
      <c r="B186" s="10">
        <v>1</v>
      </c>
    </row>
    <row r="187" spans="1:2" x14ac:dyDescent="0.3">
      <c r="A187" s="4" t="s">
        <v>456</v>
      </c>
      <c r="B187" s="10">
        <v>1</v>
      </c>
    </row>
    <row r="188" spans="1:2" x14ac:dyDescent="0.3">
      <c r="A188" s="4" t="s">
        <v>657</v>
      </c>
      <c r="B188" s="10">
        <v>1</v>
      </c>
    </row>
    <row r="189" spans="1:2" x14ac:dyDescent="0.3">
      <c r="A189" s="4" t="s">
        <v>658</v>
      </c>
      <c r="B189" s="10">
        <v>1</v>
      </c>
    </row>
    <row r="190" spans="1:2" x14ac:dyDescent="0.3">
      <c r="A190" s="4" t="s">
        <v>438</v>
      </c>
      <c r="B190" s="10">
        <v>1</v>
      </c>
    </row>
    <row r="191" spans="1:2" x14ac:dyDescent="0.3">
      <c r="A191" s="4" t="s">
        <v>431</v>
      </c>
      <c r="B191" s="10">
        <v>1</v>
      </c>
    </row>
    <row r="192" spans="1:2" x14ac:dyDescent="0.3">
      <c r="A192" s="4" t="s">
        <v>685</v>
      </c>
      <c r="B192" s="10">
        <v>1</v>
      </c>
    </row>
    <row r="193" spans="1:2" x14ac:dyDescent="0.3">
      <c r="A193" s="4" t="s">
        <v>505</v>
      </c>
      <c r="B193" s="10">
        <v>1</v>
      </c>
    </row>
    <row r="194" spans="1:2" x14ac:dyDescent="0.3">
      <c r="A194" s="4" t="s">
        <v>692</v>
      </c>
      <c r="B194" s="10">
        <v>1</v>
      </c>
    </row>
    <row r="195" spans="1:2" x14ac:dyDescent="0.3">
      <c r="A195" s="4" t="s">
        <v>482</v>
      </c>
      <c r="B195" s="10">
        <v>1</v>
      </c>
    </row>
    <row r="196" spans="1:2" x14ac:dyDescent="0.3">
      <c r="A196" s="4" t="s">
        <v>468</v>
      </c>
      <c r="B196" s="10">
        <v>1</v>
      </c>
    </row>
    <row r="197" spans="1:2" x14ac:dyDescent="0.3">
      <c r="A197" s="4" t="s">
        <v>659</v>
      </c>
      <c r="B197" s="10">
        <v>1</v>
      </c>
    </row>
    <row r="198" spans="1:2" x14ac:dyDescent="0.3">
      <c r="A198" s="4" t="s">
        <v>681</v>
      </c>
      <c r="B198" s="10">
        <v>1</v>
      </c>
    </row>
    <row r="199" spans="1:2" x14ac:dyDescent="0.3">
      <c r="A199" s="4" t="s">
        <v>649</v>
      </c>
      <c r="B199" s="10">
        <v>1</v>
      </c>
    </row>
    <row r="200" spans="1:2" x14ac:dyDescent="0.3">
      <c r="A200" s="4" t="s">
        <v>507</v>
      </c>
      <c r="B200" s="10">
        <v>1</v>
      </c>
    </row>
    <row r="201" spans="1:2" x14ac:dyDescent="0.3">
      <c r="A201" s="4" t="s">
        <v>536</v>
      </c>
      <c r="B201" s="10">
        <v>1</v>
      </c>
    </row>
    <row r="202" spans="1:2" x14ac:dyDescent="0.3">
      <c r="A202" s="4" t="s">
        <v>637</v>
      </c>
      <c r="B202" s="10">
        <v>1</v>
      </c>
    </row>
    <row r="203" spans="1:2" x14ac:dyDescent="0.3">
      <c r="A203" s="4" t="s">
        <v>460</v>
      </c>
      <c r="B203" s="10">
        <v>1</v>
      </c>
    </row>
    <row r="204" spans="1:2" x14ac:dyDescent="0.3">
      <c r="A204" s="4" t="s">
        <v>463</v>
      </c>
      <c r="B204" s="10">
        <v>1</v>
      </c>
    </row>
    <row r="205" spans="1:2" x14ac:dyDescent="0.3">
      <c r="A205" s="4" t="s">
        <v>645</v>
      </c>
      <c r="B205" s="10">
        <v>1</v>
      </c>
    </row>
    <row r="206" spans="1:2" x14ac:dyDescent="0.3">
      <c r="A206" s="4" t="s">
        <v>516</v>
      </c>
      <c r="B206" s="10">
        <v>1</v>
      </c>
    </row>
    <row r="207" spans="1:2" x14ac:dyDescent="0.3">
      <c r="A207" s="4" t="s">
        <v>476</v>
      </c>
      <c r="B207" s="10">
        <v>1</v>
      </c>
    </row>
    <row r="208" spans="1:2" x14ac:dyDescent="0.3">
      <c r="A208" s="4" t="s">
        <v>656</v>
      </c>
      <c r="B208" s="10">
        <v>1</v>
      </c>
    </row>
    <row r="209" spans="1:2" x14ac:dyDescent="0.3">
      <c r="A209" s="4" t="s">
        <v>662</v>
      </c>
      <c r="B209" s="10">
        <v>1</v>
      </c>
    </row>
    <row r="210" spans="1:2" x14ac:dyDescent="0.3">
      <c r="A210" s="4" t="s">
        <v>436</v>
      </c>
      <c r="B210" s="10">
        <v>1</v>
      </c>
    </row>
    <row r="211" spans="1:2" x14ac:dyDescent="0.3">
      <c r="A211" s="4" t="s">
        <v>663</v>
      </c>
      <c r="B211" s="10">
        <v>1</v>
      </c>
    </row>
    <row r="212" spans="1:2" x14ac:dyDescent="0.3">
      <c r="A212" s="4" t="s">
        <v>677</v>
      </c>
      <c r="B212" s="10">
        <v>1</v>
      </c>
    </row>
    <row r="213" spans="1:2" x14ac:dyDescent="0.3">
      <c r="A213" s="4" t="s">
        <v>485</v>
      </c>
      <c r="B213" s="10">
        <v>1</v>
      </c>
    </row>
    <row r="214" spans="1:2" x14ac:dyDescent="0.3">
      <c r="A214" s="4" t="s">
        <v>407</v>
      </c>
      <c r="B214" s="10">
        <v>1</v>
      </c>
    </row>
    <row r="215" spans="1:2" x14ac:dyDescent="0.3">
      <c r="A215" s="4" t="s">
        <v>426</v>
      </c>
      <c r="B215" s="10">
        <v>1</v>
      </c>
    </row>
    <row r="216" spans="1:2" x14ac:dyDescent="0.3">
      <c r="A216" s="4" t="s">
        <v>498</v>
      </c>
      <c r="B216" s="10">
        <v>1</v>
      </c>
    </row>
    <row r="217" spans="1:2" x14ac:dyDescent="0.3">
      <c r="A217" s="4" t="s">
        <v>628</v>
      </c>
      <c r="B217" s="10">
        <v>1</v>
      </c>
    </row>
    <row r="218" spans="1:2" x14ac:dyDescent="0.3">
      <c r="A218" s="4" t="s">
        <v>488</v>
      </c>
      <c r="B218" s="10">
        <v>1</v>
      </c>
    </row>
    <row r="219" spans="1:2" x14ac:dyDescent="0.3">
      <c r="A219" s="4" t="s">
        <v>624</v>
      </c>
      <c r="B219" s="10">
        <v>1</v>
      </c>
    </row>
    <row r="220" spans="1:2" x14ac:dyDescent="0.3">
      <c r="A220" s="4" t="s">
        <v>115</v>
      </c>
      <c r="B220" s="10">
        <v>1</v>
      </c>
    </row>
    <row r="221" spans="1:2" x14ac:dyDescent="0.3">
      <c r="A221" s="4" t="s">
        <v>376</v>
      </c>
      <c r="B221" s="10">
        <v>1</v>
      </c>
    </row>
    <row r="222" spans="1:2" x14ac:dyDescent="0.3">
      <c r="A222" s="4" t="s">
        <v>654</v>
      </c>
      <c r="B222" s="10">
        <v>1</v>
      </c>
    </row>
    <row r="223" spans="1:2" x14ac:dyDescent="0.3">
      <c r="A223" s="4" t="s">
        <v>629</v>
      </c>
      <c r="B223" s="10">
        <v>1</v>
      </c>
    </row>
    <row r="224" spans="1:2" x14ac:dyDescent="0.3">
      <c r="A224" s="4" t="s">
        <v>371</v>
      </c>
      <c r="B224" s="10">
        <v>1</v>
      </c>
    </row>
    <row r="225" spans="1:2" x14ac:dyDescent="0.3">
      <c r="A225" s="4" t="s">
        <v>428</v>
      </c>
      <c r="B225" s="10">
        <v>1</v>
      </c>
    </row>
    <row r="226" spans="1:2" x14ac:dyDescent="0.3">
      <c r="A226" s="4" t="s">
        <v>686</v>
      </c>
      <c r="B226" s="10">
        <v>1</v>
      </c>
    </row>
    <row r="227" spans="1:2" x14ac:dyDescent="0.3">
      <c r="A227" s="4" t="s">
        <v>442</v>
      </c>
      <c r="B227" s="10">
        <v>1</v>
      </c>
    </row>
    <row r="228" spans="1:2" x14ac:dyDescent="0.3">
      <c r="A228" s="4" t="s">
        <v>418</v>
      </c>
      <c r="B228" s="10">
        <v>1</v>
      </c>
    </row>
    <row r="229" spans="1:2" x14ac:dyDescent="0.3">
      <c r="A229" s="4" t="s">
        <v>500</v>
      </c>
      <c r="B229" s="10">
        <v>1</v>
      </c>
    </row>
    <row r="230" spans="1:2" x14ac:dyDescent="0.3">
      <c r="A230" s="4" t="s">
        <v>640</v>
      </c>
      <c r="B230" s="10">
        <v>1</v>
      </c>
    </row>
    <row r="231" spans="1:2" x14ac:dyDescent="0.3">
      <c r="A231" s="4" t="s">
        <v>467</v>
      </c>
      <c r="B231" s="10">
        <v>1</v>
      </c>
    </row>
    <row r="232" spans="1:2" x14ac:dyDescent="0.3">
      <c r="A232" s="4" t="s">
        <v>370</v>
      </c>
      <c r="B232" s="10">
        <v>1</v>
      </c>
    </row>
    <row r="233" spans="1:2" x14ac:dyDescent="0.3">
      <c r="A233" s="4" t="s">
        <v>462</v>
      </c>
      <c r="B233" s="10">
        <v>1</v>
      </c>
    </row>
    <row r="234" spans="1:2" x14ac:dyDescent="0.3">
      <c r="A234" s="4" t="s">
        <v>449</v>
      </c>
      <c r="B234" s="10">
        <v>1</v>
      </c>
    </row>
    <row r="235" spans="1:2" x14ac:dyDescent="0.3">
      <c r="A235" s="4" t="s">
        <v>527</v>
      </c>
      <c r="B235" s="10">
        <v>1</v>
      </c>
    </row>
    <row r="236" spans="1:2" x14ac:dyDescent="0.3">
      <c r="A236" s="4" t="s">
        <v>618</v>
      </c>
      <c r="B236" s="10">
        <v>1</v>
      </c>
    </row>
    <row r="237" spans="1:2" x14ac:dyDescent="0.3">
      <c r="A237" s="4" t="s">
        <v>130</v>
      </c>
      <c r="B237" s="10">
        <v>1</v>
      </c>
    </row>
    <row r="238" spans="1:2" x14ac:dyDescent="0.3">
      <c r="A238" s="4" t="s">
        <v>454</v>
      </c>
      <c r="B238" s="10">
        <v>1</v>
      </c>
    </row>
    <row r="239" spans="1:2" x14ac:dyDescent="0.3">
      <c r="A239" s="4" t="s">
        <v>668</v>
      </c>
      <c r="B239" s="10">
        <v>1</v>
      </c>
    </row>
    <row r="240" spans="1:2" x14ac:dyDescent="0.3">
      <c r="A240" s="4" t="s">
        <v>473</v>
      </c>
      <c r="B240" s="10">
        <v>1</v>
      </c>
    </row>
    <row r="241" spans="1:2" x14ac:dyDescent="0.3">
      <c r="A241" s="4" t="s">
        <v>122</v>
      </c>
      <c r="B241" s="10">
        <v>1</v>
      </c>
    </row>
    <row r="242" spans="1:2" x14ac:dyDescent="0.3">
      <c r="A242" s="4" t="s">
        <v>634</v>
      </c>
      <c r="B242" s="10">
        <v>1</v>
      </c>
    </row>
    <row r="243" spans="1:2" x14ac:dyDescent="0.3">
      <c r="A243" s="4" t="s">
        <v>496</v>
      </c>
      <c r="B243" s="10">
        <v>1</v>
      </c>
    </row>
    <row r="244" spans="1:2" x14ac:dyDescent="0.3">
      <c r="A244" s="4" t="s">
        <v>651</v>
      </c>
      <c r="B244" s="10">
        <v>1</v>
      </c>
    </row>
    <row r="245" spans="1:2" x14ac:dyDescent="0.3">
      <c r="A245" s="4" t="s">
        <v>446</v>
      </c>
      <c r="B245" s="10">
        <v>1</v>
      </c>
    </row>
    <row r="246" spans="1:2" x14ac:dyDescent="0.3">
      <c r="A246" s="4" t="s">
        <v>643</v>
      </c>
      <c r="B246" s="10">
        <v>1</v>
      </c>
    </row>
    <row r="247" spans="1:2" x14ac:dyDescent="0.3">
      <c r="A247" s="4" t="s">
        <v>447</v>
      </c>
      <c r="B247" s="10">
        <v>1</v>
      </c>
    </row>
    <row r="248" spans="1:2" x14ac:dyDescent="0.3">
      <c r="A248" s="4" t="s">
        <v>642</v>
      </c>
      <c r="B248" s="10">
        <v>1</v>
      </c>
    </row>
    <row r="249" spans="1:2" x14ac:dyDescent="0.3">
      <c r="A249" s="4" t="s">
        <v>537</v>
      </c>
      <c r="B249" s="10">
        <v>1</v>
      </c>
    </row>
    <row r="250" spans="1:2" x14ac:dyDescent="0.3">
      <c r="A250" s="4" t="s">
        <v>682</v>
      </c>
      <c r="B250" s="10">
        <v>1</v>
      </c>
    </row>
    <row r="251" spans="1:2" x14ac:dyDescent="0.3">
      <c r="A251" s="4" t="s">
        <v>670</v>
      </c>
      <c r="B251" s="10">
        <v>1</v>
      </c>
    </row>
    <row r="252" spans="1:2" x14ac:dyDescent="0.3">
      <c r="A252" s="4" t="s">
        <v>395</v>
      </c>
      <c r="B252" s="10">
        <v>1</v>
      </c>
    </row>
    <row r="253" spans="1:2" x14ac:dyDescent="0.3">
      <c r="A253" s="4" t="s">
        <v>625</v>
      </c>
      <c r="B253" s="10">
        <v>1</v>
      </c>
    </row>
    <row r="254" spans="1:2" x14ac:dyDescent="0.3">
      <c r="A254" s="4" t="s">
        <v>389</v>
      </c>
      <c r="B254" s="10">
        <v>1</v>
      </c>
    </row>
    <row r="255" spans="1:2" x14ac:dyDescent="0.3">
      <c r="A255" s="4" t="s">
        <v>489</v>
      </c>
      <c r="B255" s="10">
        <v>1</v>
      </c>
    </row>
    <row r="256" spans="1:2" x14ac:dyDescent="0.3">
      <c r="A256" s="4" t="s">
        <v>391</v>
      </c>
      <c r="B256" s="10">
        <v>1</v>
      </c>
    </row>
    <row r="257" spans="1:2" x14ac:dyDescent="0.3">
      <c r="A257" s="4" t="s">
        <v>630</v>
      </c>
      <c r="B257" s="10">
        <v>1</v>
      </c>
    </row>
    <row r="258" spans="1:2" x14ac:dyDescent="0.3">
      <c r="A258" s="4" t="s">
        <v>626</v>
      </c>
      <c r="B258" s="10">
        <v>1</v>
      </c>
    </row>
    <row r="259" spans="1:2" x14ac:dyDescent="0.3">
      <c r="A259" s="4" t="s">
        <v>464</v>
      </c>
      <c r="B259" s="10">
        <v>1</v>
      </c>
    </row>
    <row r="260" spans="1:2" x14ac:dyDescent="0.3">
      <c r="A260" s="4" t="s">
        <v>653</v>
      </c>
      <c r="B260" s="10">
        <v>1</v>
      </c>
    </row>
    <row r="261" spans="1:2" x14ac:dyDescent="0.3">
      <c r="A261" s="4" t="s">
        <v>614</v>
      </c>
      <c r="B261" s="10">
        <v>1</v>
      </c>
    </row>
    <row r="262" spans="1:2" x14ac:dyDescent="0.3">
      <c r="A262" s="4" t="s">
        <v>612</v>
      </c>
      <c r="B262" s="10">
        <v>1</v>
      </c>
    </row>
    <row r="263" spans="1:2" x14ac:dyDescent="0.3">
      <c r="A263" s="4" t="s">
        <v>646</v>
      </c>
      <c r="B263" s="10">
        <v>1</v>
      </c>
    </row>
    <row r="264" spans="1:2" x14ac:dyDescent="0.3">
      <c r="A264" s="4" t="s">
        <v>615</v>
      </c>
      <c r="B264" s="10">
        <v>1</v>
      </c>
    </row>
    <row r="265" spans="1:2" x14ac:dyDescent="0.3">
      <c r="A265" s="4" t="s">
        <v>420</v>
      </c>
      <c r="B265" s="10">
        <v>1</v>
      </c>
    </row>
    <row r="266" spans="1:2" x14ac:dyDescent="0.3">
      <c r="A266" s="4" t="s">
        <v>613</v>
      </c>
      <c r="B266" s="10">
        <v>1</v>
      </c>
    </row>
    <row r="267" spans="1:2" x14ac:dyDescent="0.3">
      <c r="A267" s="4" t="s">
        <v>453</v>
      </c>
      <c r="B267" s="10">
        <v>1</v>
      </c>
    </row>
    <row r="268" spans="1:2" x14ac:dyDescent="0.3">
      <c r="A268" s="4" t="s">
        <v>567</v>
      </c>
      <c r="B268" s="10">
        <v>1</v>
      </c>
    </row>
    <row r="269" spans="1:2" x14ac:dyDescent="0.3">
      <c r="A269" s="4" t="s">
        <v>674</v>
      </c>
      <c r="B269" s="10">
        <v>1</v>
      </c>
    </row>
    <row r="270" spans="1:2" x14ac:dyDescent="0.3">
      <c r="A270" s="4" t="s">
        <v>638</v>
      </c>
      <c r="B270" s="10">
        <v>1</v>
      </c>
    </row>
    <row r="271" spans="1:2" x14ac:dyDescent="0.3">
      <c r="A271" s="4" t="s">
        <v>424</v>
      </c>
      <c r="B271" s="10">
        <v>1</v>
      </c>
    </row>
    <row r="272" spans="1:2" x14ac:dyDescent="0.3">
      <c r="A272" s="4" t="s">
        <v>687</v>
      </c>
      <c r="B272" s="10">
        <v>1</v>
      </c>
    </row>
    <row r="273" spans="1:2" x14ac:dyDescent="0.3">
      <c r="A273" s="4" t="s">
        <v>480</v>
      </c>
      <c r="B273" s="10">
        <v>1</v>
      </c>
    </row>
    <row r="274" spans="1:2" x14ac:dyDescent="0.3">
      <c r="A274" s="4" t="s">
        <v>427</v>
      </c>
      <c r="B274" s="10">
        <v>1</v>
      </c>
    </row>
    <row r="275" spans="1:2" x14ac:dyDescent="0.3">
      <c r="A275" s="4" t="s">
        <v>470</v>
      </c>
      <c r="B275" s="10">
        <v>1</v>
      </c>
    </row>
    <row r="276" spans="1:2" x14ac:dyDescent="0.3">
      <c r="A276" s="4" t="s">
        <v>416</v>
      </c>
      <c r="B276" s="10">
        <v>1</v>
      </c>
    </row>
    <row r="277" spans="1:2" x14ac:dyDescent="0.3">
      <c r="A277" s="4" t="s">
        <v>486</v>
      </c>
      <c r="B277" s="10">
        <v>1</v>
      </c>
    </row>
    <row r="278" spans="1:2" x14ac:dyDescent="0.3">
      <c r="A278" s="4" t="s">
        <v>501</v>
      </c>
      <c r="B278" s="10">
        <v>1</v>
      </c>
    </row>
    <row r="279" spans="1:2" x14ac:dyDescent="0.3">
      <c r="A279" s="4" t="s">
        <v>440</v>
      </c>
      <c r="B279" s="10">
        <v>1</v>
      </c>
    </row>
    <row r="280" spans="1:2" x14ac:dyDescent="0.3">
      <c r="A280" s="4" t="s">
        <v>534</v>
      </c>
      <c r="B280" s="10">
        <v>1</v>
      </c>
    </row>
    <row r="281" spans="1:2" x14ac:dyDescent="0.3">
      <c r="A281" s="4" t="s">
        <v>632</v>
      </c>
      <c r="B281" s="10">
        <v>1</v>
      </c>
    </row>
    <row r="282" spans="1:2" x14ac:dyDescent="0.3">
      <c r="A282" s="4" t="s">
        <v>404</v>
      </c>
      <c r="B282" s="10">
        <v>1</v>
      </c>
    </row>
    <row r="283" spans="1:2" x14ac:dyDescent="0.3">
      <c r="A283" s="4" t="s">
        <v>647</v>
      </c>
      <c r="B283" s="10">
        <v>1</v>
      </c>
    </row>
    <row r="284" spans="1:2" x14ac:dyDescent="0.3">
      <c r="A284" s="4" t="s">
        <v>691</v>
      </c>
      <c r="B284" s="10">
        <v>1</v>
      </c>
    </row>
    <row r="285" spans="1:2" x14ac:dyDescent="0.3">
      <c r="A285" s="4" t="s">
        <v>492</v>
      </c>
      <c r="B285" s="10">
        <v>1</v>
      </c>
    </row>
    <row r="286" spans="1:2" x14ac:dyDescent="0.3">
      <c r="A286" s="4" t="s">
        <v>129</v>
      </c>
      <c r="B286" s="10">
        <v>1</v>
      </c>
    </row>
    <row r="287" spans="1:2" x14ac:dyDescent="0.3">
      <c r="A287" s="4" t="s">
        <v>455</v>
      </c>
      <c r="B287" s="10">
        <v>1</v>
      </c>
    </row>
    <row r="288" spans="1:2" x14ac:dyDescent="0.3">
      <c r="A288" s="4" t="s">
        <v>693</v>
      </c>
      <c r="B288" s="10">
        <v>1</v>
      </c>
    </row>
    <row r="289" spans="1:2" x14ac:dyDescent="0.3">
      <c r="A289" s="4" t="s">
        <v>478</v>
      </c>
      <c r="B289" s="10">
        <v>1</v>
      </c>
    </row>
    <row r="290" spans="1:2" x14ac:dyDescent="0.3">
      <c r="A290" s="4" t="s">
        <v>125</v>
      </c>
      <c r="B290" s="10">
        <v>1</v>
      </c>
    </row>
    <row r="291" spans="1:2" x14ac:dyDescent="0.3">
      <c r="A291" s="4" t="s">
        <v>401</v>
      </c>
      <c r="B291" s="10">
        <v>1</v>
      </c>
    </row>
    <row r="292" spans="1:2" x14ac:dyDescent="0.3">
      <c r="A292" s="4" t="s">
        <v>609</v>
      </c>
      <c r="B292" s="10">
        <v>1</v>
      </c>
    </row>
    <row r="293" spans="1:2" x14ac:dyDescent="0.3">
      <c r="A293" s="4" t="s">
        <v>397</v>
      </c>
      <c r="B293" s="10">
        <v>1</v>
      </c>
    </row>
    <row r="294" spans="1:2" x14ac:dyDescent="0.3">
      <c r="A294" s="4" t="s">
        <v>633</v>
      </c>
      <c r="B294" s="10">
        <v>1</v>
      </c>
    </row>
    <row r="295" spans="1:2" x14ac:dyDescent="0.3">
      <c r="A295" s="4" t="s">
        <v>667</v>
      </c>
      <c r="B295" s="10">
        <v>1</v>
      </c>
    </row>
    <row r="296" spans="1:2" x14ac:dyDescent="0.3">
      <c r="A296" s="4" t="s">
        <v>170</v>
      </c>
      <c r="B296" s="10">
        <v>1095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6990-C621-42D6-BB27-3B14868F034F}">
  <dimension ref="A1:R636"/>
  <sheetViews>
    <sheetView topLeftCell="A2" workbookViewId="0">
      <selection activeCell="P18" sqref="A2:R636"/>
    </sheetView>
  </sheetViews>
  <sheetFormatPr defaultRowHeight="14.4" x14ac:dyDescent="0.3"/>
  <cols>
    <col min="1" max="1" width="4.5546875" customWidth="1"/>
    <col min="2" max="2" width="8.6640625" customWidth="1"/>
    <col min="3" max="3" width="13.5546875" bestFit="1" customWidth="1"/>
    <col min="4" max="4" width="10.33203125" bestFit="1" customWidth="1"/>
    <col min="5" max="6" width="24" bestFit="1" customWidth="1"/>
    <col min="7" max="7" width="24" customWidth="1"/>
    <col min="8" max="8" width="24" bestFit="1" customWidth="1"/>
    <col min="9" max="9" width="14.21875" customWidth="1"/>
    <col min="10" max="10" width="7.88671875" bestFit="1" customWidth="1"/>
    <col min="11" max="11" width="11.77734375" customWidth="1"/>
    <col min="12" max="12" width="24" bestFit="1" customWidth="1"/>
    <col min="13" max="13" width="12.88671875" customWidth="1"/>
    <col min="14" max="14" width="15.77734375" customWidth="1"/>
    <col min="15" max="15" width="16.88671875" bestFit="1" customWidth="1"/>
    <col min="16" max="16" width="45.44140625" bestFit="1" customWidth="1"/>
    <col min="17" max="17" width="22.21875" bestFit="1" customWidth="1"/>
    <col min="18" max="18" width="16.44140625" bestFit="1" customWidth="1"/>
  </cols>
  <sheetData>
    <row r="1" spans="1:18" x14ac:dyDescent="0.3">
      <c r="A1" t="s">
        <v>310</v>
      </c>
      <c r="B1" t="s">
        <v>311</v>
      </c>
      <c r="C1" t="s">
        <v>312</v>
      </c>
      <c r="D1" t="s">
        <v>313</v>
      </c>
      <c r="E1" t="s">
        <v>314</v>
      </c>
      <c r="F1" t="s">
        <v>315</v>
      </c>
      <c r="G1" t="s">
        <v>564</v>
      </c>
      <c r="H1" t="s">
        <v>0</v>
      </c>
      <c r="I1" t="s">
        <v>1</v>
      </c>
      <c r="J1" t="s">
        <v>316</v>
      </c>
      <c r="K1" t="s">
        <v>317</v>
      </c>
      <c r="L1" t="s">
        <v>318</v>
      </c>
      <c r="M1" t="s">
        <v>319</v>
      </c>
      <c r="N1" t="s">
        <v>320</v>
      </c>
      <c r="O1" t="s">
        <v>321</v>
      </c>
      <c r="P1" t="s">
        <v>322</v>
      </c>
      <c r="Q1" t="s">
        <v>323</v>
      </c>
      <c r="R1" t="s">
        <v>324</v>
      </c>
    </row>
    <row r="2" spans="1:18" x14ac:dyDescent="0.3">
      <c r="A2">
        <v>60</v>
      </c>
      <c r="B2">
        <v>2008</v>
      </c>
      <c r="C2" t="s">
        <v>3</v>
      </c>
      <c r="D2" s="1">
        <v>39556</v>
      </c>
      <c r="E2" t="s">
        <v>7</v>
      </c>
      <c r="F2" t="s">
        <v>166</v>
      </c>
      <c r="G2">
        <f>COUNTIF(Table1[team2],Table1[[#This Row],[team2]]="Chennai Super Kings")</f>
        <v>0</v>
      </c>
      <c r="H2" t="s">
        <v>166</v>
      </c>
      <c r="I2" t="s">
        <v>8</v>
      </c>
      <c r="J2" t="s">
        <v>325</v>
      </c>
      <c r="K2">
        <v>0</v>
      </c>
      <c r="L2" t="s">
        <v>7</v>
      </c>
      <c r="M2">
        <v>140</v>
      </c>
      <c r="N2">
        <v>0</v>
      </c>
      <c r="O2" t="s">
        <v>372</v>
      </c>
      <c r="P2" t="s">
        <v>5</v>
      </c>
      <c r="Q2" t="s">
        <v>12</v>
      </c>
      <c r="R2" t="s">
        <v>373</v>
      </c>
    </row>
    <row r="3" spans="1:18" x14ac:dyDescent="0.3">
      <c r="A3">
        <v>62</v>
      </c>
      <c r="B3">
        <v>2008</v>
      </c>
      <c r="C3" t="s">
        <v>19</v>
      </c>
      <c r="D3" s="1">
        <v>39557</v>
      </c>
      <c r="E3" t="s">
        <v>22</v>
      </c>
      <c r="F3" t="s">
        <v>21</v>
      </c>
      <c r="G3">
        <f>COUNTIF(Table1[team2],Table1[[#This Row],[team2]]=F13)</f>
        <v>0</v>
      </c>
      <c r="H3" t="s">
        <v>22</v>
      </c>
      <c r="I3" t="s">
        <v>18</v>
      </c>
      <c r="J3" t="s">
        <v>325</v>
      </c>
      <c r="K3">
        <v>0</v>
      </c>
      <c r="L3" t="s">
        <v>21</v>
      </c>
      <c r="M3">
        <v>0</v>
      </c>
      <c r="N3">
        <v>9</v>
      </c>
      <c r="O3" t="s">
        <v>376</v>
      </c>
      <c r="P3" t="s">
        <v>20</v>
      </c>
      <c r="Q3" t="s">
        <v>24</v>
      </c>
      <c r="R3" t="s">
        <v>377</v>
      </c>
    </row>
    <row r="4" spans="1:18" x14ac:dyDescent="0.3">
      <c r="A4">
        <v>61</v>
      </c>
      <c r="B4">
        <v>2008</v>
      </c>
      <c r="C4" t="s">
        <v>13</v>
      </c>
      <c r="D4" s="1">
        <v>39557</v>
      </c>
      <c r="E4" t="s">
        <v>17</v>
      </c>
      <c r="F4" t="s">
        <v>16</v>
      </c>
      <c r="G4">
        <f>COUNTIF(Table1[team2],Table1[[#This Row],[team2]]=F14)</f>
        <v>0</v>
      </c>
      <c r="H4" t="s">
        <v>17</v>
      </c>
      <c r="I4" t="s">
        <v>18</v>
      </c>
      <c r="J4" t="s">
        <v>325</v>
      </c>
      <c r="K4">
        <v>0</v>
      </c>
      <c r="L4" t="s">
        <v>17</v>
      </c>
      <c r="M4">
        <v>33</v>
      </c>
      <c r="N4">
        <v>0</v>
      </c>
      <c r="O4" t="s">
        <v>14</v>
      </c>
      <c r="P4" t="s">
        <v>15</v>
      </c>
      <c r="Q4" t="s">
        <v>374</v>
      </c>
      <c r="R4" t="s">
        <v>375</v>
      </c>
    </row>
    <row r="5" spans="1:18" x14ac:dyDescent="0.3">
      <c r="A5">
        <v>63</v>
      </c>
      <c r="B5">
        <v>2008</v>
      </c>
      <c r="C5" t="s">
        <v>25</v>
      </c>
      <c r="D5" s="1">
        <v>39558</v>
      </c>
      <c r="E5" t="s">
        <v>27</v>
      </c>
      <c r="F5" t="s">
        <v>166</v>
      </c>
      <c r="G5">
        <f>COUNTIF(Table1[team2],Table1[[#This Row],[team2]]=F15)</f>
        <v>0</v>
      </c>
      <c r="H5" t="s">
        <v>27</v>
      </c>
      <c r="I5" t="s">
        <v>18</v>
      </c>
      <c r="J5" t="s">
        <v>325</v>
      </c>
      <c r="K5">
        <v>0</v>
      </c>
      <c r="L5" t="s">
        <v>166</v>
      </c>
      <c r="M5">
        <v>0</v>
      </c>
      <c r="N5">
        <v>5</v>
      </c>
      <c r="O5" t="s">
        <v>378</v>
      </c>
      <c r="P5" t="s">
        <v>26</v>
      </c>
      <c r="Q5" t="s">
        <v>379</v>
      </c>
      <c r="R5" t="s">
        <v>380</v>
      </c>
    </row>
    <row r="6" spans="1:18" x14ac:dyDescent="0.3">
      <c r="A6">
        <v>64</v>
      </c>
      <c r="B6">
        <v>2008</v>
      </c>
      <c r="C6" t="s">
        <v>28</v>
      </c>
      <c r="D6" s="1">
        <v>39558</v>
      </c>
      <c r="E6" t="s">
        <v>30</v>
      </c>
      <c r="F6" t="s">
        <v>7</v>
      </c>
      <c r="G6">
        <f>COUNTIF(Table1[team2],Table1[[#This Row],[team2]]=F16)</f>
        <v>0</v>
      </c>
      <c r="H6" t="s">
        <v>30</v>
      </c>
      <c r="I6" t="s">
        <v>18</v>
      </c>
      <c r="J6" t="s">
        <v>325</v>
      </c>
      <c r="K6">
        <v>0</v>
      </c>
      <c r="L6" t="s">
        <v>7</v>
      </c>
      <c r="M6">
        <v>0</v>
      </c>
      <c r="N6">
        <v>5</v>
      </c>
      <c r="O6" t="s">
        <v>381</v>
      </c>
      <c r="P6" t="s">
        <v>29</v>
      </c>
      <c r="Q6" t="s">
        <v>382</v>
      </c>
      <c r="R6" t="s">
        <v>383</v>
      </c>
    </row>
    <row r="7" spans="1:18" x14ac:dyDescent="0.3">
      <c r="A7">
        <v>65</v>
      </c>
      <c r="B7">
        <v>2008</v>
      </c>
      <c r="C7" t="s">
        <v>31</v>
      </c>
      <c r="D7" s="1">
        <v>39559</v>
      </c>
      <c r="E7" t="s">
        <v>16</v>
      </c>
      <c r="F7" t="s">
        <v>22</v>
      </c>
      <c r="G7">
        <f>COUNTIF(Table1[team2],Table1[[#This Row],[team2]]=F17)</f>
        <v>0</v>
      </c>
      <c r="H7" t="s">
        <v>16</v>
      </c>
      <c r="I7" t="s">
        <v>18</v>
      </c>
      <c r="J7" t="s">
        <v>325</v>
      </c>
      <c r="K7">
        <v>0</v>
      </c>
      <c r="L7" t="s">
        <v>22</v>
      </c>
      <c r="M7">
        <v>0</v>
      </c>
      <c r="N7">
        <v>6</v>
      </c>
      <c r="O7" t="s">
        <v>32</v>
      </c>
      <c r="P7" t="s">
        <v>33</v>
      </c>
      <c r="Q7" t="s">
        <v>24</v>
      </c>
      <c r="R7" t="s">
        <v>384</v>
      </c>
    </row>
    <row r="8" spans="1:18" x14ac:dyDescent="0.3">
      <c r="A8">
        <v>66</v>
      </c>
      <c r="B8">
        <v>2008</v>
      </c>
      <c r="C8" t="s">
        <v>34</v>
      </c>
      <c r="D8" s="1">
        <v>39560</v>
      </c>
      <c r="E8" t="s">
        <v>30</v>
      </c>
      <c r="F8" t="s">
        <v>21</v>
      </c>
      <c r="G8">
        <f>COUNTIF(Table1[team2],Table1[[#This Row],[team2]]=F18)</f>
        <v>0</v>
      </c>
      <c r="H8" t="s">
        <v>30</v>
      </c>
      <c r="I8" t="s">
        <v>18</v>
      </c>
      <c r="J8" t="s">
        <v>325</v>
      </c>
      <c r="K8">
        <v>0</v>
      </c>
      <c r="L8" t="s">
        <v>21</v>
      </c>
      <c r="M8">
        <v>0</v>
      </c>
      <c r="N8">
        <v>9</v>
      </c>
      <c r="O8" t="s">
        <v>35</v>
      </c>
      <c r="P8" t="s">
        <v>36</v>
      </c>
      <c r="Q8" t="s">
        <v>385</v>
      </c>
      <c r="R8" t="s">
        <v>386</v>
      </c>
    </row>
    <row r="9" spans="1:18" x14ac:dyDescent="0.3">
      <c r="A9">
        <v>67</v>
      </c>
      <c r="B9">
        <v>2008</v>
      </c>
      <c r="C9" t="s">
        <v>37</v>
      </c>
      <c r="D9" s="1">
        <v>39561</v>
      </c>
      <c r="E9" t="s">
        <v>17</v>
      </c>
      <c r="F9" t="s">
        <v>27</v>
      </c>
      <c r="G9">
        <f>COUNTIF(Table1[team2],Table1[[#This Row],[team2]]=F19)</f>
        <v>0</v>
      </c>
      <c r="H9" t="s">
        <v>27</v>
      </c>
      <c r="I9" t="s">
        <v>8</v>
      </c>
      <c r="J9" t="s">
        <v>325</v>
      </c>
      <c r="K9">
        <v>0</v>
      </c>
      <c r="L9" t="s">
        <v>17</v>
      </c>
      <c r="M9">
        <v>6</v>
      </c>
      <c r="N9">
        <v>0</v>
      </c>
      <c r="O9" t="s">
        <v>387</v>
      </c>
      <c r="P9" t="s">
        <v>38</v>
      </c>
      <c r="Q9" t="s">
        <v>380</v>
      </c>
      <c r="R9" t="s">
        <v>377</v>
      </c>
    </row>
    <row r="10" spans="1:18" x14ac:dyDescent="0.3">
      <c r="A10">
        <v>68</v>
      </c>
      <c r="B10">
        <v>2008</v>
      </c>
      <c r="C10" t="s">
        <v>34</v>
      </c>
      <c r="D10" s="1">
        <v>39562</v>
      </c>
      <c r="E10" t="s">
        <v>30</v>
      </c>
      <c r="F10" t="s">
        <v>22</v>
      </c>
      <c r="G10">
        <f>COUNTIF(Table1[team2],Table1[[#This Row],[team2]]=F20)</f>
        <v>0</v>
      </c>
      <c r="H10" t="s">
        <v>22</v>
      </c>
      <c r="I10" t="s">
        <v>8</v>
      </c>
      <c r="J10" t="s">
        <v>325</v>
      </c>
      <c r="K10">
        <v>0</v>
      </c>
      <c r="L10" t="s">
        <v>22</v>
      </c>
      <c r="M10">
        <v>0</v>
      </c>
      <c r="N10">
        <v>3</v>
      </c>
      <c r="O10" t="s">
        <v>39</v>
      </c>
      <c r="P10" t="s">
        <v>36</v>
      </c>
      <c r="Q10" t="s">
        <v>12</v>
      </c>
      <c r="R10" t="s">
        <v>374</v>
      </c>
    </row>
    <row r="11" spans="1:18" x14ac:dyDescent="0.3">
      <c r="A11">
        <v>69</v>
      </c>
      <c r="B11">
        <v>2008</v>
      </c>
      <c r="C11" t="s">
        <v>13</v>
      </c>
      <c r="D11" s="1">
        <v>39563</v>
      </c>
      <c r="E11" t="s">
        <v>16</v>
      </c>
      <c r="F11" t="s">
        <v>27</v>
      </c>
      <c r="G11">
        <f>COUNTIF(Table1[team2],Table1[[#This Row],[team2]]=F21)</f>
        <v>0</v>
      </c>
      <c r="H11" t="s">
        <v>27</v>
      </c>
      <c r="I11" t="s">
        <v>8</v>
      </c>
      <c r="J11" t="s">
        <v>325</v>
      </c>
      <c r="K11">
        <v>0</v>
      </c>
      <c r="L11" t="s">
        <v>16</v>
      </c>
      <c r="M11">
        <v>66</v>
      </c>
      <c r="N11">
        <v>0</v>
      </c>
      <c r="O11" t="s">
        <v>388</v>
      </c>
      <c r="P11" t="s">
        <v>15</v>
      </c>
      <c r="Q11" t="s">
        <v>24</v>
      </c>
      <c r="R11" t="s">
        <v>386</v>
      </c>
    </row>
    <row r="12" spans="1:18" x14ac:dyDescent="0.3">
      <c r="A12">
        <v>71</v>
      </c>
      <c r="B12">
        <v>2008</v>
      </c>
      <c r="C12" t="s">
        <v>37</v>
      </c>
      <c r="D12" s="1">
        <v>39564</v>
      </c>
      <c r="E12" t="s">
        <v>7</v>
      </c>
      <c r="F12" t="s">
        <v>17</v>
      </c>
      <c r="G12">
        <f>COUNTIF(Table1[team2],Table1[[#This Row],[team2]]=F22)</f>
        <v>0</v>
      </c>
      <c r="H12" t="s">
        <v>7</v>
      </c>
      <c r="I12" t="s">
        <v>18</v>
      </c>
      <c r="J12" t="s">
        <v>325</v>
      </c>
      <c r="K12">
        <v>0</v>
      </c>
      <c r="L12" t="s">
        <v>17</v>
      </c>
      <c r="M12">
        <v>0</v>
      </c>
      <c r="N12">
        <v>9</v>
      </c>
      <c r="O12" t="s">
        <v>389</v>
      </c>
      <c r="P12" t="s">
        <v>38</v>
      </c>
      <c r="Q12" t="s">
        <v>382</v>
      </c>
      <c r="R12" t="s">
        <v>390</v>
      </c>
    </row>
    <row r="13" spans="1:18" x14ac:dyDescent="0.3">
      <c r="A13">
        <v>70</v>
      </c>
      <c r="B13">
        <v>2008</v>
      </c>
      <c r="C13" t="s">
        <v>3</v>
      </c>
      <c r="D13" s="1">
        <v>39564</v>
      </c>
      <c r="E13" t="s">
        <v>166</v>
      </c>
      <c r="F13" t="s">
        <v>22</v>
      </c>
      <c r="G13">
        <f>COUNTIF(Table1[team2],Table1[[#This Row],[team2]]=F23)</f>
        <v>0</v>
      </c>
      <c r="H13" t="s">
        <v>22</v>
      </c>
      <c r="I13" t="s">
        <v>8</v>
      </c>
      <c r="J13" t="s">
        <v>325</v>
      </c>
      <c r="K13">
        <v>0</v>
      </c>
      <c r="L13" t="s">
        <v>22</v>
      </c>
      <c r="M13">
        <v>0</v>
      </c>
      <c r="N13">
        <v>7</v>
      </c>
      <c r="O13" t="s">
        <v>32</v>
      </c>
      <c r="P13" t="s">
        <v>5</v>
      </c>
      <c r="Q13" t="s">
        <v>374</v>
      </c>
      <c r="R13" t="s">
        <v>385</v>
      </c>
    </row>
    <row r="14" spans="1:18" x14ac:dyDescent="0.3">
      <c r="A14">
        <v>72</v>
      </c>
      <c r="B14">
        <v>2008</v>
      </c>
      <c r="C14" t="s">
        <v>25</v>
      </c>
      <c r="D14" s="1">
        <v>39565</v>
      </c>
      <c r="E14" t="s">
        <v>27</v>
      </c>
      <c r="F14" t="s">
        <v>30</v>
      </c>
      <c r="G14">
        <f>COUNTIF(Table1[team2],Table1[[#This Row],[team2]]=F24)</f>
        <v>0</v>
      </c>
      <c r="H14" t="s">
        <v>30</v>
      </c>
      <c r="I14" t="s">
        <v>8</v>
      </c>
      <c r="J14" t="s">
        <v>325</v>
      </c>
      <c r="K14">
        <v>0</v>
      </c>
      <c r="L14" t="s">
        <v>30</v>
      </c>
      <c r="M14">
        <v>0</v>
      </c>
      <c r="N14">
        <v>10</v>
      </c>
      <c r="O14" t="s">
        <v>40</v>
      </c>
      <c r="P14" t="s">
        <v>41</v>
      </c>
      <c r="Q14" t="s">
        <v>12</v>
      </c>
      <c r="R14" t="s">
        <v>375</v>
      </c>
    </row>
    <row r="15" spans="1:18" x14ac:dyDescent="0.3">
      <c r="A15">
        <v>73</v>
      </c>
      <c r="B15">
        <v>2008</v>
      </c>
      <c r="C15" t="s">
        <v>13</v>
      </c>
      <c r="D15" s="1">
        <v>39565</v>
      </c>
      <c r="E15" t="s">
        <v>21</v>
      </c>
      <c r="F15" t="s">
        <v>16</v>
      </c>
      <c r="G15">
        <f>COUNTIF(Table1[team2],Table1[[#This Row],[team2]]=F25)</f>
        <v>0</v>
      </c>
      <c r="H15" t="s">
        <v>21</v>
      </c>
      <c r="I15" t="s">
        <v>18</v>
      </c>
      <c r="J15" t="s">
        <v>325</v>
      </c>
      <c r="K15">
        <v>0</v>
      </c>
      <c r="L15" t="s">
        <v>16</v>
      </c>
      <c r="M15">
        <v>0</v>
      </c>
      <c r="N15">
        <v>4</v>
      </c>
      <c r="O15" t="s">
        <v>391</v>
      </c>
      <c r="P15" t="s">
        <v>15</v>
      </c>
      <c r="Q15" t="s">
        <v>373</v>
      </c>
      <c r="R15" t="s">
        <v>392</v>
      </c>
    </row>
    <row r="16" spans="1:18" x14ac:dyDescent="0.3">
      <c r="A16">
        <v>74</v>
      </c>
      <c r="B16">
        <v>2008</v>
      </c>
      <c r="C16" t="s">
        <v>3</v>
      </c>
      <c r="D16" s="1">
        <v>39566</v>
      </c>
      <c r="E16" t="s">
        <v>17</v>
      </c>
      <c r="F16" t="s">
        <v>166</v>
      </c>
      <c r="G16">
        <f>COUNTIF(Table1[team2],Table1[[#This Row],[team2]]=F26)</f>
        <v>0</v>
      </c>
      <c r="H16" t="s">
        <v>17</v>
      </c>
      <c r="I16" t="s">
        <v>18</v>
      </c>
      <c r="J16" t="s">
        <v>325</v>
      </c>
      <c r="K16">
        <v>0</v>
      </c>
      <c r="L16" t="s">
        <v>17</v>
      </c>
      <c r="M16">
        <v>13</v>
      </c>
      <c r="N16">
        <v>0</v>
      </c>
      <c r="O16" t="s">
        <v>42</v>
      </c>
      <c r="P16" t="s">
        <v>5</v>
      </c>
      <c r="Q16" t="s">
        <v>393</v>
      </c>
      <c r="R16" t="s">
        <v>384</v>
      </c>
    </row>
    <row r="17" spans="1:18" x14ac:dyDescent="0.3">
      <c r="A17">
        <v>75</v>
      </c>
      <c r="B17">
        <v>2008</v>
      </c>
      <c r="C17" t="s">
        <v>28</v>
      </c>
      <c r="D17" s="1">
        <v>39567</v>
      </c>
      <c r="E17" t="s">
        <v>7</v>
      </c>
      <c r="F17" t="s">
        <v>27</v>
      </c>
      <c r="G17">
        <f>COUNTIF(Table1[team2],Table1[[#This Row],[team2]]=F27)</f>
        <v>0</v>
      </c>
      <c r="H17" t="s">
        <v>7</v>
      </c>
      <c r="I17" t="s">
        <v>18</v>
      </c>
      <c r="J17" t="s">
        <v>325</v>
      </c>
      <c r="K17">
        <v>0</v>
      </c>
      <c r="L17" t="s">
        <v>27</v>
      </c>
      <c r="M17">
        <v>0</v>
      </c>
      <c r="N17">
        <v>7</v>
      </c>
      <c r="O17" t="s">
        <v>394</v>
      </c>
      <c r="P17" t="s">
        <v>29</v>
      </c>
      <c r="Q17" t="s">
        <v>382</v>
      </c>
      <c r="R17" t="s">
        <v>390</v>
      </c>
    </row>
    <row r="18" spans="1:18" x14ac:dyDescent="0.3">
      <c r="A18">
        <v>76</v>
      </c>
      <c r="B18">
        <v>2008</v>
      </c>
      <c r="C18" t="s">
        <v>19</v>
      </c>
      <c r="D18" s="1">
        <v>39568</v>
      </c>
      <c r="E18" t="s">
        <v>21</v>
      </c>
      <c r="F18" t="s">
        <v>166</v>
      </c>
      <c r="G18">
        <f>COUNTIF(Table1[team2],Table1[[#This Row],[team2]]=F28)</f>
        <v>0</v>
      </c>
      <c r="H18" t="s">
        <v>166</v>
      </c>
      <c r="I18" t="s">
        <v>8</v>
      </c>
      <c r="J18" t="s">
        <v>325</v>
      </c>
      <c r="K18">
        <v>0</v>
      </c>
      <c r="L18" t="s">
        <v>21</v>
      </c>
      <c r="M18">
        <v>10</v>
      </c>
      <c r="N18">
        <v>0</v>
      </c>
      <c r="O18" t="s">
        <v>395</v>
      </c>
      <c r="P18" t="s">
        <v>20</v>
      </c>
      <c r="Q18" t="s">
        <v>24</v>
      </c>
      <c r="R18" t="s">
        <v>392</v>
      </c>
    </row>
    <row r="19" spans="1:18" x14ac:dyDescent="0.3">
      <c r="A19">
        <v>78</v>
      </c>
      <c r="B19">
        <v>2008</v>
      </c>
      <c r="C19" t="s">
        <v>31</v>
      </c>
      <c r="D19" s="1">
        <v>39569</v>
      </c>
      <c r="E19" t="s">
        <v>22</v>
      </c>
      <c r="F19" t="s">
        <v>7</v>
      </c>
      <c r="G19">
        <f>COUNTIF(Table1[team2],Table1[[#This Row],[team2]]=F29)</f>
        <v>0</v>
      </c>
      <c r="H19" t="s">
        <v>22</v>
      </c>
      <c r="I19" t="s">
        <v>18</v>
      </c>
      <c r="J19" t="s">
        <v>325</v>
      </c>
      <c r="K19">
        <v>0</v>
      </c>
      <c r="L19" t="s">
        <v>22</v>
      </c>
      <c r="M19">
        <v>45</v>
      </c>
      <c r="N19">
        <v>0</v>
      </c>
      <c r="O19" t="s">
        <v>397</v>
      </c>
      <c r="P19" t="s">
        <v>33</v>
      </c>
      <c r="Q19" t="s">
        <v>373</v>
      </c>
      <c r="R19" t="s">
        <v>377</v>
      </c>
    </row>
    <row r="20" spans="1:18" x14ac:dyDescent="0.3">
      <c r="A20">
        <v>77</v>
      </c>
      <c r="B20">
        <v>2008</v>
      </c>
      <c r="C20" t="s">
        <v>34</v>
      </c>
      <c r="D20" s="1">
        <v>39569</v>
      </c>
      <c r="E20" t="s">
        <v>30</v>
      </c>
      <c r="F20" t="s">
        <v>16</v>
      </c>
      <c r="G20">
        <f>COUNTIF(Table1[team2],Table1[[#This Row],[team2]]=F30)</f>
        <v>0</v>
      </c>
      <c r="H20" t="s">
        <v>16</v>
      </c>
      <c r="I20" t="s">
        <v>8</v>
      </c>
      <c r="J20" t="s">
        <v>325</v>
      </c>
      <c r="K20">
        <v>0</v>
      </c>
      <c r="L20" t="s">
        <v>16</v>
      </c>
      <c r="M20">
        <v>0</v>
      </c>
      <c r="N20">
        <v>7</v>
      </c>
      <c r="O20" t="s">
        <v>396</v>
      </c>
      <c r="P20" t="s">
        <v>36</v>
      </c>
      <c r="Q20" t="s">
        <v>393</v>
      </c>
      <c r="R20" t="s">
        <v>384</v>
      </c>
    </row>
    <row r="21" spans="1:18" x14ac:dyDescent="0.3">
      <c r="A21">
        <v>79</v>
      </c>
      <c r="B21">
        <v>2008</v>
      </c>
      <c r="C21" t="s">
        <v>37</v>
      </c>
      <c r="D21" s="1">
        <v>39570</v>
      </c>
      <c r="E21" t="s">
        <v>17</v>
      </c>
      <c r="F21" t="s">
        <v>21</v>
      </c>
      <c r="G21">
        <f>COUNTIF(Table1[team2],Table1[[#This Row],[team2]]=F31)</f>
        <v>0</v>
      </c>
      <c r="H21" t="s">
        <v>17</v>
      </c>
      <c r="I21" t="s">
        <v>18</v>
      </c>
      <c r="J21" t="s">
        <v>325</v>
      </c>
      <c r="K21">
        <v>0</v>
      </c>
      <c r="L21" t="s">
        <v>21</v>
      </c>
      <c r="M21">
        <v>0</v>
      </c>
      <c r="N21">
        <v>8</v>
      </c>
      <c r="O21" t="s">
        <v>35</v>
      </c>
      <c r="P21" t="s">
        <v>38</v>
      </c>
      <c r="Q21" t="s">
        <v>382</v>
      </c>
      <c r="R21" t="s">
        <v>383</v>
      </c>
    </row>
    <row r="22" spans="1:18" x14ac:dyDescent="0.3">
      <c r="A22">
        <v>81</v>
      </c>
      <c r="B22">
        <v>2008</v>
      </c>
      <c r="C22" t="s">
        <v>13</v>
      </c>
      <c r="D22" s="1">
        <v>39571</v>
      </c>
      <c r="E22" t="s">
        <v>16</v>
      </c>
      <c r="F22" t="s">
        <v>7</v>
      </c>
      <c r="G22">
        <f>COUNTIF(Table1[team2],Table1[[#This Row],[team2]]=F32)</f>
        <v>0</v>
      </c>
      <c r="H22" t="s">
        <v>16</v>
      </c>
      <c r="I22" t="s">
        <v>18</v>
      </c>
      <c r="J22" t="s">
        <v>325</v>
      </c>
      <c r="K22">
        <v>0</v>
      </c>
      <c r="L22" t="s">
        <v>16</v>
      </c>
      <c r="M22">
        <v>9</v>
      </c>
      <c r="N22">
        <v>0</v>
      </c>
      <c r="O22" t="s">
        <v>398</v>
      </c>
      <c r="P22" t="s">
        <v>15</v>
      </c>
      <c r="Q22" t="s">
        <v>380</v>
      </c>
      <c r="R22" t="s">
        <v>392</v>
      </c>
    </row>
    <row r="23" spans="1:18" x14ac:dyDescent="0.3">
      <c r="A23">
        <v>111</v>
      </c>
      <c r="B23">
        <v>2008</v>
      </c>
      <c r="C23" t="s">
        <v>3</v>
      </c>
      <c r="D23" s="1">
        <v>39571</v>
      </c>
      <c r="E23" t="s">
        <v>166</v>
      </c>
      <c r="F23" t="s">
        <v>30</v>
      </c>
      <c r="G23">
        <f>COUNTIF(Table1[team2],Table1[[#This Row],[team2]]=F33)</f>
        <v>0</v>
      </c>
      <c r="H23" t="s">
        <v>30</v>
      </c>
      <c r="I23" t="s">
        <v>8</v>
      </c>
      <c r="J23" t="s">
        <v>325</v>
      </c>
      <c r="K23">
        <v>0</v>
      </c>
      <c r="L23" t="s">
        <v>166</v>
      </c>
      <c r="M23">
        <v>3</v>
      </c>
      <c r="N23">
        <v>0</v>
      </c>
      <c r="O23" t="s">
        <v>415</v>
      </c>
      <c r="P23" t="s">
        <v>5</v>
      </c>
      <c r="Q23" t="s">
        <v>393</v>
      </c>
      <c r="R23" t="s">
        <v>375</v>
      </c>
    </row>
    <row r="24" spans="1:18" x14ac:dyDescent="0.3">
      <c r="A24">
        <v>82</v>
      </c>
      <c r="B24">
        <v>2008</v>
      </c>
      <c r="C24" t="s">
        <v>25</v>
      </c>
      <c r="D24" s="1">
        <v>39572</v>
      </c>
      <c r="E24" t="s">
        <v>27</v>
      </c>
      <c r="F24" t="s">
        <v>21</v>
      </c>
      <c r="G24">
        <f>COUNTIF(Table1[team2],Table1[[#This Row],[team2]]=F34)</f>
        <v>0</v>
      </c>
      <c r="H24" t="s">
        <v>21</v>
      </c>
      <c r="I24" t="s">
        <v>8</v>
      </c>
      <c r="J24" t="s">
        <v>325</v>
      </c>
      <c r="K24">
        <v>0</v>
      </c>
      <c r="L24" t="s">
        <v>27</v>
      </c>
      <c r="M24">
        <v>29</v>
      </c>
      <c r="N24">
        <v>0</v>
      </c>
      <c r="O24" t="s">
        <v>399</v>
      </c>
      <c r="P24" t="s">
        <v>41</v>
      </c>
      <c r="Q24" t="s">
        <v>385</v>
      </c>
      <c r="R24" t="s">
        <v>373</v>
      </c>
    </row>
    <row r="25" spans="1:18" x14ac:dyDescent="0.3">
      <c r="A25">
        <v>83</v>
      </c>
      <c r="B25">
        <v>2008</v>
      </c>
      <c r="C25" t="s">
        <v>31</v>
      </c>
      <c r="D25" s="1">
        <v>39572</v>
      </c>
      <c r="E25" t="s">
        <v>17</v>
      </c>
      <c r="F25" t="s">
        <v>22</v>
      </c>
      <c r="G25">
        <f>COUNTIF(Table1[team2],Table1[[#This Row],[team2]]=F35)</f>
        <v>0</v>
      </c>
      <c r="H25" t="s">
        <v>17</v>
      </c>
      <c r="I25" t="s">
        <v>18</v>
      </c>
      <c r="J25" t="s">
        <v>325</v>
      </c>
      <c r="K25">
        <v>0</v>
      </c>
      <c r="L25" t="s">
        <v>22</v>
      </c>
      <c r="M25">
        <v>0</v>
      </c>
      <c r="N25">
        <v>8</v>
      </c>
      <c r="O25" t="s">
        <v>400</v>
      </c>
      <c r="P25" t="s">
        <v>33</v>
      </c>
      <c r="Q25" t="s">
        <v>12</v>
      </c>
      <c r="R25" t="s">
        <v>390</v>
      </c>
    </row>
    <row r="26" spans="1:18" x14ac:dyDescent="0.3">
      <c r="A26">
        <v>84</v>
      </c>
      <c r="B26">
        <v>2008</v>
      </c>
      <c r="C26" t="s">
        <v>3</v>
      </c>
      <c r="D26" s="1">
        <v>39573</v>
      </c>
      <c r="E26" t="s">
        <v>166</v>
      </c>
      <c r="F26" t="s">
        <v>16</v>
      </c>
      <c r="G26">
        <f>COUNTIF(Table1[team2],Table1[[#This Row],[team2]]=F36)</f>
        <v>0</v>
      </c>
      <c r="H26" t="s">
        <v>16</v>
      </c>
      <c r="I26" t="s">
        <v>8</v>
      </c>
      <c r="J26" t="s">
        <v>325</v>
      </c>
      <c r="K26">
        <v>0</v>
      </c>
      <c r="L26" t="s">
        <v>16</v>
      </c>
      <c r="M26">
        <v>0</v>
      </c>
      <c r="N26">
        <v>6</v>
      </c>
      <c r="O26" t="s">
        <v>401</v>
      </c>
      <c r="P26" t="s">
        <v>5</v>
      </c>
      <c r="Q26" t="s">
        <v>379</v>
      </c>
      <c r="R26" t="s">
        <v>393</v>
      </c>
    </row>
    <row r="27" spans="1:18" x14ac:dyDescent="0.3">
      <c r="A27">
        <v>85</v>
      </c>
      <c r="B27">
        <v>2008</v>
      </c>
      <c r="C27" t="s">
        <v>37</v>
      </c>
      <c r="D27" s="1">
        <v>39574</v>
      </c>
      <c r="E27" t="s">
        <v>17</v>
      </c>
      <c r="F27" t="s">
        <v>30</v>
      </c>
      <c r="G27">
        <f>COUNTIF(Table1[team2],Table1[[#This Row],[team2]]=F37)</f>
        <v>0</v>
      </c>
      <c r="H27" t="s">
        <v>30</v>
      </c>
      <c r="I27" t="s">
        <v>8</v>
      </c>
      <c r="J27" t="s">
        <v>325</v>
      </c>
      <c r="K27">
        <v>0</v>
      </c>
      <c r="L27" t="s">
        <v>30</v>
      </c>
      <c r="M27">
        <v>0</v>
      </c>
      <c r="N27">
        <v>7</v>
      </c>
      <c r="O27" t="s">
        <v>40</v>
      </c>
      <c r="P27" t="s">
        <v>38</v>
      </c>
      <c r="Q27" t="s">
        <v>374</v>
      </c>
      <c r="R27" t="s">
        <v>384</v>
      </c>
    </row>
    <row r="28" spans="1:18" x14ac:dyDescent="0.3">
      <c r="A28">
        <v>86</v>
      </c>
      <c r="B28">
        <v>2008</v>
      </c>
      <c r="C28" t="s">
        <v>25</v>
      </c>
      <c r="D28" s="1">
        <v>39575</v>
      </c>
      <c r="E28" t="s">
        <v>22</v>
      </c>
      <c r="F28" t="s">
        <v>27</v>
      </c>
      <c r="G28">
        <f>COUNTIF(Table1[team2],Table1[[#This Row],[team2]]=F38)</f>
        <v>0</v>
      </c>
      <c r="H28" t="s">
        <v>27</v>
      </c>
      <c r="I28" t="s">
        <v>8</v>
      </c>
      <c r="J28" t="s">
        <v>325</v>
      </c>
      <c r="K28">
        <v>0</v>
      </c>
      <c r="L28" t="s">
        <v>27</v>
      </c>
      <c r="M28">
        <v>0</v>
      </c>
      <c r="N28">
        <v>7</v>
      </c>
      <c r="O28" t="s">
        <v>402</v>
      </c>
      <c r="P28" t="s">
        <v>41</v>
      </c>
      <c r="Q28" t="s">
        <v>380</v>
      </c>
      <c r="R28" t="s">
        <v>373</v>
      </c>
    </row>
    <row r="29" spans="1:18" x14ac:dyDescent="0.3">
      <c r="A29">
        <v>88</v>
      </c>
      <c r="B29">
        <v>2008</v>
      </c>
      <c r="C29" t="s">
        <v>28</v>
      </c>
      <c r="D29" s="1">
        <v>39576</v>
      </c>
      <c r="E29" t="s">
        <v>7</v>
      </c>
      <c r="F29" t="s">
        <v>166</v>
      </c>
      <c r="G29">
        <f>COUNTIF(Table1[team2],Table1[[#This Row],[team2]]=F39)</f>
        <v>0</v>
      </c>
      <c r="H29" t="s">
        <v>7</v>
      </c>
      <c r="I29" t="s">
        <v>18</v>
      </c>
      <c r="J29" t="s">
        <v>325</v>
      </c>
      <c r="K29">
        <v>0</v>
      </c>
      <c r="L29" t="s">
        <v>7</v>
      </c>
      <c r="M29">
        <v>5</v>
      </c>
      <c r="N29">
        <v>0</v>
      </c>
      <c r="O29" t="s">
        <v>403</v>
      </c>
      <c r="P29" t="s">
        <v>29</v>
      </c>
      <c r="Q29" t="s">
        <v>12</v>
      </c>
      <c r="R29" t="s">
        <v>385</v>
      </c>
    </row>
    <row r="30" spans="1:18" x14ac:dyDescent="0.3">
      <c r="A30">
        <v>87</v>
      </c>
      <c r="B30">
        <v>2008</v>
      </c>
      <c r="C30" t="s">
        <v>19</v>
      </c>
      <c r="D30" s="1">
        <v>39576</v>
      </c>
      <c r="E30" t="s">
        <v>21</v>
      </c>
      <c r="F30" t="s">
        <v>17</v>
      </c>
      <c r="G30">
        <f>COUNTIF(Table1[team2],Table1[[#This Row],[team2]]=F40)</f>
        <v>0</v>
      </c>
      <c r="H30" t="s">
        <v>17</v>
      </c>
      <c r="I30" t="s">
        <v>8</v>
      </c>
      <c r="J30" t="s">
        <v>325</v>
      </c>
      <c r="K30">
        <v>0</v>
      </c>
      <c r="L30" t="s">
        <v>17</v>
      </c>
      <c r="M30">
        <v>0</v>
      </c>
      <c r="N30">
        <v>4</v>
      </c>
      <c r="O30" t="s">
        <v>42</v>
      </c>
      <c r="P30" t="s">
        <v>20</v>
      </c>
      <c r="Q30" t="s">
        <v>24</v>
      </c>
      <c r="R30" t="s">
        <v>384</v>
      </c>
    </row>
    <row r="31" spans="1:18" x14ac:dyDescent="0.3">
      <c r="A31">
        <v>89</v>
      </c>
      <c r="B31">
        <v>2008</v>
      </c>
      <c r="C31" t="s">
        <v>31</v>
      </c>
      <c r="D31" s="1">
        <v>39577</v>
      </c>
      <c r="E31" t="s">
        <v>30</v>
      </c>
      <c r="F31" t="s">
        <v>22</v>
      </c>
      <c r="G31">
        <f>COUNTIF(Table1[team2],Table1[[#This Row],[team2]]=F41)</f>
        <v>0</v>
      </c>
      <c r="H31" t="s">
        <v>22</v>
      </c>
      <c r="I31" t="s">
        <v>8</v>
      </c>
      <c r="J31" t="s">
        <v>325</v>
      </c>
      <c r="K31">
        <v>0</v>
      </c>
      <c r="L31" t="s">
        <v>22</v>
      </c>
      <c r="M31">
        <v>0</v>
      </c>
      <c r="N31">
        <v>8</v>
      </c>
      <c r="O31" t="s">
        <v>39</v>
      </c>
      <c r="P31" t="s">
        <v>33</v>
      </c>
      <c r="Q31" t="s">
        <v>374</v>
      </c>
      <c r="R31" t="s">
        <v>386</v>
      </c>
    </row>
    <row r="32" spans="1:18" x14ac:dyDescent="0.3">
      <c r="A32">
        <v>91</v>
      </c>
      <c r="B32">
        <v>2008</v>
      </c>
      <c r="C32" t="s">
        <v>37</v>
      </c>
      <c r="D32" s="1">
        <v>39578</v>
      </c>
      <c r="E32" t="s">
        <v>17</v>
      </c>
      <c r="F32" t="s">
        <v>16</v>
      </c>
      <c r="G32">
        <f>COUNTIF(Table1[team2],Table1[[#This Row],[team2]]=F42)</f>
        <v>0</v>
      </c>
      <c r="H32" t="s">
        <v>16</v>
      </c>
      <c r="I32" t="s">
        <v>8</v>
      </c>
      <c r="J32" t="s">
        <v>325</v>
      </c>
      <c r="K32">
        <v>0</v>
      </c>
      <c r="L32" t="s">
        <v>17</v>
      </c>
      <c r="M32">
        <v>18</v>
      </c>
      <c r="N32">
        <v>0</v>
      </c>
      <c r="O32" t="s">
        <v>405</v>
      </c>
      <c r="P32" t="s">
        <v>38</v>
      </c>
      <c r="Q32" t="s">
        <v>390</v>
      </c>
      <c r="R32" t="s">
        <v>406</v>
      </c>
    </row>
    <row r="33" spans="1:18" x14ac:dyDescent="0.3">
      <c r="A33">
        <v>93</v>
      </c>
      <c r="B33">
        <v>2008</v>
      </c>
      <c r="C33" t="s">
        <v>31</v>
      </c>
      <c r="D33" s="1">
        <v>39579</v>
      </c>
      <c r="E33" t="s">
        <v>21</v>
      </c>
      <c r="F33" t="s">
        <v>22</v>
      </c>
      <c r="G33">
        <f>COUNTIF(Table1[team2],Table1[[#This Row],[team2]]=F43)</f>
        <v>0</v>
      </c>
      <c r="H33" t="s">
        <v>22</v>
      </c>
      <c r="I33" t="s">
        <v>8</v>
      </c>
      <c r="J33" t="s">
        <v>325</v>
      </c>
      <c r="K33">
        <v>0</v>
      </c>
      <c r="L33" t="s">
        <v>22</v>
      </c>
      <c r="M33">
        <v>0</v>
      </c>
      <c r="N33">
        <v>3</v>
      </c>
      <c r="O33" t="s">
        <v>32</v>
      </c>
      <c r="P33" t="s">
        <v>33</v>
      </c>
      <c r="Q33" t="s">
        <v>379</v>
      </c>
      <c r="R33" t="s">
        <v>373</v>
      </c>
    </row>
    <row r="34" spans="1:18" x14ac:dyDescent="0.3">
      <c r="A34">
        <v>92</v>
      </c>
      <c r="B34">
        <v>2008</v>
      </c>
      <c r="C34" t="s">
        <v>34</v>
      </c>
      <c r="D34" s="1">
        <v>39579</v>
      </c>
      <c r="E34" t="s">
        <v>7</v>
      </c>
      <c r="F34" t="s">
        <v>30</v>
      </c>
      <c r="G34">
        <f>COUNTIF(Table1[team2],Table1[[#This Row],[team2]]=F44)</f>
        <v>0</v>
      </c>
      <c r="H34" t="s">
        <v>7</v>
      </c>
      <c r="I34" t="s">
        <v>18</v>
      </c>
      <c r="J34" t="s">
        <v>325</v>
      </c>
      <c r="K34">
        <v>0</v>
      </c>
      <c r="L34" t="s">
        <v>7</v>
      </c>
      <c r="M34">
        <v>23</v>
      </c>
      <c r="N34">
        <v>0</v>
      </c>
      <c r="O34" t="s">
        <v>403</v>
      </c>
      <c r="P34" t="s">
        <v>36</v>
      </c>
      <c r="Q34" t="s">
        <v>385</v>
      </c>
      <c r="R34" t="s">
        <v>386</v>
      </c>
    </row>
    <row r="35" spans="1:18" x14ac:dyDescent="0.3">
      <c r="A35">
        <v>94</v>
      </c>
      <c r="B35">
        <v>2008</v>
      </c>
      <c r="C35" t="s">
        <v>13</v>
      </c>
      <c r="D35" s="1">
        <v>39580</v>
      </c>
      <c r="E35" t="s">
        <v>166</v>
      </c>
      <c r="F35" t="s">
        <v>16</v>
      </c>
      <c r="G35">
        <f>COUNTIF(Table1[team2],Table1[[#This Row],[team2]]=F45)</f>
        <v>0</v>
      </c>
      <c r="H35" t="s">
        <v>166</v>
      </c>
      <c r="I35" t="s">
        <v>18</v>
      </c>
      <c r="J35" t="s">
        <v>325</v>
      </c>
      <c r="K35">
        <v>0</v>
      </c>
      <c r="L35" t="s">
        <v>16</v>
      </c>
      <c r="M35">
        <v>0</v>
      </c>
      <c r="N35">
        <v>9</v>
      </c>
      <c r="O35" t="s">
        <v>396</v>
      </c>
      <c r="P35" t="s">
        <v>15</v>
      </c>
      <c r="Q35" t="s">
        <v>393</v>
      </c>
      <c r="R35" t="s">
        <v>392</v>
      </c>
    </row>
    <row r="36" spans="1:18" x14ac:dyDescent="0.3">
      <c r="A36">
        <v>95</v>
      </c>
      <c r="B36">
        <v>2008</v>
      </c>
      <c r="C36" t="s">
        <v>28</v>
      </c>
      <c r="D36" s="1">
        <v>39581</v>
      </c>
      <c r="E36" t="s">
        <v>7</v>
      </c>
      <c r="F36" t="s">
        <v>21</v>
      </c>
      <c r="G36">
        <f>COUNTIF(Table1[team2],Table1[[#This Row],[team2]]=F46)</f>
        <v>0</v>
      </c>
      <c r="H36" t="s">
        <v>7</v>
      </c>
      <c r="I36" t="s">
        <v>18</v>
      </c>
      <c r="J36" t="s">
        <v>325</v>
      </c>
      <c r="K36">
        <v>0</v>
      </c>
      <c r="L36" t="s">
        <v>7</v>
      </c>
      <c r="M36">
        <v>23</v>
      </c>
      <c r="N36">
        <v>0</v>
      </c>
      <c r="O36" t="s">
        <v>407</v>
      </c>
      <c r="P36" t="s">
        <v>29</v>
      </c>
      <c r="Q36" t="s">
        <v>12</v>
      </c>
      <c r="R36" t="s">
        <v>385</v>
      </c>
    </row>
    <row r="37" spans="1:18" x14ac:dyDescent="0.3">
      <c r="A37">
        <v>96</v>
      </c>
      <c r="B37">
        <v>2008</v>
      </c>
      <c r="C37" t="s">
        <v>25</v>
      </c>
      <c r="D37" s="1">
        <v>39582</v>
      </c>
      <c r="E37" t="s">
        <v>17</v>
      </c>
      <c r="F37" t="s">
        <v>27</v>
      </c>
      <c r="G37">
        <f>COUNTIF(Table1[team2],Table1[[#This Row],[team2]]=F47)</f>
        <v>0</v>
      </c>
      <c r="H37" t="s">
        <v>27</v>
      </c>
      <c r="I37" t="s">
        <v>8</v>
      </c>
      <c r="J37" t="s">
        <v>325</v>
      </c>
      <c r="K37">
        <v>0</v>
      </c>
      <c r="L37" t="s">
        <v>27</v>
      </c>
      <c r="M37">
        <v>0</v>
      </c>
      <c r="N37">
        <v>9</v>
      </c>
      <c r="O37" t="s">
        <v>394</v>
      </c>
      <c r="P37" t="s">
        <v>26</v>
      </c>
      <c r="Q37" t="s">
        <v>393</v>
      </c>
      <c r="R37" t="s">
        <v>386</v>
      </c>
    </row>
    <row r="38" spans="1:18" x14ac:dyDescent="0.3">
      <c r="A38">
        <v>98</v>
      </c>
      <c r="B38">
        <v>2008</v>
      </c>
      <c r="C38" t="s">
        <v>19</v>
      </c>
      <c r="D38" s="1">
        <v>39583</v>
      </c>
      <c r="E38" t="s">
        <v>21</v>
      </c>
      <c r="F38" t="s">
        <v>30</v>
      </c>
      <c r="G38">
        <f>COUNTIF(Table1[team2],Table1[[#This Row],[team2]]=F48)</f>
        <v>0</v>
      </c>
      <c r="H38" t="s">
        <v>30</v>
      </c>
      <c r="I38" t="s">
        <v>8</v>
      </c>
      <c r="J38" t="s">
        <v>325</v>
      </c>
      <c r="K38">
        <v>0</v>
      </c>
      <c r="L38" t="s">
        <v>21</v>
      </c>
      <c r="M38">
        <v>12</v>
      </c>
      <c r="N38">
        <v>0</v>
      </c>
      <c r="O38" t="s">
        <v>43</v>
      </c>
      <c r="P38" t="s">
        <v>20</v>
      </c>
      <c r="Q38" t="s">
        <v>406</v>
      </c>
      <c r="R38" t="s">
        <v>377</v>
      </c>
    </row>
    <row r="39" spans="1:18" x14ac:dyDescent="0.3">
      <c r="A39">
        <v>99</v>
      </c>
      <c r="B39">
        <v>2008</v>
      </c>
      <c r="C39" t="s">
        <v>25</v>
      </c>
      <c r="D39" s="1">
        <v>39584</v>
      </c>
      <c r="E39" t="s">
        <v>7</v>
      </c>
      <c r="F39" t="s">
        <v>27</v>
      </c>
      <c r="G39">
        <f>COUNTIF(Table1[team2],Table1[[#This Row],[team2]]=F49)</f>
        <v>0</v>
      </c>
      <c r="H39" t="s">
        <v>27</v>
      </c>
      <c r="I39" t="s">
        <v>8</v>
      </c>
      <c r="J39" t="s">
        <v>325</v>
      </c>
      <c r="K39">
        <v>0</v>
      </c>
      <c r="L39" t="s">
        <v>27</v>
      </c>
      <c r="M39">
        <v>0</v>
      </c>
      <c r="N39">
        <v>8</v>
      </c>
      <c r="O39" t="s">
        <v>399</v>
      </c>
      <c r="P39" t="s">
        <v>26</v>
      </c>
      <c r="Q39" t="s">
        <v>393</v>
      </c>
      <c r="R39" t="s">
        <v>380</v>
      </c>
    </row>
    <row r="40" spans="1:18" x14ac:dyDescent="0.3">
      <c r="A40">
        <v>101</v>
      </c>
      <c r="B40">
        <v>2008</v>
      </c>
      <c r="C40" t="s">
        <v>31</v>
      </c>
      <c r="D40" s="1">
        <v>39585</v>
      </c>
      <c r="E40" t="s">
        <v>22</v>
      </c>
      <c r="F40" t="s">
        <v>166</v>
      </c>
      <c r="G40">
        <f>COUNTIF(Table1[team2],Table1[[#This Row],[team2]]=F50)</f>
        <v>0</v>
      </c>
      <c r="H40" t="s">
        <v>166</v>
      </c>
      <c r="I40" t="s">
        <v>8</v>
      </c>
      <c r="J40" t="s">
        <v>325</v>
      </c>
      <c r="K40">
        <v>0</v>
      </c>
      <c r="L40" t="s">
        <v>22</v>
      </c>
      <c r="M40">
        <v>65</v>
      </c>
      <c r="N40">
        <v>0</v>
      </c>
      <c r="O40" t="s">
        <v>409</v>
      </c>
      <c r="P40" t="s">
        <v>33</v>
      </c>
      <c r="Q40" t="s">
        <v>382</v>
      </c>
      <c r="R40" t="s">
        <v>375</v>
      </c>
    </row>
    <row r="41" spans="1:18" x14ac:dyDescent="0.3">
      <c r="A41">
        <v>100</v>
      </c>
      <c r="B41">
        <v>2008</v>
      </c>
      <c r="C41" t="s">
        <v>19</v>
      </c>
      <c r="D41" s="1">
        <v>39585</v>
      </c>
      <c r="E41" t="s">
        <v>21</v>
      </c>
      <c r="F41" t="s">
        <v>16</v>
      </c>
      <c r="G41">
        <f>COUNTIF(Table1[team2],Table1[[#This Row],[team2]]=F51)</f>
        <v>0</v>
      </c>
      <c r="H41" t="s">
        <v>21</v>
      </c>
      <c r="I41" t="s">
        <v>18</v>
      </c>
      <c r="J41" t="s">
        <v>325</v>
      </c>
      <c r="K41">
        <v>1</v>
      </c>
      <c r="L41" t="s">
        <v>16</v>
      </c>
      <c r="M41">
        <v>6</v>
      </c>
      <c r="N41">
        <v>0</v>
      </c>
      <c r="O41" t="s">
        <v>408</v>
      </c>
      <c r="P41" t="s">
        <v>20</v>
      </c>
      <c r="Q41" t="s">
        <v>390</v>
      </c>
      <c r="R41" t="s">
        <v>373</v>
      </c>
    </row>
    <row r="42" spans="1:18" x14ac:dyDescent="0.3">
      <c r="A42">
        <v>103</v>
      </c>
      <c r="B42">
        <v>2008</v>
      </c>
      <c r="C42" t="s">
        <v>28</v>
      </c>
      <c r="D42" s="1">
        <v>39586</v>
      </c>
      <c r="E42" t="s">
        <v>7</v>
      </c>
      <c r="F42" t="s">
        <v>17</v>
      </c>
      <c r="G42">
        <f>COUNTIF(Table1[team2],Table1[[#This Row],[team2]]=F52)</f>
        <v>0</v>
      </c>
      <c r="H42" t="s">
        <v>7</v>
      </c>
      <c r="I42" t="s">
        <v>18</v>
      </c>
      <c r="J42" t="s">
        <v>325</v>
      </c>
      <c r="K42">
        <v>1</v>
      </c>
      <c r="L42" t="s">
        <v>17</v>
      </c>
      <c r="M42">
        <v>3</v>
      </c>
      <c r="N42">
        <v>0</v>
      </c>
      <c r="O42" t="s">
        <v>411</v>
      </c>
      <c r="P42" t="s">
        <v>29</v>
      </c>
      <c r="Q42" t="s">
        <v>12</v>
      </c>
      <c r="R42" t="s">
        <v>383</v>
      </c>
    </row>
    <row r="43" spans="1:18" x14ac:dyDescent="0.3">
      <c r="A43">
        <v>102</v>
      </c>
      <c r="B43">
        <v>2008</v>
      </c>
      <c r="C43" t="s">
        <v>34</v>
      </c>
      <c r="D43" s="1">
        <v>39586</v>
      </c>
      <c r="E43" t="s">
        <v>27</v>
      </c>
      <c r="F43" t="s">
        <v>30</v>
      </c>
      <c r="G43">
        <f>COUNTIF(Table1[team2],Table1[[#This Row],[team2]]=F53)</f>
        <v>0</v>
      </c>
      <c r="H43" t="s">
        <v>30</v>
      </c>
      <c r="I43" t="s">
        <v>8</v>
      </c>
      <c r="J43" t="s">
        <v>325</v>
      </c>
      <c r="K43">
        <v>0</v>
      </c>
      <c r="L43" t="s">
        <v>27</v>
      </c>
      <c r="M43">
        <v>25</v>
      </c>
      <c r="N43">
        <v>0</v>
      </c>
      <c r="O43" t="s">
        <v>410</v>
      </c>
      <c r="P43" t="s">
        <v>36</v>
      </c>
      <c r="Q43" t="s">
        <v>393</v>
      </c>
      <c r="R43" t="s">
        <v>380</v>
      </c>
    </row>
    <row r="44" spans="1:18" x14ac:dyDescent="0.3">
      <c r="A44">
        <v>104</v>
      </c>
      <c r="B44">
        <v>2008</v>
      </c>
      <c r="C44" t="s">
        <v>3</v>
      </c>
      <c r="D44" s="1">
        <v>39587</v>
      </c>
      <c r="E44" t="s">
        <v>166</v>
      </c>
      <c r="F44" t="s">
        <v>21</v>
      </c>
      <c r="G44">
        <f>COUNTIF(Table1[team2],Table1[[#This Row],[team2]]=F54)</f>
        <v>0</v>
      </c>
      <c r="H44" t="s">
        <v>21</v>
      </c>
      <c r="I44" t="s">
        <v>8</v>
      </c>
      <c r="J44" t="s">
        <v>325</v>
      </c>
      <c r="K44">
        <v>0</v>
      </c>
      <c r="L44" t="s">
        <v>21</v>
      </c>
      <c r="M44">
        <v>0</v>
      </c>
      <c r="N44">
        <v>5</v>
      </c>
      <c r="O44" t="s">
        <v>412</v>
      </c>
      <c r="P44" t="s">
        <v>5</v>
      </c>
      <c r="Q44" t="s">
        <v>379</v>
      </c>
      <c r="R44" t="s">
        <v>377</v>
      </c>
    </row>
    <row r="45" spans="1:18" x14ac:dyDescent="0.3">
      <c r="A45">
        <v>105</v>
      </c>
      <c r="B45">
        <v>2008</v>
      </c>
      <c r="C45" t="s">
        <v>28</v>
      </c>
      <c r="D45" s="1">
        <v>39588</v>
      </c>
      <c r="E45" t="s">
        <v>7</v>
      </c>
      <c r="F45" t="s">
        <v>22</v>
      </c>
      <c r="G45">
        <f>COUNTIF(Table1[team2],Table1[[#This Row],[team2]]=F55)</f>
        <v>0</v>
      </c>
      <c r="H45" t="s">
        <v>22</v>
      </c>
      <c r="I45" t="s">
        <v>8</v>
      </c>
      <c r="J45" t="s">
        <v>325</v>
      </c>
      <c r="K45">
        <v>0</v>
      </c>
      <c r="L45" t="s">
        <v>22</v>
      </c>
      <c r="M45">
        <v>0</v>
      </c>
      <c r="N45">
        <v>6</v>
      </c>
      <c r="O45" t="s">
        <v>39</v>
      </c>
      <c r="P45" t="s">
        <v>29</v>
      </c>
      <c r="Q45" t="s">
        <v>406</v>
      </c>
      <c r="R45" t="s">
        <v>373</v>
      </c>
    </row>
    <row r="46" spans="1:18" x14ac:dyDescent="0.3">
      <c r="A46">
        <v>106</v>
      </c>
      <c r="B46">
        <v>2008</v>
      </c>
      <c r="C46" t="s">
        <v>25</v>
      </c>
      <c r="D46" s="1">
        <v>39589</v>
      </c>
      <c r="E46" t="s">
        <v>16</v>
      </c>
      <c r="F46" t="s">
        <v>27</v>
      </c>
      <c r="G46">
        <f>COUNTIF(Table1[team2],Table1[[#This Row],[team2]]=F56)</f>
        <v>0</v>
      </c>
      <c r="H46" t="s">
        <v>27</v>
      </c>
      <c r="I46" t="s">
        <v>8</v>
      </c>
      <c r="J46" t="s">
        <v>325</v>
      </c>
      <c r="K46">
        <v>0</v>
      </c>
      <c r="L46" t="s">
        <v>16</v>
      </c>
      <c r="M46">
        <v>1</v>
      </c>
      <c r="N46">
        <v>0</v>
      </c>
      <c r="O46" t="s">
        <v>396</v>
      </c>
      <c r="P46" t="s">
        <v>26</v>
      </c>
      <c r="Q46" t="s">
        <v>382</v>
      </c>
      <c r="R46" t="s">
        <v>377</v>
      </c>
    </row>
    <row r="47" spans="1:18" x14ac:dyDescent="0.3">
      <c r="A47">
        <v>107</v>
      </c>
      <c r="B47">
        <v>2008</v>
      </c>
      <c r="C47" t="s">
        <v>37</v>
      </c>
      <c r="D47" s="1">
        <v>39589</v>
      </c>
      <c r="E47" t="s">
        <v>166</v>
      </c>
      <c r="F47" t="s">
        <v>17</v>
      </c>
      <c r="G47">
        <f>COUNTIF(Table1[team2],Table1[[#This Row],[team2]]=F57)</f>
        <v>0</v>
      </c>
      <c r="H47" t="s">
        <v>166</v>
      </c>
      <c r="I47" t="s">
        <v>18</v>
      </c>
      <c r="J47" t="s">
        <v>325</v>
      </c>
      <c r="K47">
        <v>0</v>
      </c>
      <c r="L47" t="s">
        <v>166</v>
      </c>
      <c r="M47">
        <v>14</v>
      </c>
      <c r="N47">
        <v>0</v>
      </c>
      <c r="O47" t="s">
        <v>413</v>
      </c>
      <c r="P47" t="s">
        <v>38</v>
      </c>
      <c r="Q47" t="s">
        <v>380</v>
      </c>
      <c r="R47" t="s">
        <v>392</v>
      </c>
    </row>
    <row r="48" spans="1:18" x14ac:dyDescent="0.3">
      <c r="A48">
        <v>108</v>
      </c>
      <c r="B48">
        <v>2008</v>
      </c>
      <c r="C48" t="s">
        <v>13</v>
      </c>
      <c r="D48" s="1">
        <v>39591</v>
      </c>
      <c r="E48" t="s">
        <v>30</v>
      </c>
      <c r="F48" t="s">
        <v>16</v>
      </c>
      <c r="G48">
        <f>COUNTIF(Table1[team2],Table1[[#This Row],[team2]]=F58)</f>
        <v>0</v>
      </c>
      <c r="H48" t="s">
        <v>16</v>
      </c>
      <c r="I48" t="s">
        <v>8</v>
      </c>
      <c r="J48" t="s">
        <v>325</v>
      </c>
      <c r="K48">
        <v>0</v>
      </c>
      <c r="L48" t="s">
        <v>16</v>
      </c>
      <c r="M48">
        <v>0</v>
      </c>
      <c r="N48">
        <v>6</v>
      </c>
      <c r="O48" t="s">
        <v>396</v>
      </c>
      <c r="P48" t="s">
        <v>15</v>
      </c>
      <c r="Q48" t="s">
        <v>12</v>
      </c>
      <c r="R48" t="s">
        <v>379</v>
      </c>
    </row>
    <row r="49" spans="1:18" x14ac:dyDescent="0.3">
      <c r="A49">
        <v>109</v>
      </c>
      <c r="B49">
        <v>2008</v>
      </c>
      <c r="C49" t="s">
        <v>19</v>
      </c>
      <c r="D49" s="1">
        <v>39592</v>
      </c>
      <c r="E49" t="s">
        <v>27</v>
      </c>
      <c r="F49" t="s">
        <v>21</v>
      </c>
      <c r="G49">
        <f>COUNTIF(Table1[team2],Table1[[#This Row],[team2]]=F59)</f>
        <v>0</v>
      </c>
      <c r="H49" t="s">
        <v>21</v>
      </c>
      <c r="I49" t="s">
        <v>8</v>
      </c>
      <c r="J49" t="s">
        <v>325</v>
      </c>
      <c r="K49">
        <v>0</v>
      </c>
      <c r="L49" t="s">
        <v>21</v>
      </c>
      <c r="M49">
        <v>0</v>
      </c>
      <c r="N49">
        <v>5</v>
      </c>
      <c r="O49" t="s">
        <v>44</v>
      </c>
      <c r="P49" t="s">
        <v>20</v>
      </c>
      <c r="Q49" t="s">
        <v>382</v>
      </c>
      <c r="R49" t="s">
        <v>383</v>
      </c>
    </row>
    <row r="50" spans="1:18" x14ac:dyDescent="0.3">
      <c r="A50">
        <v>110</v>
      </c>
      <c r="B50">
        <v>2008</v>
      </c>
      <c r="C50" t="s">
        <v>37</v>
      </c>
      <c r="D50" s="1">
        <v>39592</v>
      </c>
      <c r="E50" t="s">
        <v>22</v>
      </c>
      <c r="F50" t="s">
        <v>17</v>
      </c>
      <c r="G50">
        <f>COUNTIF(Table1[team2],Table1[[#This Row],[team2]]=F60)</f>
        <v>0</v>
      </c>
      <c r="H50" t="s">
        <v>22</v>
      </c>
      <c r="I50" t="s">
        <v>18</v>
      </c>
      <c r="J50" t="s">
        <v>325</v>
      </c>
      <c r="K50">
        <v>0</v>
      </c>
      <c r="L50" t="s">
        <v>22</v>
      </c>
      <c r="M50">
        <v>10</v>
      </c>
      <c r="N50">
        <v>0</v>
      </c>
      <c r="O50" t="s">
        <v>414</v>
      </c>
      <c r="P50" t="s">
        <v>38</v>
      </c>
      <c r="Q50" t="s">
        <v>380</v>
      </c>
      <c r="R50" t="s">
        <v>375</v>
      </c>
    </row>
    <row r="51" spans="1:18" x14ac:dyDescent="0.3">
      <c r="A51">
        <v>112</v>
      </c>
      <c r="B51">
        <v>2008</v>
      </c>
      <c r="C51" t="s">
        <v>28</v>
      </c>
      <c r="D51" s="1">
        <v>39593</v>
      </c>
      <c r="E51" t="s">
        <v>16</v>
      </c>
      <c r="F51" t="s">
        <v>7</v>
      </c>
      <c r="G51">
        <f>COUNTIF(Table1[team2],Table1[[#This Row],[team2]]=F61)</f>
        <v>0</v>
      </c>
      <c r="H51" t="s">
        <v>16</v>
      </c>
      <c r="I51" t="s">
        <v>18</v>
      </c>
      <c r="J51" t="s">
        <v>325</v>
      </c>
      <c r="K51">
        <v>0</v>
      </c>
      <c r="L51" t="s">
        <v>7</v>
      </c>
      <c r="M51">
        <v>0</v>
      </c>
      <c r="N51">
        <v>3</v>
      </c>
      <c r="O51" t="s">
        <v>416</v>
      </c>
      <c r="P51" t="s">
        <v>29</v>
      </c>
      <c r="Q51" t="s">
        <v>379</v>
      </c>
      <c r="R51" t="s">
        <v>392</v>
      </c>
    </row>
    <row r="52" spans="1:18" x14ac:dyDescent="0.3">
      <c r="A52">
        <v>80</v>
      </c>
      <c r="B52">
        <v>2008</v>
      </c>
      <c r="C52" t="s">
        <v>34</v>
      </c>
      <c r="D52" s="1">
        <v>39593</v>
      </c>
      <c r="E52" t="s">
        <v>30</v>
      </c>
      <c r="F52" t="s">
        <v>166</v>
      </c>
      <c r="G52">
        <f>COUNTIF(Table1[team2],Table1[[#This Row],[team2]]=F62)</f>
        <v>0</v>
      </c>
      <c r="H52" t="s">
        <v>30</v>
      </c>
      <c r="I52" t="s">
        <v>18</v>
      </c>
      <c r="J52" t="s">
        <v>325</v>
      </c>
      <c r="K52">
        <v>0</v>
      </c>
      <c r="L52" t="s">
        <v>166</v>
      </c>
      <c r="M52">
        <v>0</v>
      </c>
      <c r="N52">
        <v>5</v>
      </c>
      <c r="O52" t="s">
        <v>45</v>
      </c>
      <c r="P52" t="s">
        <v>36</v>
      </c>
      <c r="Q52" t="s">
        <v>12</v>
      </c>
      <c r="R52" t="s">
        <v>373</v>
      </c>
    </row>
    <row r="53" spans="1:18" x14ac:dyDescent="0.3">
      <c r="A53">
        <v>113</v>
      </c>
      <c r="B53">
        <v>2008</v>
      </c>
      <c r="C53" t="s">
        <v>31</v>
      </c>
      <c r="D53" s="1">
        <v>39594</v>
      </c>
      <c r="E53" t="s">
        <v>27</v>
      </c>
      <c r="F53" t="s">
        <v>22</v>
      </c>
      <c r="G53">
        <f>COUNTIF(Table1[team2],Table1[[#This Row],[team2]]=F63)</f>
        <v>0</v>
      </c>
      <c r="H53" t="s">
        <v>22</v>
      </c>
      <c r="I53" t="s">
        <v>8</v>
      </c>
      <c r="J53" t="s">
        <v>325</v>
      </c>
      <c r="K53">
        <v>0</v>
      </c>
      <c r="L53" t="s">
        <v>22</v>
      </c>
      <c r="M53">
        <v>0</v>
      </c>
      <c r="N53">
        <v>5</v>
      </c>
      <c r="O53" t="s">
        <v>400</v>
      </c>
      <c r="P53" t="s">
        <v>33</v>
      </c>
      <c r="Q53" t="s">
        <v>382</v>
      </c>
      <c r="R53" t="s">
        <v>383</v>
      </c>
    </row>
    <row r="54" spans="1:18" x14ac:dyDescent="0.3">
      <c r="A54">
        <v>114</v>
      </c>
      <c r="B54">
        <v>2008</v>
      </c>
      <c r="C54" t="s">
        <v>34</v>
      </c>
      <c r="D54" s="1">
        <v>39595</v>
      </c>
      <c r="E54" t="s">
        <v>30</v>
      </c>
      <c r="F54" t="s">
        <v>17</v>
      </c>
      <c r="G54">
        <f>COUNTIF(Table1[team2],Table1[[#This Row],[team2]]=F64)</f>
        <v>0</v>
      </c>
      <c r="H54" t="s">
        <v>30</v>
      </c>
      <c r="I54" t="s">
        <v>18</v>
      </c>
      <c r="J54" t="s">
        <v>325</v>
      </c>
      <c r="K54">
        <v>0</v>
      </c>
      <c r="L54" t="s">
        <v>17</v>
      </c>
      <c r="M54">
        <v>0</v>
      </c>
      <c r="N54">
        <v>7</v>
      </c>
      <c r="O54" t="s">
        <v>46</v>
      </c>
      <c r="P54" t="s">
        <v>36</v>
      </c>
      <c r="Q54" t="s">
        <v>406</v>
      </c>
      <c r="R54" t="s">
        <v>386</v>
      </c>
    </row>
    <row r="55" spans="1:18" x14ac:dyDescent="0.3">
      <c r="A55">
        <v>97</v>
      </c>
      <c r="B55">
        <v>2008</v>
      </c>
      <c r="C55" t="s">
        <v>13</v>
      </c>
      <c r="D55" s="1">
        <v>39596</v>
      </c>
      <c r="E55" t="s">
        <v>16</v>
      </c>
      <c r="F55" t="s">
        <v>22</v>
      </c>
      <c r="G55">
        <f>COUNTIF(Table1[team2],Table1[[#This Row],[team2]]=F65)</f>
        <v>0</v>
      </c>
      <c r="H55" t="s">
        <v>22</v>
      </c>
      <c r="I55" t="s">
        <v>8</v>
      </c>
      <c r="J55" t="s">
        <v>325</v>
      </c>
      <c r="K55">
        <v>0</v>
      </c>
      <c r="L55" t="s">
        <v>16</v>
      </c>
      <c r="M55">
        <v>41</v>
      </c>
      <c r="N55">
        <v>0</v>
      </c>
      <c r="O55" t="s">
        <v>396</v>
      </c>
      <c r="P55" t="s">
        <v>15</v>
      </c>
      <c r="Q55" t="s">
        <v>379</v>
      </c>
      <c r="R55" t="s">
        <v>383</v>
      </c>
    </row>
    <row r="56" spans="1:18" x14ac:dyDescent="0.3">
      <c r="A56">
        <v>90</v>
      </c>
      <c r="B56">
        <v>2008</v>
      </c>
      <c r="C56" t="s">
        <v>3</v>
      </c>
      <c r="D56" s="1">
        <v>39596</v>
      </c>
      <c r="E56" t="s">
        <v>166</v>
      </c>
      <c r="F56" t="s">
        <v>27</v>
      </c>
      <c r="G56">
        <f>COUNTIF(Table1[team2],Table1[[#This Row],[team2]]=F66)</f>
        <v>0</v>
      </c>
      <c r="H56" t="s">
        <v>27</v>
      </c>
      <c r="I56" t="s">
        <v>8</v>
      </c>
      <c r="J56" t="s">
        <v>325</v>
      </c>
      <c r="K56">
        <v>0</v>
      </c>
      <c r="L56" t="s">
        <v>27</v>
      </c>
      <c r="M56">
        <v>0</v>
      </c>
      <c r="N56">
        <v>9</v>
      </c>
      <c r="O56" t="s">
        <v>404</v>
      </c>
      <c r="P56" t="s">
        <v>5</v>
      </c>
      <c r="Q56" t="s">
        <v>382</v>
      </c>
      <c r="R56" t="s">
        <v>390</v>
      </c>
    </row>
    <row r="57" spans="1:18" x14ac:dyDescent="0.3">
      <c r="A57">
        <v>115</v>
      </c>
      <c r="B57">
        <v>2008</v>
      </c>
      <c r="C57" t="s">
        <v>25</v>
      </c>
      <c r="D57" s="1">
        <v>39598</v>
      </c>
      <c r="E57" t="s">
        <v>22</v>
      </c>
      <c r="F57" t="s">
        <v>21</v>
      </c>
      <c r="G57">
        <f>COUNTIF(Table1[team2],Table1[[#This Row],[team2]]=F67)</f>
        <v>0</v>
      </c>
      <c r="H57" t="s">
        <v>21</v>
      </c>
      <c r="I57" t="s">
        <v>8</v>
      </c>
      <c r="J57" t="s">
        <v>325</v>
      </c>
      <c r="K57">
        <v>0</v>
      </c>
      <c r="L57" t="s">
        <v>22</v>
      </c>
      <c r="M57">
        <v>105</v>
      </c>
      <c r="N57">
        <v>0</v>
      </c>
      <c r="O57" t="s">
        <v>32</v>
      </c>
      <c r="P57" t="s">
        <v>26</v>
      </c>
      <c r="Q57" t="s">
        <v>382</v>
      </c>
      <c r="R57" t="s">
        <v>373</v>
      </c>
    </row>
    <row r="58" spans="1:18" x14ac:dyDescent="0.3">
      <c r="A58">
        <v>116</v>
      </c>
      <c r="B58">
        <v>2008</v>
      </c>
      <c r="C58" t="s">
        <v>25</v>
      </c>
      <c r="D58" s="1">
        <v>39599</v>
      </c>
      <c r="E58" t="s">
        <v>16</v>
      </c>
      <c r="F58" t="s">
        <v>17</v>
      </c>
      <c r="G58">
        <f>COUNTIF(Table1[team2],Table1[[#This Row],[team2]]=F68)</f>
        <v>0</v>
      </c>
      <c r="H58" t="s">
        <v>16</v>
      </c>
      <c r="I58" t="s">
        <v>18</v>
      </c>
      <c r="J58" t="s">
        <v>325</v>
      </c>
      <c r="K58">
        <v>0</v>
      </c>
      <c r="L58" t="s">
        <v>17</v>
      </c>
      <c r="M58">
        <v>0</v>
      </c>
      <c r="N58">
        <v>9</v>
      </c>
      <c r="O58" t="s">
        <v>411</v>
      </c>
      <c r="P58" t="s">
        <v>26</v>
      </c>
      <c r="Q58" t="s">
        <v>12</v>
      </c>
      <c r="R58" t="s">
        <v>380</v>
      </c>
    </row>
    <row r="59" spans="1:18" x14ac:dyDescent="0.3">
      <c r="A59">
        <v>117</v>
      </c>
      <c r="B59">
        <v>2008</v>
      </c>
      <c r="C59" t="s">
        <v>25</v>
      </c>
      <c r="D59" s="1">
        <v>39600</v>
      </c>
      <c r="E59" t="s">
        <v>17</v>
      </c>
      <c r="F59" t="s">
        <v>22</v>
      </c>
      <c r="G59">
        <f>COUNTIF(Table1[team2],Table1[[#This Row],[team2]]=F69)</f>
        <v>0</v>
      </c>
      <c r="H59" t="s">
        <v>22</v>
      </c>
      <c r="I59" t="s">
        <v>8</v>
      </c>
      <c r="J59" t="s">
        <v>325</v>
      </c>
      <c r="K59">
        <v>0</v>
      </c>
      <c r="L59" t="s">
        <v>22</v>
      </c>
      <c r="M59">
        <v>0</v>
      </c>
      <c r="N59">
        <v>3</v>
      </c>
      <c r="O59" t="s">
        <v>39</v>
      </c>
      <c r="P59" t="s">
        <v>41</v>
      </c>
      <c r="Q59" t="s">
        <v>382</v>
      </c>
      <c r="R59" t="s">
        <v>373</v>
      </c>
    </row>
    <row r="60" spans="1:18" x14ac:dyDescent="0.3">
      <c r="A60">
        <v>118</v>
      </c>
      <c r="B60">
        <v>2009</v>
      </c>
      <c r="C60" t="s">
        <v>417</v>
      </c>
      <c r="D60" s="1">
        <v>39921</v>
      </c>
      <c r="E60" t="s">
        <v>27</v>
      </c>
      <c r="F60" t="s">
        <v>17</v>
      </c>
      <c r="G60">
        <f>COUNTIF(Table1[team2],Table1[[#This Row],[team2]]=F70)</f>
        <v>0</v>
      </c>
      <c r="H60" t="s">
        <v>17</v>
      </c>
      <c r="I60" t="s">
        <v>8</v>
      </c>
      <c r="J60" t="s">
        <v>325</v>
      </c>
      <c r="K60">
        <v>0</v>
      </c>
      <c r="L60" t="s">
        <v>27</v>
      </c>
      <c r="M60">
        <v>19</v>
      </c>
      <c r="N60">
        <v>0</v>
      </c>
      <c r="O60" t="s">
        <v>48</v>
      </c>
      <c r="P60" t="s">
        <v>49</v>
      </c>
      <c r="Q60" t="s">
        <v>393</v>
      </c>
      <c r="R60" t="s">
        <v>383</v>
      </c>
    </row>
    <row r="61" spans="1:18" x14ac:dyDescent="0.3">
      <c r="A61">
        <v>119</v>
      </c>
      <c r="B61">
        <v>2009</v>
      </c>
      <c r="C61" t="s">
        <v>417</v>
      </c>
      <c r="D61" s="1">
        <v>39921</v>
      </c>
      <c r="E61" t="s">
        <v>166</v>
      </c>
      <c r="F61" t="s">
        <v>22</v>
      </c>
      <c r="G61">
        <f>COUNTIF(Table1[team2],Table1[[#This Row],[team2]]=F71)</f>
        <v>0</v>
      </c>
      <c r="H61" t="s">
        <v>166</v>
      </c>
      <c r="I61" t="s">
        <v>18</v>
      </c>
      <c r="J61" t="s">
        <v>325</v>
      </c>
      <c r="K61">
        <v>0</v>
      </c>
      <c r="L61" t="s">
        <v>166</v>
      </c>
      <c r="M61">
        <v>75</v>
      </c>
      <c r="N61">
        <v>0</v>
      </c>
      <c r="O61" t="s">
        <v>50</v>
      </c>
      <c r="P61" t="s">
        <v>49</v>
      </c>
      <c r="Q61" t="s">
        <v>393</v>
      </c>
      <c r="R61" t="s">
        <v>384</v>
      </c>
    </row>
    <row r="62" spans="1:18" x14ac:dyDescent="0.3">
      <c r="A62">
        <v>120</v>
      </c>
      <c r="B62">
        <v>2009</v>
      </c>
      <c r="C62" t="s">
        <v>417</v>
      </c>
      <c r="D62" s="1">
        <v>39922</v>
      </c>
      <c r="E62" t="s">
        <v>16</v>
      </c>
      <c r="F62" t="s">
        <v>21</v>
      </c>
      <c r="G62">
        <f>COUNTIF(Table1[team2],Table1[[#This Row],[team2]]=F72)</f>
        <v>0</v>
      </c>
      <c r="H62" t="s">
        <v>21</v>
      </c>
      <c r="I62" t="s">
        <v>8</v>
      </c>
      <c r="J62" t="s">
        <v>325</v>
      </c>
      <c r="K62">
        <v>1</v>
      </c>
      <c r="L62" t="s">
        <v>21</v>
      </c>
      <c r="M62">
        <v>0</v>
      </c>
      <c r="N62">
        <v>10</v>
      </c>
      <c r="O62" t="s">
        <v>418</v>
      </c>
      <c r="P62" t="s">
        <v>49</v>
      </c>
      <c r="Q62" t="s">
        <v>374</v>
      </c>
      <c r="R62" t="s">
        <v>419</v>
      </c>
    </row>
    <row r="63" spans="1:18" x14ac:dyDescent="0.3">
      <c r="A63">
        <v>121</v>
      </c>
      <c r="B63">
        <v>2009</v>
      </c>
      <c r="C63" t="s">
        <v>417</v>
      </c>
      <c r="D63" s="1">
        <v>39922</v>
      </c>
      <c r="E63" t="s">
        <v>7</v>
      </c>
      <c r="F63" t="s">
        <v>30</v>
      </c>
      <c r="G63">
        <f>COUNTIF(Table1[team2],Table1[[#This Row],[team2]]=F73)</f>
        <v>0</v>
      </c>
      <c r="H63" t="s">
        <v>7</v>
      </c>
      <c r="I63" t="s">
        <v>18</v>
      </c>
      <c r="J63" t="s">
        <v>325</v>
      </c>
      <c r="K63">
        <v>0</v>
      </c>
      <c r="L63" t="s">
        <v>30</v>
      </c>
      <c r="M63">
        <v>0</v>
      </c>
      <c r="N63">
        <v>8</v>
      </c>
      <c r="O63" t="s">
        <v>420</v>
      </c>
      <c r="P63" t="s">
        <v>49</v>
      </c>
      <c r="Q63" t="s">
        <v>374</v>
      </c>
      <c r="R63" t="s">
        <v>393</v>
      </c>
    </row>
    <row r="64" spans="1:18" x14ac:dyDescent="0.3">
      <c r="A64">
        <v>122</v>
      </c>
      <c r="B64">
        <v>2009</v>
      </c>
      <c r="C64" t="s">
        <v>421</v>
      </c>
      <c r="D64" s="1">
        <v>39923</v>
      </c>
      <c r="E64" t="s">
        <v>17</v>
      </c>
      <c r="F64" t="s">
        <v>166</v>
      </c>
      <c r="G64">
        <f>COUNTIF(Table1[team2],Table1[[#This Row],[team2]]=F74)</f>
        <v>0</v>
      </c>
      <c r="H64" t="s">
        <v>17</v>
      </c>
      <c r="I64" t="s">
        <v>18</v>
      </c>
      <c r="J64" t="s">
        <v>325</v>
      </c>
      <c r="K64">
        <v>0</v>
      </c>
      <c r="L64" t="s">
        <v>17</v>
      </c>
      <c r="M64">
        <v>92</v>
      </c>
      <c r="N64">
        <v>0</v>
      </c>
      <c r="O64" t="s">
        <v>422</v>
      </c>
      <c r="P64" t="s">
        <v>51</v>
      </c>
      <c r="Q64" t="s">
        <v>406</v>
      </c>
      <c r="R64" t="s">
        <v>52</v>
      </c>
    </row>
    <row r="65" spans="1:18" x14ac:dyDescent="0.3">
      <c r="A65">
        <v>123</v>
      </c>
      <c r="B65">
        <v>2009</v>
      </c>
      <c r="C65" t="s">
        <v>423</v>
      </c>
      <c r="D65" s="1">
        <v>39924</v>
      </c>
      <c r="E65" t="s">
        <v>16</v>
      </c>
      <c r="F65" t="s">
        <v>7</v>
      </c>
      <c r="G65">
        <f>COUNTIF(Table1[team2],Table1[[#This Row],[team2]]=F75)</f>
        <v>0</v>
      </c>
      <c r="H65" t="s">
        <v>7</v>
      </c>
      <c r="I65" t="s">
        <v>8</v>
      </c>
      <c r="J65" t="s">
        <v>325</v>
      </c>
      <c r="K65">
        <v>1</v>
      </c>
      <c r="L65" t="s">
        <v>7</v>
      </c>
      <c r="M65">
        <v>11</v>
      </c>
      <c r="N65">
        <v>0</v>
      </c>
      <c r="O65" t="s">
        <v>53</v>
      </c>
      <c r="P65" t="s">
        <v>54</v>
      </c>
      <c r="Q65" t="s">
        <v>380</v>
      </c>
      <c r="R65" t="s">
        <v>419</v>
      </c>
    </row>
    <row r="66" spans="1:18" x14ac:dyDescent="0.3">
      <c r="A66">
        <v>124</v>
      </c>
      <c r="B66">
        <v>2009</v>
      </c>
      <c r="C66" t="s">
        <v>417</v>
      </c>
      <c r="D66" s="1">
        <v>39925</v>
      </c>
      <c r="E66" t="s">
        <v>30</v>
      </c>
      <c r="F66" t="s">
        <v>166</v>
      </c>
      <c r="G66">
        <f>COUNTIF(Table1[team2],Table1[[#This Row],[team2]]=F76)</f>
        <v>0</v>
      </c>
      <c r="H66" t="s">
        <v>30</v>
      </c>
      <c r="I66" t="s">
        <v>18</v>
      </c>
      <c r="J66" t="s">
        <v>325</v>
      </c>
      <c r="K66">
        <v>0</v>
      </c>
      <c r="L66" t="s">
        <v>30</v>
      </c>
      <c r="M66">
        <v>24</v>
      </c>
      <c r="N66">
        <v>0</v>
      </c>
      <c r="O66" t="s">
        <v>40</v>
      </c>
      <c r="P66" t="s">
        <v>49</v>
      </c>
      <c r="Q66" t="s">
        <v>55</v>
      </c>
      <c r="R66" t="s">
        <v>386</v>
      </c>
    </row>
    <row r="67" spans="1:18" x14ac:dyDescent="0.3">
      <c r="A67">
        <v>125</v>
      </c>
      <c r="B67">
        <v>2009</v>
      </c>
      <c r="C67" t="s">
        <v>423</v>
      </c>
      <c r="D67" s="1">
        <v>39926</v>
      </c>
      <c r="E67" t="s">
        <v>21</v>
      </c>
      <c r="F67" t="s">
        <v>17</v>
      </c>
      <c r="G67">
        <f>COUNTIF(Table1[team2],Table1[[#This Row],[team2]]=F77)</f>
        <v>0</v>
      </c>
      <c r="H67" t="s">
        <v>21</v>
      </c>
      <c r="I67" t="s">
        <v>18</v>
      </c>
      <c r="J67" t="s">
        <v>325</v>
      </c>
      <c r="K67">
        <v>0</v>
      </c>
      <c r="L67" t="s">
        <v>21</v>
      </c>
      <c r="M67">
        <v>9</v>
      </c>
      <c r="N67">
        <v>0</v>
      </c>
      <c r="O67" t="s">
        <v>56</v>
      </c>
      <c r="P67" t="s">
        <v>54</v>
      </c>
      <c r="Q67" t="s">
        <v>393</v>
      </c>
      <c r="R67" t="s">
        <v>52</v>
      </c>
    </row>
    <row r="68" spans="1:18" x14ac:dyDescent="0.3">
      <c r="A68">
        <v>126</v>
      </c>
      <c r="B68">
        <v>2009</v>
      </c>
      <c r="C68" t="s">
        <v>417</v>
      </c>
      <c r="D68" s="1">
        <v>39926</v>
      </c>
      <c r="E68" t="s">
        <v>22</v>
      </c>
      <c r="F68" t="s">
        <v>7</v>
      </c>
      <c r="G68">
        <f>COUNTIF(Table1[team2],Table1[[#This Row],[team2]]=F78)</f>
        <v>0</v>
      </c>
      <c r="H68" t="s">
        <v>7</v>
      </c>
      <c r="I68" t="s">
        <v>8</v>
      </c>
      <c r="J68" t="s">
        <v>57</v>
      </c>
      <c r="K68">
        <v>0</v>
      </c>
      <c r="L68" t="s">
        <v>22</v>
      </c>
      <c r="M68">
        <v>0</v>
      </c>
      <c r="N68">
        <v>0</v>
      </c>
      <c r="O68" t="s">
        <v>39</v>
      </c>
      <c r="P68" t="s">
        <v>49</v>
      </c>
      <c r="Q68" t="s">
        <v>374</v>
      </c>
      <c r="R68" t="s">
        <v>55</v>
      </c>
    </row>
    <row r="69" spans="1:18" x14ac:dyDescent="0.3">
      <c r="A69">
        <v>127</v>
      </c>
      <c r="B69">
        <v>2009</v>
      </c>
      <c r="C69" t="s">
        <v>423</v>
      </c>
      <c r="D69" s="1">
        <v>39927</v>
      </c>
      <c r="E69" t="s">
        <v>166</v>
      </c>
      <c r="F69" t="s">
        <v>16</v>
      </c>
      <c r="G69">
        <f>COUNTIF(Table1[team2],Table1[[#This Row],[team2]]=F79)</f>
        <v>0</v>
      </c>
      <c r="H69" t="s">
        <v>166</v>
      </c>
      <c r="I69" t="s">
        <v>18</v>
      </c>
      <c r="J69" t="s">
        <v>325</v>
      </c>
      <c r="K69">
        <v>0</v>
      </c>
      <c r="L69" t="s">
        <v>16</v>
      </c>
      <c r="M69">
        <v>0</v>
      </c>
      <c r="N69">
        <v>7</v>
      </c>
      <c r="O69" t="s">
        <v>424</v>
      </c>
      <c r="P69" t="s">
        <v>54</v>
      </c>
      <c r="Q69" t="s">
        <v>393</v>
      </c>
      <c r="R69" t="s">
        <v>425</v>
      </c>
    </row>
    <row r="70" spans="1:18" x14ac:dyDescent="0.3">
      <c r="A70">
        <v>128</v>
      </c>
      <c r="B70">
        <v>2009</v>
      </c>
      <c r="C70" t="s">
        <v>423</v>
      </c>
      <c r="D70" s="1">
        <v>39928</v>
      </c>
      <c r="E70" t="s">
        <v>30</v>
      </c>
      <c r="F70" t="s">
        <v>27</v>
      </c>
      <c r="G70">
        <f>COUNTIF(Table1[team2],Table1[[#This Row],[team2]]=F80)</f>
        <v>0</v>
      </c>
      <c r="H70" t="s">
        <v>30</v>
      </c>
      <c r="I70" t="s">
        <v>18</v>
      </c>
      <c r="J70" t="s">
        <v>325</v>
      </c>
      <c r="K70">
        <v>0</v>
      </c>
      <c r="L70" t="s">
        <v>30</v>
      </c>
      <c r="M70">
        <v>12</v>
      </c>
      <c r="N70">
        <v>0</v>
      </c>
      <c r="O70" t="s">
        <v>426</v>
      </c>
      <c r="P70" t="s">
        <v>54</v>
      </c>
      <c r="Q70" t="s">
        <v>59</v>
      </c>
      <c r="R70" t="s">
        <v>52</v>
      </c>
    </row>
    <row r="71" spans="1:18" x14ac:dyDescent="0.3">
      <c r="A71">
        <v>129</v>
      </c>
      <c r="B71">
        <v>2009</v>
      </c>
      <c r="C71" t="s">
        <v>421</v>
      </c>
      <c r="D71" s="1">
        <v>39929</v>
      </c>
      <c r="E71" t="s">
        <v>166</v>
      </c>
      <c r="F71" t="s">
        <v>21</v>
      </c>
      <c r="G71">
        <f>COUNTIF(Table1[team2],Table1[[#This Row],[team2]]=F81)</f>
        <v>0</v>
      </c>
      <c r="H71" t="s">
        <v>166</v>
      </c>
      <c r="I71" t="s">
        <v>18</v>
      </c>
      <c r="J71" t="s">
        <v>325</v>
      </c>
      <c r="K71">
        <v>0</v>
      </c>
      <c r="L71" t="s">
        <v>21</v>
      </c>
      <c r="M71">
        <v>0</v>
      </c>
      <c r="N71">
        <v>6</v>
      </c>
      <c r="O71" t="s">
        <v>427</v>
      </c>
      <c r="P71" t="s">
        <v>51</v>
      </c>
      <c r="Q71" t="s">
        <v>60</v>
      </c>
      <c r="R71" t="s">
        <v>406</v>
      </c>
    </row>
    <row r="72" spans="1:18" x14ac:dyDescent="0.3">
      <c r="A72">
        <v>130</v>
      </c>
      <c r="B72">
        <v>2009</v>
      </c>
      <c r="C72" t="s">
        <v>417</v>
      </c>
      <c r="D72" s="1">
        <v>39929</v>
      </c>
      <c r="E72" t="s">
        <v>16</v>
      </c>
      <c r="F72" t="s">
        <v>22</v>
      </c>
      <c r="G72">
        <f>COUNTIF(Table1[team2],Table1[[#This Row],[team2]]=F82)</f>
        <v>0</v>
      </c>
      <c r="H72" t="s">
        <v>16</v>
      </c>
      <c r="I72" t="s">
        <v>18</v>
      </c>
      <c r="J72" t="s">
        <v>325</v>
      </c>
      <c r="K72">
        <v>0</v>
      </c>
      <c r="L72" t="s">
        <v>16</v>
      </c>
      <c r="M72">
        <v>27</v>
      </c>
      <c r="N72">
        <v>0</v>
      </c>
      <c r="O72" t="s">
        <v>388</v>
      </c>
      <c r="P72" t="s">
        <v>49</v>
      </c>
      <c r="Q72" t="s">
        <v>55</v>
      </c>
      <c r="R72" t="s">
        <v>383</v>
      </c>
    </row>
    <row r="73" spans="1:18" x14ac:dyDescent="0.3">
      <c r="A73">
        <v>132</v>
      </c>
      <c r="B73">
        <v>2009</v>
      </c>
      <c r="C73" t="s">
        <v>421</v>
      </c>
      <c r="D73" s="1">
        <v>39930</v>
      </c>
      <c r="E73" t="s">
        <v>27</v>
      </c>
      <c r="F73" t="s">
        <v>7</v>
      </c>
      <c r="G73">
        <f>COUNTIF(Table1[team2],Table1[[#This Row],[team2]]=F83)</f>
        <v>0</v>
      </c>
      <c r="H73" t="s">
        <v>27</v>
      </c>
      <c r="I73" t="s">
        <v>18</v>
      </c>
      <c r="J73" t="s">
        <v>325</v>
      </c>
      <c r="K73">
        <v>0</v>
      </c>
      <c r="L73" t="s">
        <v>27</v>
      </c>
      <c r="M73">
        <v>92</v>
      </c>
      <c r="N73">
        <v>0</v>
      </c>
      <c r="O73" t="s">
        <v>48</v>
      </c>
      <c r="P73" t="s">
        <v>51</v>
      </c>
      <c r="Q73" t="s">
        <v>406</v>
      </c>
      <c r="R73" t="s">
        <v>384</v>
      </c>
    </row>
    <row r="74" spans="1:18" x14ac:dyDescent="0.3">
      <c r="A74">
        <v>131</v>
      </c>
      <c r="B74">
        <v>2009</v>
      </c>
      <c r="C74" t="s">
        <v>423</v>
      </c>
      <c r="D74" s="1">
        <v>39930</v>
      </c>
      <c r="E74" t="s">
        <v>17</v>
      </c>
      <c r="F74" t="s">
        <v>30</v>
      </c>
      <c r="G74">
        <f>COUNTIF(Table1[team2],Table1[[#This Row],[team2]]=F84)</f>
        <v>0</v>
      </c>
      <c r="H74" t="s">
        <v>30</v>
      </c>
      <c r="I74" t="s">
        <v>8</v>
      </c>
      <c r="J74" t="s">
        <v>325</v>
      </c>
      <c r="K74">
        <v>0</v>
      </c>
      <c r="L74" t="s">
        <v>30</v>
      </c>
      <c r="M74">
        <v>0</v>
      </c>
      <c r="N74">
        <v>6</v>
      </c>
      <c r="O74" t="s">
        <v>428</v>
      </c>
      <c r="P74" t="s">
        <v>54</v>
      </c>
      <c r="Q74" t="s">
        <v>385</v>
      </c>
      <c r="R74" t="s">
        <v>425</v>
      </c>
    </row>
    <row r="75" spans="1:18" x14ac:dyDescent="0.3">
      <c r="A75">
        <v>133</v>
      </c>
      <c r="B75">
        <v>2009</v>
      </c>
      <c r="C75" t="s">
        <v>429</v>
      </c>
      <c r="D75" s="1">
        <v>39931</v>
      </c>
      <c r="E75" t="s">
        <v>21</v>
      </c>
      <c r="F75" t="s">
        <v>22</v>
      </c>
      <c r="G75">
        <f>COUNTIF(Table1[team2],Table1[[#This Row],[team2]]=F85)</f>
        <v>0</v>
      </c>
      <c r="H75" t="s">
        <v>21</v>
      </c>
      <c r="I75" t="s">
        <v>18</v>
      </c>
      <c r="J75" t="s">
        <v>325</v>
      </c>
      <c r="K75">
        <v>0</v>
      </c>
      <c r="L75" t="s">
        <v>22</v>
      </c>
      <c r="M75">
        <v>0</v>
      </c>
      <c r="N75">
        <v>5</v>
      </c>
      <c r="O75" t="s">
        <v>39</v>
      </c>
      <c r="P75" t="s">
        <v>61</v>
      </c>
      <c r="Q75" t="s">
        <v>430</v>
      </c>
      <c r="R75" t="s">
        <v>373</v>
      </c>
    </row>
    <row r="76" spans="1:18" x14ac:dyDescent="0.3">
      <c r="A76">
        <v>134</v>
      </c>
      <c r="B76">
        <v>2009</v>
      </c>
      <c r="C76" t="s">
        <v>423</v>
      </c>
      <c r="D76" s="1">
        <v>39932</v>
      </c>
      <c r="E76" t="s">
        <v>7</v>
      </c>
      <c r="F76" t="s">
        <v>166</v>
      </c>
      <c r="G76">
        <f>COUNTIF(Table1[team2],Table1[[#This Row],[team2]]=F86)</f>
        <v>0</v>
      </c>
      <c r="H76" t="s">
        <v>7</v>
      </c>
      <c r="I76" t="s">
        <v>18</v>
      </c>
      <c r="J76" t="s">
        <v>325</v>
      </c>
      <c r="K76">
        <v>0</v>
      </c>
      <c r="L76" t="s">
        <v>166</v>
      </c>
      <c r="M76">
        <v>0</v>
      </c>
      <c r="N76">
        <v>5</v>
      </c>
      <c r="O76" t="s">
        <v>378</v>
      </c>
      <c r="P76" t="s">
        <v>54</v>
      </c>
      <c r="Q76" t="s">
        <v>374</v>
      </c>
      <c r="R76" t="s">
        <v>425</v>
      </c>
    </row>
    <row r="77" spans="1:18" x14ac:dyDescent="0.3">
      <c r="A77">
        <v>135</v>
      </c>
      <c r="B77">
        <v>2009</v>
      </c>
      <c r="C77" t="s">
        <v>423</v>
      </c>
      <c r="D77" s="1">
        <v>39932</v>
      </c>
      <c r="E77" t="s">
        <v>16</v>
      </c>
      <c r="F77" t="s">
        <v>27</v>
      </c>
      <c r="G77">
        <f>COUNTIF(Table1[team2],Table1[[#This Row],[team2]]=F87)</f>
        <v>0</v>
      </c>
      <c r="H77" t="s">
        <v>16</v>
      </c>
      <c r="I77" t="s">
        <v>18</v>
      </c>
      <c r="J77" t="s">
        <v>325</v>
      </c>
      <c r="K77">
        <v>0</v>
      </c>
      <c r="L77" t="s">
        <v>16</v>
      </c>
      <c r="M77">
        <v>3</v>
      </c>
      <c r="N77">
        <v>0</v>
      </c>
      <c r="O77" t="s">
        <v>388</v>
      </c>
      <c r="P77" t="s">
        <v>54</v>
      </c>
      <c r="Q77" t="s">
        <v>374</v>
      </c>
      <c r="R77" t="s">
        <v>375</v>
      </c>
    </row>
    <row r="78" spans="1:18" x14ac:dyDescent="0.3">
      <c r="A78">
        <v>136</v>
      </c>
      <c r="B78">
        <v>2009</v>
      </c>
      <c r="C78" t="s">
        <v>429</v>
      </c>
      <c r="D78" s="1">
        <v>39933</v>
      </c>
      <c r="E78" t="s">
        <v>30</v>
      </c>
      <c r="F78" t="s">
        <v>21</v>
      </c>
      <c r="G78">
        <f>COUNTIF(Table1[team2],Table1[[#This Row],[team2]]=F88)</f>
        <v>0</v>
      </c>
      <c r="H78" t="s">
        <v>21</v>
      </c>
      <c r="I78" t="s">
        <v>8</v>
      </c>
      <c r="J78" t="s">
        <v>325</v>
      </c>
      <c r="K78">
        <v>0</v>
      </c>
      <c r="L78" t="s">
        <v>21</v>
      </c>
      <c r="M78">
        <v>0</v>
      </c>
      <c r="N78">
        <v>6</v>
      </c>
      <c r="O78" t="s">
        <v>431</v>
      </c>
      <c r="P78" t="s">
        <v>61</v>
      </c>
      <c r="Q78" t="s">
        <v>430</v>
      </c>
      <c r="R78" t="s">
        <v>386</v>
      </c>
    </row>
    <row r="79" spans="1:18" x14ac:dyDescent="0.3">
      <c r="A79">
        <v>137</v>
      </c>
      <c r="B79">
        <v>2009</v>
      </c>
      <c r="C79" t="s">
        <v>429</v>
      </c>
      <c r="D79" s="1">
        <v>39933</v>
      </c>
      <c r="E79" t="s">
        <v>17</v>
      </c>
      <c r="F79" t="s">
        <v>22</v>
      </c>
      <c r="G79">
        <f>COUNTIF(Table1[team2],Table1[[#This Row],[team2]]=F89)</f>
        <v>0</v>
      </c>
      <c r="H79" t="s">
        <v>22</v>
      </c>
      <c r="I79" t="s">
        <v>8</v>
      </c>
      <c r="J79" t="s">
        <v>325</v>
      </c>
      <c r="K79">
        <v>0</v>
      </c>
      <c r="L79" t="s">
        <v>17</v>
      </c>
      <c r="M79">
        <v>38</v>
      </c>
      <c r="N79">
        <v>0</v>
      </c>
      <c r="O79" t="s">
        <v>46</v>
      </c>
      <c r="P79" t="s">
        <v>61</v>
      </c>
      <c r="Q79" t="s">
        <v>430</v>
      </c>
      <c r="R79" t="s">
        <v>373</v>
      </c>
    </row>
    <row r="80" spans="1:18" x14ac:dyDescent="0.3">
      <c r="A80">
        <v>138</v>
      </c>
      <c r="B80">
        <v>2009</v>
      </c>
      <c r="C80" t="s">
        <v>432</v>
      </c>
      <c r="D80" s="1">
        <v>39934</v>
      </c>
      <c r="E80" t="s">
        <v>27</v>
      </c>
      <c r="F80" t="s">
        <v>7</v>
      </c>
      <c r="G80">
        <f>COUNTIF(Table1[team2],Table1[[#This Row],[team2]]=F90)</f>
        <v>0</v>
      </c>
      <c r="H80" t="s">
        <v>27</v>
      </c>
      <c r="I80" t="s">
        <v>18</v>
      </c>
      <c r="J80" t="s">
        <v>325</v>
      </c>
      <c r="K80">
        <v>0</v>
      </c>
      <c r="L80" t="s">
        <v>27</v>
      </c>
      <c r="M80">
        <v>9</v>
      </c>
      <c r="N80">
        <v>0</v>
      </c>
      <c r="O80" t="s">
        <v>433</v>
      </c>
      <c r="P80" t="s">
        <v>62</v>
      </c>
      <c r="Q80" t="s">
        <v>55</v>
      </c>
      <c r="R80" t="s">
        <v>434</v>
      </c>
    </row>
    <row r="81" spans="1:18" x14ac:dyDescent="0.3">
      <c r="A81">
        <v>139</v>
      </c>
      <c r="B81">
        <v>2009</v>
      </c>
      <c r="C81" t="s">
        <v>423</v>
      </c>
      <c r="D81" s="1">
        <v>39934</v>
      </c>
      <c r="E81" t="s">
        <v>166</v>
      </c>
      <c r="F81" t="s">
        <v>16</v>
      </c>
      <c r="G81">
        <f>COUNTIF(Table1[team2],Table1[[#This Row],[team2]]=F91)</f>
        <v>0</v>
      </c>
      <c r="H81" t="s">
        <v>166</v>
      </c>
      <c r="I81" t="s">
        <v>18</v>
      </c>
      <c r="J81" t="s">
        <v>325</v>
      </c>
      <c r="K81">
        <v>0</v>
      </c>
      <c r="L81" t="s">
        <v>166</v>
      </c>
      <c r="M81">
        <v>8</v>
      </c>
      <c r="N81">
        <v>0</v>
      </c>
      <c r="O81" t="s">
        <v>326</v>
      </c>
      <c r="P81" t="s">
        <v>54</v>
      </c>
      <c r="Q81" t="s">
        <v>59</v>
      </c>
      <c r="R81" t="s">
        <v>63</v>
      </c>
    </row>
    <row r="82" spans="1:18" x14ac:dyDescent="0.3">
      <c r="A82">
        <v>140</v>
      </c>
      <c r="B82">
        <v>2009</v>
      </c>
      <c r="C82" t="s">
        <v>421</v>
      </c>
      <c r="D82" s="1">
        <v>39935</v>
      </c>
      <c r="E82" t="s">
        <v>30</v>
      </c>
      <c r="F82" t="s">
        <v>22</v>
      </c>
      <c r="G82">
        <f>COUNTIF(Table1[team2],Table1[[#This Row],[team2]]=F92)</f>
        <v>0</v>
      </c>
      <c r="H82" t="s">
        <v>30</v>
      </c>
      <c r="I82" t="s">
        <v>18</v>
      </c>
      <c r="J82" t="s">
        <v>325</v>
      </c>
      <c r="K82">
        <v>0</v>
      </c>
      <c r="L82" t="s">
        <v>22</v>
      </c>
      <c r="M82">
        <v>0</v>
      </c>
      <c r="N82">
        <v>3</v>
      </c>
      <c r="O82" t="s">
        <v>39</v>
      </c>
      <c r="P82" t="s">
        <v>51</v>
      </c>
      <c r="Q82" t="s">
        <v>60</v>
      </c>
      <c r="R82" t="s">
        <v>406</v>
      </c>
    </row>
    <row r="83" spans="1:18" x14ac:dyDescent="0.3">
      <c r="A83">
        <v>141</v>
      </c>
      <c r="B83">
        <v>2009</v>
      </c>
      <c r="C83" t="s">
        <v>435</v>
      </c>
      <c r="D83" s="1">
        <v>39935</v>
      </c>
      <c r="E83" t="s">
        <v>17</v>
      </c>
      <c r="F83" t="s">
        <v>21</v>
      </c>
      <c r="G83">
        <f>COUNTIF(Table1[team2],Table1[[#This Row],[team2]]=F93)</f>
        <v>0</v>
      </c>
      <c r="H83" t="s">
        <v>21</v>
      </c>
      <c r="I83" t="s">
        <v>8</v>
      </c>
      <c r="J83" t="s">
        <v>325</v>
      </c>
      <c r="K83">
        <v>0</v>
      </c>
      <c r="L83" t="s">
        <v>17</v>
      </c>
      <c r="M83">
        <v>18</v>
      </c>
      <c r="N83">
        <v>0</v>
      </c>
      <c r="O83" t="s">
        <v>436</v>
      </c>
      <c r="P83" t="s">
        <v>64</v>
      </c>
      <c r="Q83" t="s">
        <v>380</v>
      </c>
      <c r="R83" t="s">
        <v>373</v>
      </c>
    </row>
    <row r="84" spans="1:18" x14ac:dyDescent="0.3">
      <c r="A84">
        <v>142</v>
      </c>
      <c r="B84">
        <v>2009</v>
      </c>
      <c r="C84" t="s">
        <v>421</v>
      </c>
      <c r="D84" s="1">
        <v>39936</v>
      </c>
      <c r="E84" t="s">
        <v>7</v>
      </c>
      <c r="F84" t="s">
        <v>16</v>
      </c>
      <c r="G84">
        <f>COUNTIF(Table1[team2],Table1[[#This Row],[team2]]=F94)</f>
        <v>0</v>
      </c>
      <c r="H84" t="s">
        <v>7</v>
      </c>
      <c r="I84" t="s">
        <v>18</v>
      </c>
      <c r="J84" t="s">
        <v>325</v>
      </c>
      <c r="K84">
        <v>0</v>
      </c>
      <c r="L84" t="s">
        <v>16</v>
      </c>
      <c r="M84">
        <v>0</v>
      </c>
      <c r="N84">
        <v>6</v>
      </c>
      <c r="O84" t="s">
        <v>408</v>
      </c>
      <c r="P84" t="s">
        <v>51</v>
      </c>
      <c r="Q84" t="s">
        <v>60</v>
      </c>
      <c r="R84" t="s">
        <v>374</v>
      </c>
    </row>
    <row r="85" spans="1:18" x14ac:dyDescent="0.3">
      <c r="A85">
        <v>143</v>
      </c>
      <c r="B85">
        <v>2009</v>
      </c>
      <c r="C85" t="s">
        <v>435</v>
      </c>
      <c r="D85" s="1">
        <v>39936</v>
      </c>
      <c r="E85" t="s">
        <v>27</v>
      </c>
      <c r="F85" t="s">
        <v>166</v>
      </c>
      <c r="G85">
        <f>COUNTIF(Table1[team2],Table1[[#This Row],[team2]]=F95)</f>
        <v>0</v>
      </c>
      <c r="H85" t="s">
        <v>27</v>
      </c>
      <c r="I85" t="s">
        <v>18</v>
      </c>
      <c r="J85" t="s">
        <v>325</v>
      </c>
      <c r="K85">
        <v>0</v>
      </c>
      <c r="L85" t="s">
        <v>166</v>
      </c>
      <c r="M85">
        <v>0</v>
      </c>
      <c r="N85">
        <v>9</v>
      </c>
      <c r="O85" t="s">
        <v>65</v>
      </c>
      <c r="P85" t="s">
        <v>64</v>
      </c>
      <c r="Q85" t="s">
        <v>373</v>
      </c>
      <c r="R85" t="s">
        <v>425</v>
      </c>
    </row>
    <row r="86" spans="1:18" x14ac:dyDescent="0.3">
      <c r="A86">
        <v>144</v>
      </c>
      <c r="B86">
        <v>2009</v>
      </c>
      <c r="C86" t="s">
        <v>432</v>
      </c>
      <c r="D86" s="1">
        <v>39937</v>
      </c>
      <c r="E86" t="s">
        <v>17</v>
      </c>
      <c r="F86" t="s">
        <v>30</v>
      </c>
      <c r="G86">
        <f>COUNTIF(Table1[team2],Table1[[#This Row],[team2]]=F96)</f>
        <v>0</v>
      </c>
      <c r="H86" t="s">
        <v>17</v>
      </c>
      <c r="I86" t="s">
        <v>18</v>
      </c>
      <c r="J86" t="s">
        <v>325</v>
      </c>
      <c r="K86">
        <v>0</v>
      </c>
      <c r="L86" t="s">
        <v>17</v>
      </c>
      <c r="M86">
        <v>78</v>
      </c>
      <c r="N86">
        <v>0</v>
      </c>
      <c r="O86" t="s">
        <v>42</v>
      </c>
      <c r="P86" t="s">
        <v>62</v>
      </c>
      <c r="Q86" t="s">
        <v>393</v>
      </c>
      <c r="R86" t="s">
        <v>55</v>
      </c>
    </row>
    <row r="87" spans="1:18" x14ac:dyDescent="0.3">
      <c r="A87">
        <v>145</v>
      </c>
      <c r="B87">
        <v>2009</v>
      </c>
      <c r="C87" t="s">
        <v>423</v>
      </c>
      <c r="D87" s="1">
        <v>39938</v>
      </c>
      <c r="E87" t="s">
        <v>22</v>
      </c>
      <c r="F87" t="s">
        <v>16</v>
      </c>
      <c r="G87">
        <f>COUNTIF(Table1[team2],Table1[[#This Row],[team2]]=F97)</f>
        <v>0</v>
      </c>
      <c r="H87" t="s">
        <v>16</v>
      </c>
      <c r="I87" t="s">
        <v>8</v>
      </c>
      <c r="J87" t="s">
        <v>325</v>
      </c>
      <c r="K87">
        <v>0</v>
      </c>
      <c r="L87" t="s">
        <v>22</v>
      </c>
      <c r="M87">
        <v>78</v>
      </c>
      <c r="N87">
        <v>0</v>
      </c>
      <c r="O87" t="s">
        <v>409</v>
      </c>
      <c r="P87" t="s">
        <v>54</v>
      </c>
      <c r="Q87" t="s">
        <v>437</v>
      </c>
      <c r="R87" t="s">
        <v>385</v>
      </c>
    </row>
    <row r="88" spans="1:18" x14ac:dyDescent="0.3">
      <c r="A88">
        <v>146</v>
      </c>
      <c r="B88">
        <v>2009</v>
      </c>
      <c r="C88" t="s">
        <v>423</v>
      </c>
      <c r="D88" s="1">
        <v>39938</v>
      </c>
      <c r="E88" t="s">
        <v>7</v>
      </c>
      <c r="F88" t="s">
        <v>21</v>
      </c>
      <c r="G88">
        <f>COUNTIF(Table1[team2],Table1[[#This Row],[team2]]=F98)</f>
        <v>0</v>
      </c>
      <c r="H88" t="s">
        <v>7</v>
      </c>
      <c r="I88" t="s">
        <v>18</v>
      </c>
      <c r="J88" t="s">
        <v>325</v>
      </c>
      <c r="K88">
        <v>0</v>
      </c>
      <c r="L88" t="s">
        <v>21</v>
      </c>
      <c r="M88">
        <v>0</v>
      </c>
      <c r="N88">
        <v>9</v>
      </c>
      <c r="O88" t="s">
        <v>66</v>
      </c>
      <c r="P88" t="s">
        <v>54</v>
      </c>
      <c r="Q88" t="s">
        <v>430</v>
      </c>
      <c r="R88" t="s">
        <v>385</v>
      </c>
    </row>
    <row r="89" spans="1:18" x14ac:dyDescent="0.3">
      <c r="A89">
        <v>147</v>
      </c>
      <c r="B89">
        <v>2009</v>
      </c>
      <c r="C89" t="s">
        <v>429</v>
      </c>
      <c r="D89" s="1">
        <v>39939</v>
      </c>
      <c r="E89" t="s">
        <v>30</v>
      </c>
      <c r="F89" t="s">
        <v>27</v>
      </c>
      <c r="G89">
        <f>COUNTIF(Table1[team2],Table1[[#This Row],[team2]]=F99)</f>
        <v>0</v>
      </c>
      <c r="H89" t="s">
        <v>30</v>
      </c>
      <c r="I89" t="s">
        <v>18</v>
      </c>
      <c r="J89" t="s">
        <v>325</v>
      </c>
      <c r="K89">
        <v>0</v>
      </c>
      <c r="L89" t="s">
        <v>30</v>
      </c>
      <c r="M89">
        <v>19</v>
      </c>
      <c r="N89">
        <v>0</v>
      </c>
      <c r="O89" t="s">
        <v>67</v>
      </c>
      <c r="P89" t="s">
        <v>61</v>
      </c>
      <c r="Q89" t="s">
        <v>374</v>
      </c>
      <c r="R89" t="s">
        <v>59</v>
      </c>
    </row>
    <row r="90" spans="1:18" x14ac:dyDescent="0.3">
      <c r="A90">
        <v>148</v>
      </c>
      <c r="B90">
        <v>2009</v>
      </c>
      <c r="C90" t="s">
        <v>429</v>
      </c>
      <c r="D90" s="1">
        <v>39940</v>
      </c>
      <c r="E90" t="s">
        <v>166</v>
      </c>
      <c r="F90" t="s">
        <v>22</v>
      </c>
      <c r="G90">
        <f>COUNTIF(Table1[team2],Table1[[#This Row],[team2]]=F100)</f>
        <v>0</v>
      </c>
      <c r="H90" t="s">
        <v>22</v>
      </c>
      <c r="I90" t="s">
        <v>8</v>
      </c>
      <c r="J90" t="s">
        <v>325</v>
      </c>
      <c r="K90">
        <v>0</v>
      </c>
      <c r="L90" t="s">
        <v>22</v>
      </c>
      <c r="M90">
        <v>0</v>
      </c>
      <c r="N90">
        <v>7</v>
      </c>
      <c r="O90" t="s">
        <v>438</v>
      </c>
      <c r="P90" t="s">
        <v>61</v>
      </c>
      <c r="Q90" t="s">
        <v>383</v>
      </c>
      <c r="R90" t="s">
        <v>380</v>
      </c>
    </row>
    <row r="91" spans="1:18" x14ac:dyDescent="0.3">
      <c r="A91">
        <v>149</v>
      </c>
      <c r="B91">
        <v>2009</v>
      </c>
      <c r="C91" t="s">
        <v>429</v>
      </c>
      <c r="D91" s="1">
        <v>39940</v>
      </c>
      <c r="E91" t="s">
        <v>17</v>
      </c>
      <c r="F91" t="s">
        <v>16</v>
      </c>
      <c r="G91">
        <f>COUNTIF(Table1[team2],Table1[[#This Row],[team2]]=F101)</f>
        <v>0</v>
      </c>
      <c r="H91" t="s">
        <v>17</v>
      </c>
      <c r="I91" t="s">
        <v>18</v>
      </c>
      <c r="J91" t="s">
        <v>325</v>
      </c>
      <c r="K91">
        <v>1</v>
      </c>
      <c r="L91" t="s">
        <v>17</v>
      </c>
      <c r="M91">
        <v>12</v>
      </c>
      <c r="N91">
        <v>0</v>
      </c>
      <c r="O91" t="s">
        <v>387</v>
      </c>
      <c r="P91" t="s">
        <v>61</v>
      </c>
      <c r="Q91" t="s">
        <v>380</v>
      </c>
      <c r="R91" t="s">
        <v>425</v>
      </c>
    </row>
    <row r="92" spans="1:18" x14ac:dyDescent="0.3">
      <c r="A92">
        <v>150</v>
      </c>
      <c r="B92">
        <v>2009</v>
      </c>
      <c r="C92" t="s">
        <v>432</v>
      </c>
      <c r="D92" s="1">
        <v>39941</v>
      </c>
      <c r="E92" t="s">
        <v>27</v>
      </c>
      <c r="F92" t="s">
        <v>21</v>
      </c>
      <c r="G92">
        <f>COUNTIF(Table1[team2],Table1[[#This Row],[team2]]=F102)</f>
        <v>0</v>
      </c>
      <c r="H92" t="s">
        <v>27</v>
      </c>
      <c r="I92" t="s">
        <v>18</v>
      </c>
      <c r="J92" t="s">
        <v>325</v>
      </c>
      <c r="K92">
        <v>0</v>
      </c>
      <c r="L92" t="s">
        <v>21</v>
      </c>
      <c r="M92">
        <v>0</v>
      </c>
      <c r="N92">
        <v>7</v>
      </c>
      <c r="O92" t="s">
        <v>402</v>
      </c>
      <c r="P92" t="s">
        <v>62</v>
      </c>
      <c r="Q92" t="s">
        <v>55</v>
      </c>
      <c r="R92" t="s">
        <v>434</v>
      </c>
    </row>
    <row r="93" spans="1:18" x14ac:dyDescent="0.3">
      <c r="A93">
        <v>151</v>
      </c>
      <c r="B93">
        <v>2009</v>
      </c>
      <c r="C93" t="s">
        <v>439</v>
      </c>
      <c r="D93" s="1">
        <v>39942</v>
      </c>
      <c r="E93" t="s">
        <v>30</v>
      </c>
      <c r="F93" t="s">
        <v>16</v>
      </c>
      <c r="G93">
        <f>COUNTIF(Table1[team2],Table1[[#This Row],[team2]]=F103)</f>
        <v>0</v>
      </c>
      <c r="H93" t="s">
        <v>16</v>
      </c>
      <c r="I93" t="s">
        <v>8</v>
      </c>
      <c r="J93" t="s">
        <v>325</v>
      </c>
      <c r="K93">
        <v>0</v>
      </c>
      <c r="L93" t="s">
        <v>16</v>
      </c>
      <c r="M93">
        <v>0</v>
      </c>
      <c r="N93">
        <v>3</v>
      </c>
      <c r="O93" t="s">
        <v>408</v>
      </c>
      <c r="P93" t="s">
        <v>68</v>
      </c>
      <c r="Q93" t="s">
        <v>430</v>
      </c>
      <c r="R93" t="s">
        <v>386</v>
      </c>
    </row>
    <row r="94" spans="1:18" x14ac:dyDescent="0.3">
      <c r="A94">
        <v>152</v>
      </c>
      <c r="B94">
        <v>2009</v>
      </c>
      <c r="C94" t="s">
        <v>439</v>
      </c>
      <c r="D94" s="1">
        <v>39942</v>
      </c>
      <c r="E94" t="s">
        <v>22</v>
      </c>
      <c r="F94" t="s">
        <v>17</v>
      </c>
      <c r="G94">
        <f>COUNTIF(Table1[team2],Table1[[#This Row],[team2]]=F104)</f>
        <v>0</v>
      </c>
      <c r="H94" t="s">
        <v>22</v>
      </c>
      <c r="I94" t="s">
        <v>18</v>
      </c>
      <c r="J94" t="s">
        <v>325</v>
      </c>
      <c r="K94">
        <v>0</v>
      </c>
      <c r="L94" t="s">
        <v>17</v>
      </c>
      <c r="M94">
        <v>0</v>
      </c>
      <c r="N94">
        <v>7</v>
      </c>
      <c r="O94" t="s">
        <v>440</v>
      </c>
      <c r="P94" t="s">
        <v>68</v>
      </c>
      <c r="Q94" t="s">
        <v>430</v>
      </c>
      <c r="R94" t="s">
        <v>59</v>
      </c>
    </row>
    <row r="95" spans="1:18" x14ac:dyDescent="0.3">
      <c r="A95">
        <v>153</v>
      </c>
      <c r="B95">
        <v>2009</v>
      </c>
      <c r="C95" t="s">
        <v>421</v>
      </c>
      <c r="D95" s="1">
        <v>39943</v>
      </c>
      <c r="E95" t="s">
        <v>27</v>
      </c>
      <c r="F95" t="s">
        <v>166</v>
      </c>
      <c r="G95">
        <f>COUNTIF(Table1[team2],Table1[[#This Row],[team2]]=F105)</f>
        <v>0</v>
      </c>
      <c r="H95" t="s">
        <v>27</v>
      </c>
      <c r="I95" t="s">
        <v>18</v>
      </c>
      <c r="J95" t="s">
        <v>325</v>
      </c>
      <c r="K95">
        <v>0</v>
      </c>
      <c r="L95" t="s">
        <v>27</v>
      </c>
      <c r="M95">
        <v>16</v>
      </c>
      <c r="N95">
        <v>0</v>
      </c>
      <c r="O95" t="s">
        <v>433</v>
      </c>
      <c r="P95" t="s">
        <v>51</v>
      </c>
      <c r="Q95" t="s">
        <v>393</v>
      </c>
      <c r="R95" t="s">
        <v>406</v>
      </c>
    </row>
    <row r="96" spans="1:18" x14ac:dyDescent="0.3">
      <c r="A96">
        <v>154</v>
      </c>
      <c r="B96">
        <v>2009</v>
      </c>
      <c r="C96" t="s">
        <v>435</v>
      </c>
      <c r="D96" s="1">
        <v>39943</v>
      </c>
      <c r="E96" t="s">
        <v>7</v>
      </c>
      <c r="F96" t="s">
        <v>21</v>
      </c>
      <c r="G96">
        <f>COUNTIF(Table1[team2],Table1[[#This Row],[team2]]=F106)</f>
        <v>0</v>
      </c>
      <c r="H96" t="s">
        <v>21</v>
      </c>
      <c r="I96" t="s">
        <v>8</v>
      </c>
      <c r="J96" t="s">
        <v>325</v>
      </c>
      <c r="K96">
        <v>0</v>
      </c>
      <c r="L96" t="s">
        <v>21</v>
      </c>
      <c r="M96">
        <v>0</v>
      </c>
      <c r="N96">
        <v>7</v>
      </c>
      <c r="O96" t="s">
        <v>43</v>
      </c>
      <c r="P96" t="s">
        <v>64</v>
      </c>
      <c r="Q96" t="s">
        <v>375</v>
      </c>
      <c r="R96" t="s">
        <v>384</v>
      </c>
    </row>
    <row r="97" spans="1:18" x14ac:dyDescent="0.3">
      <c r="A97">
        <v>155</v>
      </c>
      <c r="B97">
        <v>2009</v>
      </c>
      <c r="C97" t="s">
        <v>439</v>
      </c>
      <c r="D97" s="1">
        <v>39944</v>
      </c>
      <c r="E97" t="s">
        <v>30</v>
      </c>
      <c r="F97" t="s">
        <v>22</v>
      </c>
      <c r="G97">
        <f>COUNTIF(Table1[team2],Table1[[#This Row],[team2]]=F107)</f>
        <v>0</v>
      </c>
      <c r="H97" t="s">
        <v>30</v>
      </c>
      <c r="I97" t="s">
        <v>18</v>
      </c>
      <c r="J97" t="s">
        <v>325</v>
      </c>
      <c r="K97">
        <v>0</v>
      </c>
      <c r="L97" t="s">
        <v>30</v>
      </c>
      <c r="M97">
        <v>53</v>
      </c>
      <c r="N97">
        <v>0</v>
      </c>
      <c r="O97" t="s">
        <v>69</v>
      </c>
      <c r="P97" t="s">
        <v>68</v>
      </c>
      <c r="Q97" t="s">
        <v>430</v>
      </c>
      <c r="R97" t="s">
        <v>59</v>
      </c>
    </row>
    <row r="98" spans="1:18" x14ac:dyDescent="0.3">
      <c r="A98">
        <v>156</v>
      </c>
      <c r="B98">
        <v>2009</v>
      </c>
      <c r="C98" t="s">
        <v>429</v>
      </c>
      <c r="D98" s="1">
        <v>39945</v>
      </c>
      <c r="E98" t="s">
        <v>7</v>
      </c>
      <c r="F98" t="s">
        <v>166</v>
      </c>
      <c r="G98">
        <f>COUNTIF(Table1[team2],Table1[[#This Row],[team2]]=F108)</f>
        <v>0</v>
      </c>
      <c r="H98" t="s">
        <v>166</v>
      </c>
      <c r="I98" t="s">
        <v>8</v>
      </c>
      <c r="J98" t="s">
        <v>325</v>
      </c>
      <c r="K98">
        <v>0</v>
      </c>
      <c r="L98" t="s">
        <v>166</v>
      </c>
      <c r="M98">
        <v>0</v>
      </c>
      <c r="N98">
        <v>6</v>
      </c>
      <c r="O98" t="s">
        <v>441</v>
      </c>
      <c r="P98" t="s">
        <v>61</v>
      </c>
      <c r="Q98" t="s">
        <v>55</v>
      </c>
      <c r="R98" t="s">
        <v>437</v>
      </c>
    </row>
    <row r="99" spans="1:18" x14ac:dyDescent="0.3">
      <c r="A99">
        <v>157</v>
      </c>
      <c r="B99">
        <v>2009</v>
      </c>
      <c r="C99" t="s">
        <v>429</v>
      </c>
      <c r="D99" s="1">
        <v>39945</v>
      </c>
      <c r="E99" t="s">
        <v>16</v>
      </c>
      <c r="F99" t="s">
        <v>27</v>
      </c>
      <c r="G99">
        <f>COUNTIF(Table1[team2],Table1[[#This Row],[team2]]=F109)</f>
        <v>0</v>
      </c>
      <c r="H99" t="s">
        <v>16</v>
      </c>
      <c r="I99" t="s">
        <v>18</v>
      </c>
      <c r="J99" t="s">
        <v>325</v>
      </c>
      <c r="K99">
        <v>0</v>
      </c>
      <c r="L99" t="s">
        <v>27</v>
      </c>
      <c r="M99">
        <v>0</v>
      </c>
      <c r="N99">
        <v>8</v>
      </c>
      <c r="O99" t="s">
        <v>70</v>
      </c>
      <c r="P99" t="s">
        <v>61</v>
      </c>
      <c r="Q99" t="s">
        <v>437</v>
      </c>
      <c r="R99" t="s">
        <v>373</v>
      </c>
    </row>
    <row r="100" spans="1:18" x14ac:dyDescent="0.3">
      <c r="A100">
        <v>158</v>
      </c>
      <c r="B100">
        <v>2009</v>
      </c>
      <c r="C100" t="s">
        <v>423</v>
      </c>
      <c r="D100" s="1">
        <v>39946</v>
      </c>
      <c r="E100" t="s">
        <v>21</v>
      </c>
      <c r="F100" t="s">
        <v>30</v>
      </c>
      <c r="G100">
        <f>COUNTIF(Table1[team2],Table1[[#This Row],[team2]]=F110)</f>
        <v>0</v>
      </c>
      <c r="H100" t="s">
        <v>30</v>
      </c>
      <c r="I100" t="s">
        <v>8</v>
      </c>
      <c r="J100" t="s">
        <v>325</v>
      </c>
      <c r="K100">
        <v>0</v>
      </c>
      <c r="L100" t="s">
        <v>21</v>
      </c>
      <c r="M100">
        <v>12</v>
      </c>
      <c r="N100">
        <v>0</v>
      </c>
      <c r="O100" t="s">
        <v>442</v>
      </c>
      <c r="P100" t="s">
        <v>54</v>
      </c>
      <c r="Q100" t="s">
        <v>380</v>
      </c>
      <c r="R100" t="s">
        <v>375</v>
      </c>
    </row>
    <row r="101" spans="1:18" x14ac:dyDescent="0.3">
      <c r="A101">
        <v>159</v>
      </c>
      <c r="B101">
        <v>2009</v>
      </c>
      <c r="C101" t="s">
        <v>423</v>
      </c>
      <c r="D101" s="1">
        <v>39947</v>
      </c>
      <c r="E101" t="s">
        <v>17</v>
      </c>
      <c r="F101" t="s">
        <v>166</v>
      </c>
      <c r="G101">
        <f>COUNTIF(Table1[team2],Table1[[#This Row],[team2]]=F111)</f>
        <v>0</v>
      </c>
      <c r="H101" t="s">
        <v>17</v>
      </c>
      <c r="I101" t="s">
        <v>18</v>
      </c>
      <c r="J101" t="s">
        <v>325</v>
      </c>
      <c r="K101">
        <v>0</v>
      </c>
      <c r="L101" t="s">
        <v>166</v>
      </c>
      <c r="M101">
        <v>0</v>
      </c>
      <c r="N101">
        <v>2</v>
      </c>
      <c r="O101" t="s">
        <v>441</v>
      </c>
      <c r="P101" t="s">
        <v>54</v>
      </c>
      <c r="Q101" t="s">
        <v>393</v>
      </c>
      <c r="R101" t="s">
        <v>380</v>
      </c>
    </row>
    <row r="102" spans="1:18" x14ac:dyDescent="0.3">
      <c r="A102">
        <v>160</v>
      </c>
      <c r="B102">
        <v>2009</v>
      </c>
      <c r="C102" t="s">
        <v>423</v>
      </c>
      <c r="D102" s="1">
        <v>39947</v>
      </c>
      <c r="E102" t="s">
        <v>22</v>
      </c>
      <c r="F102" t="s">
        <v>27</v>
      </c>
      <c r="G102">
        <f>COUNTIF(Table1[team2],Table1[[#This Row],[team2]]=F112)</f>
        <v>0</v>
      </c>
      <c r="H102" t="s">
        <v>22</v>
      </c>
      <c r="I102" t="s">
        <v>18</v>
      </c>
      <c r="J102" t="s">
        <v>325</v>
      </c>
      <c r="K102">
        <v>0</v>
      </c>
      <c r="L102" t="s">
        <v>22</v>
      </c>
      <c r="M102">
        <v>2</v>
      </c>
      <c r="N102">
        <v>0</v>
      </c>
      <c r="O102" t="s">
        <v>443</v>
      </c>
      <c r="P102" t="s">
        <v>54</v>
      </c>
      <c r="Q102" t="s">
        <v>393</v>
      </c>
      <c r="R102" t="s">
        <v>380</v>
      </c>
    </row>
    <row r="103" spans="1:18" x14ac:dyDescent="0.3">
      <c r="A103">
        <v>161</v>
      </c>
      <c r="B103">
        <v>2009</v>
      </c>
      <c r="C103" t="s">
        <v>444</v>
      </c>
      <c r="D103" s="1">
        <v>39948</v>
      </c>
      <c r="E103" t="s">
        <v>21</v>
      </c>
      <c r="F103" t="s">
        <v>16</v>
      </c>
      <c r="G103">
        <f>COUNTIF(Table1[team2],Table1[[#This Row],[team2]]=F113)</f>
        <v>0</v>
      </c>
      <c r="H103" t="s">
        <v>16</v>
      </c>
      <c r="I103" t="s">
        <v>8</v>
      </c>
      <c r="J103" t="s">
        <v>325</v>
      </c>
      <c r="K103">
        <v>0</v>
      </c>
      <c r="L103" t="s">
        <v>16</v>
      </c>
      <c r="M103">
        <v>0</v>
      </c>
      <c r="N103">
        <v>6</v>
      </c>
      <c r="O103" t="s">
        <v>445</v>
      </c>
      <c r="P103" t="s">
        <v>71</v>
      </c>
      <c r="Q103" t="s">
        <v>59</v>
      </c>
      <c r="R103" t="s">
        <v>385</v>
      </c>
    </row>
    <row r="104" spans="1:18" x14ac:dyDescent="0.3">
      <c r="A104">
        <v>162</v>
      </c>
      <c r="B104">
        <v>2009</v>
      </c>
      <c r="C104" t="s">
        <v>421</v>
      </c>
      <c r="D104" s="1">
        <v>39949</v>
      </c>
      <c r="E104" t="s">
        <v>27</v>
      </c>
      <c r="F104" t="s">
        <v>17</v>
      </c>
      <c r="G104">
        <f>COUNTIF(Table1[team2],Table1[[#This Row],[team2]]=F114)</f>
        <v>0</v>
      </c>
      <c r="H104" t="s">
        <v>27</v>
      </c>
      <c r="I104" t="s">
        <v>18</v>
      </c>
      <c r="J104" t="s">
        <v>325</v>
      </c>
      <c r="K104">
        <v>0</v>
      </c>
      <c r="L104" t="s">
        <v>17</v>
      </c>
      <c r="M104">
        <v>0</v>
      </c>
      <c r="N104">
        <v>7</v>
      </c>
      <c r="O104" t="s">
        <v>387</v>
      </c>
      <c r="P104" t="s">
        <v>51</v>
      </c>
      <c r="Q104" t="s">
        <v>434</v>
      </c>
      <c r="R104" t="s">
        <v>52</v>
      </c>
    </row>
    <row r="105" spans="1:18" x14ac:dyDescent="0.3">
      <c r="A105">
        <v>163</v>
      </c>
      <c r="B105">
        <v>2009</v>
      </c>
      <c r="C105" t="s">
        <v>435</v>
      </c>
      <c r="D105" s="1">
        <v>39949</v>
      </c>
      <c r="E105" t="s">
        <v>7</v>
      </c>
      <c r="F105" t="s">
        <v>30</v>
      </c>
      <c r="G105">
        <f>COUNTIF(Table1[team2],Table1[[#This Row],[team2]]=F115)</f>
        <v>0</v>
      </c>
      <c r="H105" t="s">
        <v>30</v>
      </c>
      <c r="I105" t="s">
        <v>8</v>
      </c>
      <c r="J105" t="s">
        <v>325</v>
      </c>
      <c r="K105">
        <v>0</v>
      </c>
      <c r="L105" t="s">
        <v>30</v>
      </c>
      <c r="M105">
        <v>0</v>
      </c>
      <c r="N105">
        <v>6</v>
      </c>
      <c r="O105" t="s">
        <v>67</v>
      </c>
      <c r="P105" t="s">
        <v>64</v>
      </c>
      <c r="Q105" t="s">
        <v>373</v>
      </c>
      <c r="R105" t="s">
        <v>63</v>
      </c>
    </row>
    <row r="106" spans="1:18" x14ac:dyDescent="0.3">
      <c r="A106">
        <v>164</v>
      </c>
      <c r="B106">
        <v>2009</v>
      </c>
      <c r="C106" t="s">
        <v>435</v>
      </c>
      <c r="D106" s="1">
        <v>39950</v>
      </c>
      <c r="E106" t="s">
        <v>16</v>
      </c>
      <c r="F106" t="s">
        <v>30</v>
      </c>
      <c r="G106">
        <f>COUNTIF(Table1[team2],Table1[[#This Row],[team2]]=F116)</f>
        <v>0</v>
      </c>
      <c r="H106" t="s">
        <v>30</v>
      </c>
      <c r="I106" t="s">
        <v>8</v>
      </c>
      <c r="J106" t="s">
        <v>325</v>
      </c>
      <c r="K106">
        <v>0</v>
      </c>
      <c r="L106" t="s">
        <v>16</v>
      </c>
      <c r="M106">
        <v>1</v>
      </c>
      <c r="N106">
        <v>0</v>
      </c>
      <c r="O106" t="s">
        <v>326</v>
      </c>
      <c r="P106" t="s">
        <v>64</v>
      </c>
      <c r="Q106" t="s">
        <v>63</v>
      </c>
      <c r="R106" t="s">
        <v>384</v>
      </c>
    </row>
    <row r="107" spans="1:18" x14ac:dyDescent="0.3">
      <c r="A107">
        <v>165</v>
      </c>
      <c r="B107">
        <v>2009</v>
      </c>
      <c r="C107" t="s">
        <v>444</v>
      </c>
      <c r="D107" s="1">
        <v>39950</v>
      </c>
      <c r="E107" t="s">
        <v>21</v>
      </c>
      <c r="F107" t="s">
        <v>22</v>
      </c>
      <c r="G107">
        <f>COUNTIF(Table1[team2],Table1[[#This Row],[team2]]=F117)</f>
        <v>0</v>
      </c>
      <c r="H107" t="s">
        <v>21</v>
      </c>
      <c r="I107" t="s">
        <v>18</v>
      </c>
      <c r="J107" t="s">
        <v>325</v>
      </c>
      <c r="K107">
        <v>0</v>
      </c>
      <c r="L107" t="s">
        <v>21</v>
      </c>
      <c r="M107">
        <v>14</v>
      </c>
      <c r="N107">
        <v>0</v>
      </c>
      <c r="O107" t="s">
        <v>56</v>
      </c>
      <c r="P107" t="s">
        <v>71</v>
      </c>
      <c r="Q107" t="s">
        <v>437</v>
      </c>
      <c r="R107" t="s">
        <v>385</v>
      </c>
    </row>
    <row r="108" spans="1:18" x14ac:dyDescent="0.3">
      <c r="A108">
        <v>166</v>
      </c>
      <c r="B108">
        <v>2009</v>
      </c>
      <c r="C108" t="s">
        <v>429</v>
      </c>
      <c r="D108" s="1">
        <v>39951</v>
      </c>
      <c r="E108" t="s">
        <v>17</v>
      </c>
      <c r="F108" t="s">
        <v>7</v>
      </c>
      <c r="G108">
        <f>COUNTIF(Table1[team2],Table1[[#This Row],[team2]]=F118)</f>
        <v>0</v>
      </c>
      <c r="H108" t="s">
        <v>17</v>
      </c>
      <c r="I108" t="s">
        <v>18</v>
      </c>
      <c r="J108" t="s">
        <v>325</v>
      </c>
      <c r="K108">
        <v>0</v>
      </c>
      <c r="L108" t="s">
        <v>7</v>
      </c>
      <c r="M108">
        <v>0</v>
      </c>
      <c r="N108">
        <v>7</v>
      </c>
      <c r="O108" t="s">
        <v>72</v>
      </c>
      <c r="P108" t="s">
        <v>61</v>
      </c>
      <c r="Q108" t="s">
        <v>52</v>
      </c>
      <c r="R108" t="s">
        <v>384</v>
      </c>
    </row>
    <row r="109" spans="1:18" x14ac:dyDescent="0.3">
      <c r="A109">
        <v>167</v>
      </c>
      <c r="B109">
        <v>2009</v>
      </c>
      <c r="C109" t="s">
        <v>435</v>
      </c>
      <c r="D109" s="1">
        <v>39952</v>
      </c>
      <c r="E109" t="s">
        <v>21</v>
      </c>
      <c r="F109" t="s">
        <v>166</v>
      </c>
      <c r="G109">
        <f>COUNTIF(Table1[team2],Table1[[#This Row],[team2]]=F119)</f>
        <v>0</v>
      </c>
      <c r="H109" t="s">
        <v>21</v>
      </c>
      <c r="I109" t="s">
        <v>18</v>
      </c>
      <c r="J109" t="s">
        <v>325</v>
      </c>
      <c r="K109">
        <v>0</v>
      </c>
      <c r="L109" t="s">
        <v>166</v>
      </c>
      <c r="M109">
        <v>0</v>
      </c>
      <c r="N109">
        <v>7</v>
      </c>
      <c r="O109" t="s">
        <v>65</v>
      </c>
      <c r="P109" t="s">
        <v>64</v>
      </c>
      <c r="Q109" t="s">
        <v>385</v>
      </c>
      <c r="R109" t="s">
        <v>384</v>
      </c>
    </row>
    <row r="110" spans="1:18" x14ac:dyDescent="0.3">
      <c r="A110">
        <v>168</v>
      </c>
      <c r="B110">
        <v>2009</v>
      </c>
      <c r="C110" t="s">
        <v>423</v>
      </c>
      <c r="D110" s="1">
        <v>39953</v>
      </c>
      <c r="E110" t="s">
        <v>22</v>
      </c>
      <c r="F110" t="s">
        <v>7</v>
      </c>
      <c r="G110">
        <f>COUNTIF(Table1[team2],Table1[[#This Row],[team2]]=F120)</f>
        <v>0</v>
      </c>
      <c r="H110" t="s">
        <v>7</v>
      </c>
      <c r="I110" t="s">
        <v>8</v>
      </c>
      <c r="J110" t="s">
        <v>325</v>
      </c>
      <c r="K110">
        <v>0</v>
      </c>
      <c r="L110" t="s">
        <v>7</v>
      </c>
      <c r="M110">
        <v>0</v>
      </c>
      <c r="N110">
        <v>4</v>
      </c>
      <c r="O110" t="s">
        <v>446</v>
      </c>
      <c r="P110" t="s">
        <v>54</v>
      </c>
      <c r="Q110" t="s">
        <v>406</v>
      </c>
      <c r="R110" t="s">
        <v>52</v>
      </c>
    </row>
    <row r="111" spans="1:18" x14ac:dyDescent="0.3">
      <c r="A111">
        <v>169</v>
      </c>
      <c r="B111">
        <v>2009</v>
      </c>
      <c r="C111" t="s">
        <v>423</v>
      </c>
      <c r="D111" s="1">
        <v>39953</v>
      </c>
      <c r="E111" t="s">
        <v>17</v>
      </c>
      <c r="F111" t="s">
        <v>16</v>
      </c>
      <c r="G111">
        <f>COUNTIF(Table1[team2],Table1[[#This Row],[team2]]=F121)</f>
        <v>0</v>
      </c>
      <c r="H111" t="s">
        <v>17</v>
      </c>
      <c r="I111" t="s">
        <v>18</v>
      </c>
      <c r="J111" t="s">
        <v>325</v>
      </c>
      <c r="K111">
        <v>0</v>
      </c>
      <c r="L111" t="s">
        <v>17</v>
      </c>
      <c r="M111">
        <v>24</v>
      </c>
      <c r="N111">
        <v>0</v>
      </c>
      <c r="O111" t="s">
        <v>422</v>
      </c>
      <c r="P111" t="s">
        <v>54</v>
      </c>
      <c r="Q111" t="s">
        <v>406</v>
      </c>
      <c r="R111" t="s">
        <v>52</v>
      </c>
    </row>
    <row r="112" spans="1:18" x14ac:dyDescent="0.3">
      <c r="A112">
        <v>170</v>
      </c>
      <c r="B112">
        <v>2009</v>
      </c>
      <c r="C112" t="s">
        <v>429</v>
      </c>
      <c r="D112" s="1">
        <v>39954</v>
      </c>
      <c r="E112" t="s">
        <v>27</v>
      </c>
      <c r="F112" t="s">
        <v>21</v>
      </c>
      <c r="G112">
        <f>COUNTIF(Table1[team2],Table1[[#This Row],[team2]]=F122)</f>
        <v>0</v>
      </c>
      <c r="H112" t="s">
        <v>21</v>
      </c>
      <c r="I112" t="s">
        <v>8</v>
      </c>
      <c r="J112" t="s">
        <v>325</v>
      </c>
      <c r="K112">
        <v>0</v>
      </c>
      <c r="L112" t="s">
        <v>21</v>
      </c>
      <c r="M112">
        <v>0</v>
      </c>
      <c r="N112">
        <v>4</v>
      </c>
      <c r="O112" t="s">
        <v>35</v>
      </c>
      <c r="P112" t="s">
        <v>61</v>
      </c>
      <c r="Q112" t="s">
        <v>385</v>
      </c>
      <c r="R112" t="s">
        <v>63</v>
      </c>
    </row>
    <row r="113" spans="1:18" x14ac:dyDescent="0.3">
      <c r="A113">
        <v>171</v>
      </c>
      <c r="B113">
        <v>2009</v>
      </c>
      <c r="C113" t="s">
        <v>429</v>
      </c>
      <c r="D113" s="1">
        <v>39954</v>
      </c>
      <c r="E113" t="s">
        <v>166</v>
      </c>
      <c r="F113" t="s">
        <v>30</v>
      </c>
      <c r="G113">
        <f>COUNTIF(Table1[team2],Table1[[#This Row],[team2]]=F123)</f>
        <v>0</v>
      </c>
      <c r="H113" t="s">
        <v>166</v>
      </c>
      <c r="I113" t="s">
        <v>18</v>
      </c>
      <c r="J113" t="s">
        <v>325</v>
      </c>
      <c r="K113">
        <v>0</v>
      </c>
      <c r="L113" t="s">
        <v>166</v>
      </c>
      <c r="M113">
        <v>12</v>
      </c>
      <c r="N113">
        <v>0</v>
      </c>
      <c r="O113" t="s">
        <v>73</v>
      </c>
      <c r="P113" t="s">
        <v>61</v>
      </c>
      <c r="Q113" t="s">
        <v>385</v>
      </c>
      <c r="R113" t="s">
        <v>63</v>
      </c>
    </row>
    <row r="114" spans="1:18" x14ac:dyDescent="0.3">
      <c r="A114">
        <v>172</v>
      </c>
      <c r="B114">
        <v>2009</v>
      </c>
      <c r="C114" t="s">
        <v>429</v>
      </c>
      <c r="D114" s="1">
        <v>39955</v>
      </c>
      <c r="E114" t="s">
        <v>21</v>
      </c>
      <c r="F114" t="s">
        <v>30</v>
      </c>
      <c r="G114">
        <f>COUNTIF(Table1[team2],Table1[[#This Row],[team2]]=F124)</f>
        <v>0</v>
      </c>
      <c r="H114" t="s">
        <v>30</v>
      </c>
      <c r="I114" t="s">
        <v>8</v>
      </c>
      <c r="J114" t="s">
        <v>325</v>
      </c>
      <c r="K114">
        <v>0</v>
      </c>
      <c r="L114" t="s">
        <v>30</v>
      </c>
      <c r="M114">
        <v>0</v>
      </c>
      <c r="N114">
        <v>6</v>
      </c>
      <c r="O114" t="s">
        <v>40</v>
      </c>
      <c r="P114" t="s">
        <v>61</v>
      </c>
      <c r="Q114" t="s">
        <v>393</v>
      </c>
      <c r="R114" t="s">
        <v>380</v>
      </c>
    </row>
    <row r="115" spans="1:18" x14ac:dyDescent="0.3">
      <c r="A115">
        <v>173</v>
      </c>
      <c r="B115">
        <v>2009</v>
      </c>
      <c r="C115" t="s">
        <v>435</v>
      </c>
      <c r="D115" s="1">
        <v>39956</v>
      </c>
      <c r="E115" t="s">
        <v>17</v>
      </c>
      <c r="F115" t="s">
        <v>166</v>
      </c>
      <c r="G115">
        <f>COUNTIF(Table1[team2],Table1[[#This Row],[team2]]=F125)</f>
        <v>0</v>
      </c>
      <c r="H115" t="s">
        <v>166</v>
      </c>
      <c r="I115" t="s">
        <v>8</v>
      </c>
      <c r="J115" t="s">
        <v>325</v>
      </c>
      <c r="K115">
        <v>0</v>
      </c>
      <c r="L115" t="s">
        <v>166</v>
      </c>
      <c r="M115">
        <v>0</v>
      </c>
      <c r="N115">
        <v>6</v>
      </c>
      <c r="O115" t="s">
        <v>73</v>
      </c>
      <c r="P115" t="s">
        <v>64</v>
      </c>
      <c r="Q115" t="s">
        <v>373</v>
      </c>
      <c r="R115" t="s">
        <v>52</v>
      </c>
    </row>
    <row r="116" spans="1:18" x14ac:dyDescent="0.3">
      <c r="A116">
        <v>174</v>
      </c>
      <c r="B116">
        <v>2009</v>
      </c>
      <c r="C116" t="s">
        <v>435</v>
      </c>
      <c r="D116" s="1">
        <v>39957</v>
      </c>
      <c r="E116" t="s">
        <v>30</v>
      </c>
      <c r="F116" t="s">
        <v>166</v>
      </c>
      <c r="G116">
        <f>COUNTIF(Table1[team2],Table1[[#This Row],[team2]]=F126)</f>
        <v>0</v>
      </c>
      <c r="H116" t="s">
        <v>166</v>
      </c>
      <c r="I116" t="s">
        <v>8</v>
      </c>
      <c r="J116" t="s">
        <v>325</v>
      </c>
      <c r="K116">
        <v>0</v>
      </c>
      <c r="L116" t="s">
        <v>30</v>
      </c>
      <c r="M116">
        <v>6</v>
      </c>
      <c r="N116">
        <v>0</v>
      </c>
      <c r="O116" t="s">
        <v>413</v>
      </c>
      <c r="P116" t="s">
        <v>64</v>
      </c>
      <c r="Q116" t="s">
        <v>373</v>
      </c>
      <c r="R116" t="s">
        <v>52</v>
      </c>
    </row>
    <row r="117" spans="1:18" x14ac:dyDescent="0.3">
      <c r="A117">
        <v>175</v>
      </c>
      <c r="B117">
        <v>2010</v>
      </c>
      <c r="C117" t="s">
        <v>25</v>
      </c>
      <c r="D117" s="1">
        <v>40249</v>
      </c>
      <c r="E117" t="s">
        <v>7</v>
      </c>
      <c r="F117" t="s">
        <v>30</v>
      </c>
      <c r="G117">
        <f>COUNTIF(Table1[team2],Table1[[#This Row],[team2]]=F127)</f>
        <v>0</v>
      </c>
      <c r="H117" t="s">
        <v>30</v>
      </c>
      <c r="I117" t="s">
        <v>8</v>
      </c>
      <c r="J117" t="s">
        <v>325</v>
      </c>
      <c r="K117">
        <v>0</v>
      </c>
      <c r="L117" t="s">
        <v>7</v>
      </c>
      <c r="M117">
        <v>11</v>
      </c>
      <c r="N117">
        <v>0</v>
      </c>
      <c r="O117" t="s">
        <v>447</v>
      </c>
      <c r="P117" t="s">
        <v>41</v>
      </c>
      <c r="Q117" t="s">
        <v>373</v>
      </c>
      <c r="R117" t="s">
        <v>384</v>
      </c>
    </row>
    <row r="118" spans="1:18" x14ac:dyDescent="0.3">
      <c r="A118">
        <v>176</v>
      </c>
      <c r="B118">
        <v>2010</v>
      </c>
      <c r="C118" t="s">
        <v>25</v>
      </c>
      <c r="D118" s="1">
        <v>40250</v>
      </c>
      <c r="E118" t="s">
        <v>27</v>
      </c>
      <c r="F118" t="s">
        <v>22</v>
      </c>
      <c r="G118">
        <f>COUNTIF(Table1[team2],Table1[[#This Row],[team2]]=F128)</f>
        <v>0</v>
      </c>
      <c r="H118" t="s">
        <v>27</v>
      </c>
      <c r="I118" t="s">
        <v>18</v>
      </c>
      <c r="J118" t="s">
        <v>325</v>
      </c>
      <c r="K118">
        <v>0</v>
      </c>
      <c r="L118" t="s">
        <v>27</v>
      </c>
      <c r="M118">
        <v>4</v>
      </c>
      <c r="N118">
        <v>0</v>
      </c>
      <c r="O118" t="s">
        <v>39</v>
      </c>
      <c r="P118" t="s">
        <v>75</v>
      </c>
      <c r="Q118" t="s">
        <v>373</v>
      </c>
      <c r="R118" t="s">
        <v>384</v>
      </c>
    </row>
    <row r="119" spans="1:18" x14ac:dyDescent="0.3">
      <c r="A119">
        <v>177</v>
      </c>
      <c r="B119">
        <v>2010</v>
      </c>
      <c r="C119" t="s">
        <v>13</v>
      </c>
      <c r="D119" s="1">
        <v>40250</v>
      </c>
      <c r="E119" t="s">
        <v>16</v>
      </c>
      <c r="F119" t="s">
        <v>21</v>
      </c>
      <c r="G119">
        <f>COUNTIF(Table1[team2],Table1[[#This Row],[team2]]=F129)</f>
        <v>0</v>
      </c>
      <c r="H119" t="s">
        <v>21</v>
      </c>
      <c r="I119" t="s">
        <v>8</v>
      </c>
      <c r="J119" t="s">
        <v>325</v>
      </c>
      <c r="K119">
        <v>0</v>
      </c>
      <c r="L119" t="s">
        <v>21</v>
      </c>
      <c r="M119">
        <v>0</v>
      </c>
      <c r="N119">
        <v>5</v>
      </c>
      <c r="O119" t="s">
        <v>66</v>
      </c>
      <c r="P119" t="s">
        <v>15</v>
      </c>
      <c r="Q119" t="s">
        <v>393</v>
      </c>
      <c r="R119" t="s">
        <v>63</v>
      </c>
    </row>
    <row r="120" spans="1:18" x14ac:dyDescent="0.3">
      <c r="A120">
        <v>178</v>
      </c>
      <c r="B120">
        <v>2010</v>
      </c>
      <c r="C120" t="s">
        <v>28</v>
      </c>
      <c r="D120" s="1">
        <v>40251</v>
      </c>
      <c r="E120" t="s">
        <v>166</v>
      </c>
      <c r="F120" t="s">
        <v>7</v>
      </c>
      <c r="G120">
        <f>COUNTIF(Table1[team2],Table1[[#This Row],[team2]]=F130)</f>
        <v>0</v>
      </c>
      <c r="H120" t="s">
        <v>7</v>
      </c>
      <c r="I120" t="s">
        <v>8</v>
      </c>
      <c r="J120" t="s">
        <v>325</v>
      </c>
      <c r="K120">
        <v>0</v>
      </c>
      <c r="L120" t="s">
        <v>7</v>
      </c>
      <c r="M120">
        <v>0</v>
      </c>
      <c r="N120">
        <v>7</v>
      </c>
      <c r="O120" t="s">
        <v>448</v>
      </c>
      <c r="P120" t="s">
        <v>29</v>
      </c>
      <c r="Q120" t="s">
        <v>59</v>
      </c>
      <c r="R120" t="s">
        <v>386</v>
      </c>
    </row>
    <row r="121" spans="1:18" x14ac:dyDescent="0.3">
      <c r="A121">
        <v>179</v>
      </c>
      <c r="B121">
        <v>2010</v>
      </c>
      <c r="C121" t="s">
        <v>37</v>
      </c>
      <c r="D121" s="1">
        <v>40251</v>
      </c>
      <c r="E121" t="s">
        <v>30</v>
      </c>
      <c r="F121" t="s">
        <v>17</v>
      </c>
      <c r="G121">
        <f>COUNTIF(Table1[team2],Table1[[#This Row],[team2]]=F131)</f>
        <v>0</v>
      </c>
      <c r="H121" t="s">
        <v>30</v>
      </c>
      <c r="I121" t="s">
        <v>18</v>
      </c>
      <c r="J121" t="s">
        <v>325</v>
      </c>
      <c r="K121">
        <v>0</v>
      </c>
      <c r="L121" t="s">
        <v>30</v>
      </c>
      <c r="M121">
        <v>31</v>
      </c>
      <c r="N121">
        <v>0</v>
      </c>
      <c r="O121" t="s">
        <v>449</v>
      </c>
      <c r="P121" t="s">
        <v>38</v>
      </c>
      <c r="Q121" t="s">
        <v>383</v>
      </c>
      <c r="R121" t="s">
        <v>380</v>
      </c>
    </row>
    <row r="122" spans="1:18" x14ac:dyDescent="0.3">
      <c r="A122">
        <v>180</v>
      </c>
      <c r="B122">
        <v>2010</v>
      </c>
      <c r="C122" t="s">
        <v>450</v>
      </c>
      <c r="D122" s="1">
        <v>40252</v>
      </c>
      <c r="E122" t="s">
        <v>22</v>
      </c>
      <c r="F122" t="s">
        <v>21</v>
      </c>
      <c r="G122">
        <f>COUNTIF(Table1[team2],Table1[[#This Row],[team2]]=F132)</f>
        <v>0</v>
      </c>
      <c r="H122" t="s">
        <v>21</v>
      </c>
      <c r="I122" t="s">
        <v>8</v>
      </c>
      <c r="J122" t="s">
        <v>325</v>
      </c>
      <c r="K122">
        <v>0</v>
      </c>
      <c r="L122" t="s">
        <v>21</v>
      </c>
      <c r="M122">
        <v>0</v>
      </c>
      <c r="N122">
        <v>6</v>
      </c>
      <c r="O122" t="s">
        <v>35</v>
      </c>
      <c r="P122" t="s">
        <v>76</v>
      </c>
      <c r="Q122" t="s">
        <v>406</v>
      </c>
      <c r="R122" t="s">
        <v>373</v>
      </c>
    </row>
    <row r="123" spans="1:18" x14ac:dyDescent="0.3">
      <c r="A123">
        <v>182</v>
      </c>
      <c r="B123">
        <v>2010</v>
      </c>
      <c r="C123" t="s">
        <v>28</v>
      </c>
      <c r="D123" s="1">
        <v>40253</v>
      </c>
      <c r="E123" t="s">
        <v>17</v>
      </c>
      <c r="F123" t="s">
        <v>7</v>
      </c>
      <c r="G123">
        <f>COUNTIF(Table1[team2],Table1[[#This Row],[team2]]=F133)</f>
        <v>0</v>
      </c>
      <c r="H123" t="s">
        <v>17</v>
      </c>
      <c r="I123" t="s">
        <v>18</v>
      </c>
      <c r="J123" t="s">
        <v>325</v>
      </c>
      <c r="K123">
        <v>0</v>
      </c>
      <c r="L123" t="s">
        <v>17</v>
      </c>
      <c r="M123">
        <v>55</v>
      </c>
      <c r="N123">
        <v>0</v>
      </c>
      <c r="O123" t="s">
        <v>42</v>
      </c>
      <c r="P123" t="s">
        <v>29</v>
      </c>
      <c r="Q123" t="s">
        <v>59</v>
      </c>
      <c r="R123" t="s">
        <v>386</v>
      </c>
    </row>
    <row r="124" spans="1:18" x14ac:dyDescent="0.3">
      <c r="A124">
        <v>181</v>
      </c>
      <c r="B124">
        <v>2010</v>
      </c>
      <c r="C124" t="s">
        <v>3</v>
      </c>
      <c r="D124" s="1">
        <v>40253</v>
      </c>
      <c r="E124" t="s">
        <v>16</v>
      </c>
      <c r="F124" t="s">
        <v>166</v>
      </c>
      <c r="G124">
        <f>COUNTIF(Table1[team2],Table1[[#This Row],[team2]]=F134)</f>
        <v>0</v>
      </c>
      <c r="H124" t="s">
        <v>16</v>
      </c>
      <c r="I124" t="s">
        <v>18</v>
      </c>
      <c r="J124" t="s">
        <v>325</v>
      </c>
      <c r="K124">
        <v>0</v>
      </c>
      <c r="L124" t="s">
        <v>166</v>
      </c>
      <c r="M124">
        <v>0</v>
      </c>
      <c r="N124">
        <v>8</v>
      </c>
      <c r="O124" t="s">
        <v>65</v>
      </c>
      <c r="P124" t="s">
        <v>5</v>
      </c>
      <c r="Q124" t="s">
        <v>77</v>
      </c>
      <c r="R124" t="s">
        <v>380</v>
      </c>
    </row>
    <row r="125" spans="1:18" x14ac:dyDescent="0.3">
      <c r="A125">
        <v>183</v>
      </c>
      <c r="B125">
        <v>2010</v>
      </c>
      <c r="C125" t="s">
        <v>19</v>
      </c>
      <c r="D125" s="1">
        <v>40254</v>
      </c>
      <c r="E125" t="s">
        <v>27</v>
      </c>
      <c r="F125" t="s">
        <v>21</v>
      </c>
      <c r="G125">
        <f>COUNTIF(Table1[team2],Table1[[#This Row],[team2]]=F135)</f>
        <v>0</v>
      </c>
      <c r="H125" t="s">
        <v>21</v>
      </c>
      <c r="I125" t="s">
        <v>8</v>
      </c>
      <c r="J125" t="s">
        <v>325</v>
      </c>
      <c r="K125">
        <v>0</v>
      </c>
      <c r="L125" t="s">
        <v>27</v>
      </c>
      <c r="M125">
        <v>98</v>
      </c>
      <c r="N125">
        <v>0</v>
      </c>
      <c r="O125" t="s">
        <v>48</v>
      </c>
      <c r="P125" t="s">
        <v>20</v>
      </c>
      <c r="Q125" t="s">
        <v>393</v>
      </c>
      <c r="R125" t="s">
        <v>434</v>
      </c>
    </row>
    <row r="126" spans="1:18" x14ac:dyDescent="0.3">
      <c r="A126">
        <v>184</v>
      </c>
      <c r="B126">
        <v>2010</v>
      </c>
      <c r="C126" t="s">
        <v>3</v>
      </c>
      <c r="D126" s="1">
        <v>40255</v>
      </c>
      <c r="E126" t="s">
        <v>22</v>
      </c>
      <c r="F126" t="s">
        <v>166</v>
      </c>
      <c r="G126">
        <f>COUNTIF(Table1[team2],Table1[[#This Row],[team2]]=F136)</f>
        <v>0</v>
      </c>
      <c r="H126" t="s">
        <v>166</v>
      </c>
      <c r="I126" t="s">
        <v>8</v>
      </c>
      <c r="J126" t="s">
        <v>325</v>
      </c>
      <c r="K126">
        <v>0</v>
      </c>
      <c r="L126" t="s">
        <v>166</v>
      </c>
      <c r="M126">
        <v>0</v>
      </c>
      <c r="N126">
        <v>10</v>
      </c>
      <c r="O126" t="s">
        <v>65</v>
      </c>
      <c r="P126" t="s">
        <v>5</v>
      </c>
      <c r="Q126" t="s">
        <v>383</v>
      </c>
      <c r="R126" t="s">
        <v>380</v>
      </c>
    </row>
    <row r="127" spans="1:18" x14ac:dyDescent="0.3">
      <c r="A127">
        <v>185</v>
      </c>
      <c r="B127">
        <v>2010</v>
      </c>
      <c r="C127" t="s">
        <v>19</v>
      </c>
      <c r="D127" s="1">
        <v>40256</v>
      </c>
      <c r="E127" t="s">
        <v>21</v>
      </c>
      <c r="F127" t="s">
        <v>17</v>
      </c>
      <c r="G127">
        <f>COUNTIF(Table1[team2],Table1[[#This Row],[team2]]=F137)</f>
        <v>0</v>
      </c>
      <c r="H127" t="s">
        <v>21</v>
      </c>
      <c r="I127" t="s">
        <v>18</v>
      </c>
      <c r="J127" t="s">
        <v>325</v>
      </c>
      <c r="K127">
        <v>0</v>
      </c>
      <c r="L127" t="s">
        <v>17</v>
      </c>
      <c r="M127">
        <v>0</v>
      </c>
      <c r="N127">
        <v>5</v>
      </c>
      <c r="O127" t="s">
        <v>387</v>
      </c>
      <c r="P127" t="s">
        <v>20</v>
      </c>
      <c r="Q127" t="s">
        <v>393</v>
      </c>
      <c r="R127" t="s">
        <v>434</v>
      </c>
    </row>
    <row r="128" spans="1:18" x14ac:dyDescent="0.3">
      <c r="A128">
        <v>186</v>
      </c>
      <c r="B128">
        <v>2010</v>
      </c>
      <c r="C128" t="s">
        <v>451</v>
      </c>
      <c r="D128" s="1">
        <v>40256</v>
      </c>
      <c r="E128" t="s">
        <v>30</v>
      </c>
      <c r="F128" t="s">
        <v>16</v>
      </c>
      <c r="G128">
        <f>COUNTIF(Table1[team2],Table1[[#This Row],[team2]]=F138)</f>
        <v>0</v>
      </c>
      <c r="H128" t="s">
        <v>16</v>
      </c>
      <c r="I128" t="s">
        <v>8</v>
      </c>
      <c r="J128" t="s">
        <v>325</v>
      </c>
      <c r="K128">
        <v>0</v>
      </c>
      <c r="L128" t="s">
        <v>30</v>
      </c>
      <c r="M128">
        <v>6</v>
      </c>
      <c r="N128">
        <v>0</v>
      </c>
      <c r="O128" t="s">
        <v>452</v>
      </c>
      <c r="P128" t="s">
        <v>78</v>
      </c>
      <c r="Q128" t="s">
        <v>382</v>
      </c>
      <c r="R128" t="s">
        <v>55</v>
      </c>
    </row>
    <row r="129" spans="1:18" x14ac:dyDescent="0.3">
      <c r="A129">
        <v>188</v>
      </c>
      <c r="B129">
        <v>2010</v>
      </c>
      <c r="C129" t="s">
        <v>25</v>
      </c>
      <c r="D129" s="1">
        <v>40257</v>
      </c>
      <c r="E129" t="s">
        <v>27</v>
      </c>
      <c r="F129" t="s">
        <v>166</v>
      </c>
      <c r="G129">
        <f>COUNTIF(Table1[team2],Table1[[#This Row],[team2]]=F139)</f>
        <v>0</v>
      </c>
      <c r="H129" t="s">
        <v>27</v>
      </c>
      <c r="I129" t="s">
        <v>18</v>
      </c>
      <c r="J129" t="s">
        <v>325</v>
      </c>
      <c r="K129">
        <v>0</v>
      </c>
      <c r="L129" t="s">
        <v>166</v>
      </c>
      <c r="M129">
        <v>0</v>
      </c>
      <c r="N129">
        <v>7</v>
      </c>
      <c r="O129" t="s">
        <v>65</v>
      </c>
      <c r="P129" t="s">
        <v>75</v>
      </c>
      <c r="Q129" t="s">
        <v>59</v>
      </c>
      <c r="R129" t="s">
        <v>437</v>
      </c>
    </row>
    <row r="130" spans="1:18" x14ac:dyDescent="0.3">
      <c r="A130">
        <v>187</v>
      </c>
      <c r="B130">
        <v>2010</v>
      </c>
      <c r="C130" t="s">
        <v>450</v>
      </c>
      <c r="D130" s="1">
        <v>40257</v>
      </c>
      <c r="E130" t="s">
        <v>22</v>
      </c>
      <c r="F130" t="s">
        <v>7</v>
      </c>
      <c r="G130">
        <f>COUNTIF(Table1[team2],Table1[[#This Row],[team2]]=F140)</f>
        <v>0</v>
      </c>
      <c r="H130" t="s">
        <v>22</v>
      </c>
      <c r="I130" t="s">
        <v>18</v>
      </c>
      <c r="J130" t="s">
        <v>325</v>
      </c>
      <c r="K130">
        <v>0</v>
      </c>
      <c r="L130" t="s">
        <v>22</v>
      </c>
      <c r="M130">
        <v>34</v>
      </c>
      <c r="N130">
        <v>0</v>
      </c>
      <c r="O130" t="s">
        <v>453</v>
      </c>
      <c r="P130" t="s">
        <v>76</v>
      </c>
      <c r="Q130" t="s">
        <v>373</v>
      </c>
      <c r="R130" t="s">
        <v>384</v>
      </c>
    </row>
    <row r="131" spans="1:18" x14ac:dyDescent="0.3">
      <c r="A131">
        <v>189</v>
      </c>
      <c r="B131">
        <v>2010</v>
      </c>
      <c r="C131" t="s">
        <v>451</v>
      </c>
      <c r="D131" s="1">
        <v>40258</v>
      </c>
      <c r="E131" t="s">
        <v>30</v>
      </c>
      <c r="F131" t="s">
        <v>21</v>
      </c>
      <c r="G131">
        <f>COUNTIF(Table1[team2],Table1[[#This Row],[team2]]=F141)</f>
        <v>0</v>
      </c>
      <c r="H131" t="s">
        <v>30</v>
      </c>
      <c r="I131" t="s">
        <v>18</v>
      </c>
      <c r="J131" t="s">
        <v>325</v>
      </c>
      <c r="K131">
        <v>0</v>
      </c>
      <c r="L131" t="s">
        <v>30</v>
      </c>
      <c r="M131">
        <v>10</v>
      </c>
      <c r="N131">
        <v>0</v>
      </c>
      <c r="O131" t="s">
        <v>452</v>
      </c>
      <c r="P131" t="s">
        <v>78</v>
      </c>
      <c r="Q131" t="s">
        <v>382</v>
      </c>
      <c r="R131" t="s">
        <v>55</v>
      </c>
    </row>
    <row r="132" spans="1:18" x14ac:dyDescent="0.3">
      <c r="A132">
        <v>190</v>
      </c>
      <c r="B132">
        <v>2010</v>
      </c>
      <c r="C132" t="s">
        <v>37</v>
      </c>
      <c r="D132" s="1">
        <v>40258</v>
      </c>
      <c r="E132" t="s">
        <v>16</v>
      </c>
      <c r="F132" t="s">
        <v>17</v>
      </c>
      <c r="G132">
        <f>COUNTIF(Table1[team2],Table1[[#This Row],[team2]]=F142)</f>
        <v>0</v>
      </c>
      <c r="H132" t="s">
        <v>17</v>
      </c>
      <c r="I132" t="s">
        <v>8</v>
      </c>
      <c r="J132" t="s">
        <v>57</v>
      </c>
      <c r="K132">
        <v>0</v>
      </c>
      <c r="L132" t="s">
        <v>16</v>
      </c>
      <c r="M132">
        <v>0</v>
      </c>
      <c r="N132">
        <v>0</v>
      </c>
      <c r="O132" t="s">
        <v>454</v>
      </c>
      <c r="P132" t="s">
        <v>38</v>
      </c>
      <c r="Q132" t="s">
        <v>383</v>
      </c>
      <c r="R132" t="s">
        <v>380</v>
      </c>
    </row>
    <row r="133" spans="1:18" x14ac:dyDescent="0.3">
      <c r="A133">
        <v>191</v>
      </c>
      <c r="B133">
        <v>2010</v>
      </c>
      <c r="C133" t="s">
        <v>25</v>
      </c>
      <c r="D133" s="1">
        <v>40259</v>
      </c>
      <c r="E133" t="s">
        <v>7</v>
      </c>
      <c r="F133" t="s">
        <v>27</v>
      </c>
      <c r="G133">
        <f>COUNTIF(Table1[team2],Table1[[#This Row],[team2]]=F143)</f>
        <v>0</v>
      </c>
      <c r="H133" t="s">
        <v>7</v>
      </c>
      <c r="I133" t="s">
        <v>18</v>
      </c>
      <c r="J133" t="s">
        <v>325</v>
      </c>
      <c r="K133">
        <v>0</v>
      </c>
      <c r="L133" t="s">
        <v>27</v>
      </c>
      <c r="M133">
        <v>0</v>
      </c>
      <c r="N133">
        <v>7</v>
      </c>
      <c r="O133" t="s">
        <v>48</v>
      </c>
      <c r="P133" t="s">
        <v>75</v>
      </c>
      <c r="Q133" t="s">
        <v>437</v>
      </c>
      <c r="R133" t="s">
        <v>52</v>
      </c>
    </row>
    <row r="134" spans="1:18" x14ac:dyDescent="0.3">
      <c r="A134">
        <v>192</v>
      </c>
      <c r="B134">
        <v>2010</v>
      </c>
      <c r="C134" t="s">
        <v>3</v>
      </c>
      <c r="D134" s="1">
        <v>40260</v>
      </c>
      <c r="E134" t="s">
        <v>166</v>
      </c>
      <c r="F134" t="s">
        <v>17</v>
      </c>
      <c r="G134">
        <f>COUNTIF(Table1[team2],Table1[[#This Row],[team2]]=F144)</f>
        <v>0</v>
      </c>
      <c r="H134" t="s">
        <v>17</v>
      </c>
      <c r="I134" t="s">
        <v>8</v>
      </c>
      <c r="J134" t="s">
        <v>325</v>
      </c>
      <c r="K134">
        <v>0</v>
      </c>
      <c r="L134" t="s">
        <v>166</v>
      </c>
      <c r="M134">
        <v>36</v>
      </c>
      <c r="N134">
        <v>0</v>
      </c>
      <c r="O134" t="s">
        <v>342</v>
      </c>
      <c r="P134" t="s">
        <v>5</v>
      </c>
      <c r="Q134" t="s">
        <v>373</v>
      </c>
      <c r="R134" t="s">
        <v>384</v>
      </c>
    </row>
    <row r="135" spans="1:18" x14ac:dyDescent="0.3">
      <c r="A135">
        <v>193</v>
      </c>
      <c r="B135">
        <v>2010</v>
      </c>
      <c r="C135" t="s">
        <v>13</v>
      </c>
      <c r="D135" s="1">
        <v>40261</v>
      </c>
      <c r="E135" t="s">
        <v>22</v>
      </c>
      <c r="F135" t="s">
        <v>16</v>
      </c>
      <c r="G135">
        <f>COUNTIF(Table1[team2],Table1[[#This Row],[team2]]=F145)</f>
        <v>0</v>
      </c>
      <c r="H135" t="s">
        <v>16</v>
      </c>
      <c r="I135" t="s">
        <v>8</v>
      </c>
      <c r="J135" t="s">
        <v>325</v>
      </c>
      <c r="K135">
        <v>0</v>
      </c>
      <c r="L135" t="s">
        <v>22</v>
      </c>
      <c r="M135">
        <v>31</v>
      </c>
      <c r="N135">
        <v>0</v>
      </c>
      <c r="O135" t="s">
        <v>455</v>
      </c>
      <c r="P135" t="s">
        <v>15</v>
      </c>
      <c r="Q135" t="s">
        <v>393</v>
      </c>
      <c r="R135" t="s">
        <v>434</v>
      </c>
    </row>
    <row r="136" spans="1:18" x14ac:dyDescent="0.3">
      <c r="A136">
        <v>194</v>
      </c>
      <c r="B136">
        <v>2010</v>
      </c>
      <c r="C136" t="s">
        <v>25</v>
      </c>
      <c r="D136" s="1">
        <v>40262</v>
      </c>
      <c r="E136" t="s">
        <v>17</v>
      </c>
      <c r="F136" t="s">
        <v>27</v>
      </c>
      <c r="G136">
        <f>COUNTIF(Table1[team2],Table1[[#This Row],[team2]]=F146)</f>
        <v>0</v>
      </c>
      <c r="H136" t="s">
        <v>27</v>
      </c>
      <c r="I136" t="s">
        <v>8</v>
      </c>
      <c r="J136" t="s">
        <v>325</v>
      </c>
      <c r="K136">
        <v>0</v>
      </c>
      <c r="L136" t="s">
        <v>27</v>
      </c>
      <c r="M136">
        <v>0</v>
      </c>
      <c r="N136">
        <v>5</v>
      </c>
      <c r="O136" t="s">
        <v>48</v>
      </c>
      <c r="P136" t="s">
        <v>75</v>
      </c>
      <c r="Q136" t="s">
        <v>382</v>
      </c>
      <c r="R136" t="s">
        <v>386</v>
      </c>
    </row>
    <row r="137" spans="1:18" x14ac:dyDescent="0.3">
      <c r="A137">
        <v>197</v>
      </c>
      <c r="B137">
        <v>2010</v>
      </c>
      <c r="C137" t="s">
        <v>3</v>
      </c>
      <c r="D137" s="1">
        <v>40262</v>
      </c>
      <c r="E137" t="s">
        <v>21</v>
      </c>
      <c r="F137" t="s">
        <v>166</v>
      </c>
      <c r="G137">
        <f>COUNTIF(Table1[team2],Table1[[#This Row],[team2]]=F147)</f>
        <v>0</v>
      </c>
      <c r="H137" t="s">
        <v>166</v>
      </c>
      <c r="I137" t="s">
        <v>8</v>
      </c>
      <c r="J137" t="s">
        <v>325</v>
      </c>
      <c r="K137">
        <v>0</v>
      </c>
      <c r="L137" t="s">
        <v>21</v>
      </c>
      <c r="M137">
        <v>17</v>
      </c>
      <c r="N137">
        <v>0</v>
      </c>
      <c r="O137" t="s">
        <v>334</v>
      </c>
      <c r="P137" t="s">
        <v>5</v>
      </c>
      <c r="Q137" t="s">
        <v>406</v>
      </c>
      <c r="R137" t="s">
        <v>373</v>
      </c>
    </row>
    <row r="138" spans="1:18" x14ac:dyDescent="0.3">
      <c r="A138">
        <v>195</v>
      </c>
      <c r="B138">
        <v>2010</v>
      </c>
      <c r="C138" t="s">
        <v>450</v>
      </c>
      <c r="D138" s="1">
        <v>40263</v>
      </c>
      <c r="E138" t="s">
        <v>30</v>
      </c>
      <c r="F138" t="s">
        <v>22</v>
      </c>
      <c r="G138">
        <f>COUNTIF(Table1[team2],Table1[[#This Row],[team2]]=F148)</f>
        <v>0</v>
      </c>
      <c r="H138" t="s">
        <v>30</v>
      </c>
      <c r="I138" t="s">
        <v>18</v>
      </c>
      <c r="J138" t="s">
        <v>325</v>
      </c>
      <c r="K138">
        <v>0</v>
      </c>
      <c r="L138" t="s">
        <v>22</v>
      </c>
      <c r="M138">
        <v>0</v>
      </c>
      <c r="N138">
        <v>8</v>
      </c>
      <c r="O138" t="s">
        <v>39</v>
      </c>
      <c r="P138" t="s">
        <v>76</v>
      </c>
      <c r="Q138" t="s">
        <v>59</v>
      </c>
      <c r="R138" t="s">
        <v>52</v>
      </c>
    </row>
    <row r="139" spans="1:18" x14ac:dyDescent="0.3">
      <c r="A139">
        <v>196</v>
      </c>
      <c r="B139">
        <v>2010</v>
      </c>
      <c r="C139" t="s">
        <v>13</v>
      </c>
      <c r="D139" s="1">
        <v>40264</v>
      </c>
      <c r="E139" t="s">
        <v>7</v>
      </c>
      <c r="F139" t="s">
        <v>16</v>
      </c>
      <c r="G139">
        <f>COUNTIF(Table1[team2],Table1[[#This Row],[team2]]=F149)</f>
        <v>0</v>
      </c>
      <c r="H139" t="s">
        <v>7</v>
      </c>
      <c r="I139" t="s">
        <v>18</v>
      </c>
      <c r="J139" t="s">
        <v>325</v>
      </c>
      <c r="K139">
        <v>0</v>
      </c>
      <c r="L139" t="s">
        <v>7</v>
      </c>
      <c r="M139">
        <v>39</v>
      </c>
      <c r="N139">
        <v>0</v>
      </c>
      <c r="O139" t="s">
        <v>448</v>
      </c>
      <c r="P139" t="s">
        <v>15</v>
      </c>
      <c r="Q139" t="s">
        <v>393</v>
      </c>
      <c r="R139" t="s">
        <v>63</v>
      </c>
    </row>
    <row r="140" spans="1:18" x14ac:dyDescent="0.3">
      <c r="A140">
        <v>199</v>
      </c>
      <c r="B140">
        <v>2010</v>
      </c>
      <c r="C140" t="s">
        <v>25</v>
      </c>
      <c r="D140" s="1">
        <v>40265</v>
      </c>
      <c r="E140" t="s">
        <v>27</v>
      </c>
      <c r="F140" t="s">
        <v>30</v>
      </c>
      <c r="G140">
        <f>COUNTIF(Table1[team2],Table1[[#This Row],[team2]]=F150)</f>
        <v>0</v>
      </c>
      <c r="H140" t="s">
        <v>30</v>
      </c>
      <c r="I140" t="s">
        <v>8</v>
      </c>
      <c r="J140" t="s">
        <v>325</v>
      </c>
      <c r="K140">
        <v>0</v>
      </c>
      <c r="L140" t="s">
        <v>27</v>
      </c>
      <c r="M140">
        <v>41</v>
      </c>
      <c r="N140">
        <v>0</v>
      </c>
      <c r="O140" t="s">
        <v>70</v>
      </c>
      <c r="P140" t="s">
        <v>41</v>
      </c>
      <c r="Q140" t="s">
        <v>77</v>
      </c>
      <c r="R140" t="s">
        <v>383</v>
      </c>
    </row>
    <row r="141" spans="1:18" x14ac:dyDescent="0.3">
      <c r="A141">
        <v>198</v>
      </c>
      <c r="B141">
        <v>2010</v>
      </c>
      <c r="C141" t="s">
        <v>450</v>
      </c>
      <c r="D141" s="1">
        <v>40265</v>
      </c>
      <c r="E141" t="s">
        <v>22</v>
      </c>
      <c r="F141" t="s">
        <v>17</v>
      </c>
      <c r="G141">
        <f>COUNTIF(Table1[team2],Table1[[#This Row],[team2]]=F151)</f>
        <v>0</v>
      </c>
      <c r="H141" t="s">
        <v>22</v>
      </c>
      <c r="I141" t="s">
        <v>18</v>
      </c>
      <c r="J141" t="s">
        <v>325</v>
      </c>
      <c r="K141">
        <v>0</v>
      </c>
      <c r="L141" t="s">
        <v>22</v>
      </c>
      <c r="M141">
        <v>17</v>
      </c>
      <c r="N141">
        <v>0</v>
      </c>
      <c r="O141" t="s">
        <v>456</v>
      </c>
      <c r="P141" t="s">
        <v>76</v>
      </c>
      <c r="Q141" t="s">
        <v>437</v>
      </c>
      <c r="R141" t="s">
        <v>52</v>
      </c>
    </row>
    <row r="142" spans="1:18" x14ac:dyDescent="0.3">
      <c r="A142">
        <v>200</v>
      </c>
      <c r="B142">
        <v>2010</v>
      </c>
      <c r="C142" t="s">
        <v>19</v>
      </c>
      <c r="D142" s="1">
        <v>40266</v>
      </c>
      <c r="E142" t="s">
        <v>21</v>
      </c>
      <c r="F142" t="s">
        <v>7</v>
      </c>
      <c r="G142">
        <f>COUNTIF(Table1[team2],Table1[[#This Row],[team2]]=F152)</f>
        <v>0</v>
      </c>
      <c r="H142" t="s">
        <v>21</v>
      </c>
      <c r="I142" t="s">
        <v>18</v>
      </c>
      <c r="J142" t="s">
        <v>325</v>
      </c>
      <c r="K142">
        <v>0</v>
      </c>
      <c r="L142" t="s">
        <v>21</v>
      </c>
      <c r="M142">
        <v>40</v>
      </c>
      <c r="N142">
        <v>0</v>
      </c>
      <c r="O142" t="s">
        <v>80</v>
      </c>
      <c r="P142" t="s">
        <v>20</v>
      </c>
      <c r="Q142" t="s">
        <v>437</v>
      </c>
      <c r="R142" t="s">
        <v>52</v>
      </c>
    </row>
    <row r="143" spans="1:18" x14ac:dyDescent="0.3">
      <c r="A143">
        <v>201</v>
      </c>
      <c r="B143">
        <v>2010</v>
      </c>
      <c r="C143" t="s">
        <v>25</v>
      </c>
      <c r="D143" s="1">
        <v>40267</v>
      </c>
      <c r="E143" t="s">
        <v>16</v>
      </c>
      <c r="F143" t="s">
        <v>27</v>
      </c>
      <c r="G143">
        <f>COUNTIF(Table1[team2],Table1[[#This Row],[team2]]=F153)</f>
        <v>0</v>
      </c>
      <c r="H143" t="s">
        <v>27</v>
      </c>
      <c r="I143" t="s">
        <v>8</v>
      </c>
      <c r="J143" t="s">
        <v>325</v>
      </c>
      <c r="K143">
        <v>0</v>
      </c>
      <c r="L143" t="s">
        <v>27</v>
      </c>
      <c r="M143">
        <v>0</v>
      </c>
      <c r="N143">
        <v>4</v>
      </c>
      <c r="O143" t="s">
        <v>457</v>
      </c>
      <c r="P143" t="s">
        <v>75</v>
      </c>
      <c r="Q143" t="s">
        <v>393</v>
      </c>
      <c r="R143" t="s">
        <v>434</v>
      </c>
    </row>
    <row r="144" spans="1:18" x14ac:dyDescent="0.3">
      <c r="A144">
        <v>203</v>
      </c>
      <c r="B144">
        <v>2010</v>
      </c>
      <c r="C144" t="s">
        <v>19</v>
      </c>
      <c r="D144" s="1">
        <v>40268</v>
      </c>
      <c r="E144" t="s">
        <v>21</v>
      </c>
      <c r="F144" t="s">
        <v>22</v>
      </c>
      <c r="G144">
        <f>COUNTIF(Table1[team2],Table1[[#This Row],[team2]]=F154)</f>
        <v>0</v>
      </c>
      <c r="H144" t="s">
        <v>21</v>
      </c>
      <c r="I144" t="s">
        <v>18</v>
      </c>
      <c r="J144" t="s">
        <v>325</v>
      </c>
      <c r="K144">
        <v>0</v>
      </c>
      <c r="L144" t="s">
        <v>21</v>
      </c>
      <c r="M144">
        <v>67</v>
      </c>
      <c r="N144">
        <v>0</v>
      </c>
      <c r="O144" t="s">
        <v>44</v>
      </c>
      <c r="P144" t="s">
        <v>20</v>
      </c>
      <c r="Q144" t="s">
        <v>59</v>
      </c>
      <c r="R144" t="s">
        <v>52</v>
      </c>
    </row>
    <row r="145" spans="1:18" x14ac:dyDescent="0.3">
      <c r="A145">
        <v>202</v>
      </c>
      <c r="B145">
        <v>2010</v>
      </c>
      <c r="C145" t="s">
        <v>37</v>
      </c>
      <c r="D145" s="1">
        <v>40268</v>
      </c>
      <c r="E145" t="s">
        <v>166</v>
      </c>
      <c r="F145" t="s">
        <v>17</v>
      </c>
      <c r="G145">
        <f>COUNTIF(Table1[team2],Table1[[#This Row],[team2]]=F155)</f>
        <v>0</v>
      </c>
      <c r="H145" t="s">
        <v>166</v>
      </c>
      <c r="I145" t="s">
        <v>18</v>
      </c>
      <c r="J145" t="s">
        <v>325</v>
      </c>
      <c r="K145">
        <v>0</v>
      </c>
      <c r="L145" t="s">
        <v>17</v>
      </c>
      <c r="M145">
        <v>0</v>
      </c>
      <c r="N145">
        <v>5</v>
      </c>
      <c r="O145" t="s">
        <v>458</v>
      </c>
      <c r="P145" t="s">
        <v>38</v>
      </c>
      <c r="Q145" t="s">
        <v>406</v>
      </c>
      <c r="R145" t="s">
        <v>373</v>
      </c>
    </row>
    <row r="146" spans="1:18" x14ac:dyDescent="0.3">
      <c r="A146">
        <v>204</v>
      </c>
      <c r="B146">
        <v>2010</v>
      </c>
      <c r="C146" t="s">
        <v>28</v>
      </c>
      <c r="D146" s="1">
        <v>40269</v>
      </c>
      <c r="E146" t="s">
        <v>7</v>
      </c>
      <c r="F146" t="s">
        <v>30</v>
      </c>
      <c r="G146">
        <f>COUNTIF(Table1[team2],Table1[[#This Row],[team2]]=F156)</f>
        <v>0</v>
      </c>
      <c r="H146" t="s">
        <v>7</v>
      </c>
      <c r="I146" t="s">
        <v>18</v>
      </c>
      <c r="J146" t="s">
        <v>325</v>
      </c>
      <c r="K146">
        <v>0</v>
      </c>
      <c r="L146" t="s">
        <v>7</v>
      </c>
      <c r="M146">
        <v>24</v>
      </c>
      <c r="N146">
        <v>0</v>
      </c>
      <c r="O146" t="s">
        <v>403</v>
      </c>
      <c r="P146" t="s">
        <v>29</v>
      </c>
      <c r="Q146" t="s">
        <v>383</v>
      </c>
      <c r="R146" t="s">
        <v>380</v>
      </c>
    </row>
    <row r="147" spans="1:18" x14ac:dyDescent="0.3">
      <c r="A147">
        <v>205</v>
      </c>
      <c r="B147">
        <v>2010</v>
      </c>
      <c r="C147" t="s">
        <v>13</v>
      </c>
      <c r="D147" s="1">
        <v>40270</v>
      </c>
      <c r="E147" t="s">
        <v>16</v>
      </c>
      <c r="F147" t="s">
        <v>166</v>
      </c>
      <c r="G147">
        <f>COUNTIF(Table1[team2],Table1[[#This Row],[team2]]=F157)</f>
        <v>0</v>
      </c>
      <c r="H147" t="s">
        <v>16</v>
      </c>
      <c r="I147" t="s">
        <v>18</v>
      </c>
      <c r="J147" t="s">
        <v>325</v>
      </c>
      <c r="K147">
        <v>0</v>
      </c>
      <c r="L147" t="s">
        <v>166</v>
      </c>
      <c r="M147">
        <v>0</v>
      </c>
      <c r="N147">
        <v>6</v>
      </c>
      <c r="O147" t="s">
        <v>459</v>
      </c>
      <c r="P147" t="s">
        <v>15</v>
      </c>
      <c r="Q147" t="s">
        <v>382</v>
      </c>
      <c r="R147" t="s">
        <v>55</v>
      </c>
    </row>
    <row r="148" spans="1:18" x14ac:dyDescent="0.3">
      <c r="A148">
        <v>207</v>
      </c>
      <c r="B148">
        <v>2010</v>
      </c>
      <c r="C148" t="s">
        <v>25</v>
      </c>
      <c r="D148" s="1">
        <v>40271</v>
      </c>
      <c r="E148" t="s">
        <v>27</v>
      </c>
      <c r="F148" t="s">
        <v>30</v>
      </c>
      <c r="G148">
        <f>COUNTIF(Table1[team2],Table1[[#This Row],[team2]]=F158)</f>
        <v>0</v>
      </c>
      <c r="H148" t="s">
        <v>27</v>
      </c>
      <c r="I148" t="s">
        <v>18</v>
      </c>
      <c r="J148" t="s">
        <v>325</v>
      </c>
      <c r="K148">
        <v>0</v>
      </c>
      <c r="L148" t="s">
        <v>27</v>
      </c>
      <c r="M148">
        <v>63</v>
      </c>
      <c r="N148">
        <v>0</v>
      </c>
      <c r="O148" t="s">
        <v>368</v>
      </c>
      <c r="P148" t="s">
        <v>75</v>
      </c>
      <c r="Q148" t="s">
        <v>393</v>
      </c>
      <c r="R148" t="s">
        <v>63</v>
      </c>
    </row>
    <row r="149" spans="1:18" x14ac:dyDescent="0.3">
      <c r="A149">
        <v>206</v>
      </c>
      <c r="B149">
        <v>2010</v>
      </c>
      <c r="C149" t="s">
        <v>37</v>
      </c>
      <c r="D149" s="1">
        <v>40271</v>
      </c>
      <c r="E149" t="s">
        <v>17</v>
      </c>
      <c r="F149" t="s">
        <v>22</v>
      </c>
      <c r="G149">
        <f>COUNTIF(Table1[team2],Table1[[#This Row],[team2]]=F159)</f>
        <v>0</v>
      </c>
      <c r="H149" t="s">
        <v>17</v>
      </c>
      <c r="I149" t="s">
        <v>18</v>
      </c>
      <c r="J149" t="s">
        <v>325</v>
      </c>
      <c r="K149">
        <v>0</v>
      </c>
      <c r="L149" t="s">
        <v>17</v>
      </c>
      <c r="M149">
        <v>23</v>
      </c>
      <c r="N149">
        <v>0</v>
      </c>
      <c r="O149" t="s">
        <v>458</v>
      </c>
      <c r="P149" t="s">
        <v>38</v>
      </c>
      <c r="Q149" t="s">
        <v>373</v>
      </c>
      <c r="R149" t="s">
        <v>384</v>
      </c>
    </row>
    <row r="150" spans="1:18" x14ac:dyDescent="0.3">
      <c r="A150">
        <v>208</v>
      </c>
      <c r="B150">
        <v>2010</v>
      </c>
      <c r="C150" t="s">
        <v>28</v>
      </c>
      <c r="D150" s="1">
        <v>40272</v>
      </c>
      <c r="E150" t="s">
        <v>7</v>
      </c>
      <c r="F150" t="s">
        <v>16</v>
      </c>
      <c r="G150">
        <f>COUNTIF(Table1[team2],Table1[[#This Row],[team2]]=F160)</f>
        <v>0</v>
      </c>
      <c r="H150" t="s">
        <v>7</v>
      </c>
      <c r="I150" t="s">
        <v>18</v>
      </c>
      <c r="J150" t="s">
        <v>325</v>
      </c>
      <c r="K150">
        <v>0</v>
      </c>
      <c r="L150" t="s">
        <v>16</v>
      </c>
      <c r="M150">
        <v>0</v>
      </c>
      <c r="N150">
        <v>8</v>
      </c>
      <c r="O150" t="s">
        <v>408</v>
      </c>
      <c r="P150" t="s">
        <v>29</v>
      </c>
      <c r="Q150" t="s">
        <v>60</v>
      </c>
      <c r="R150" t="s">
        <v>380</v>
      </c>
    </row>
    <row r="151" spans="1:18" x14ac:dyDescent="0.3">
      <c r="A151">
        <v>209</v>
      </c>
      <c r="B151">
        <v>2010</v>
      </c>
      <c r="C151" t="s">
        <v>19</v>
      </c>
      <c r="D151" s="1">
        <v>40272</v>
      </c>
      <c r="E151" t="s">
        <v>21</v>
      </c>
      <c r="F151" t="s">
        <v>166</v>
      </c>
      <c r="G151">
        <f>COUNTIF(Table1[team2],Table1[[#This Row],[team2]]=F161)</f>
        <v>0</v>
      </c>
      <c r="H151" t="s">
        <v>21</v>
      </c>
      <c r="I151" t="s">
        <v>18</v>
      </c>
      <c r="J151" t="s">
        <v>325</v>
      </c>
      <c r="K151">
        <v>0</v>
      </c>
      <c r="L151" t="s">
        <v>21</v>
      </c>
      <c r="M151">
        <v>37</v>
      </c>
      <c r="N151">
        <v>0</v>
      </c>
      <c r="O151" t="s">
        <v>460</v>
      </c>
      <c r="P151" t="s">
        <v>20</v>
      </c>
      <c r="Q151" t="s">
        <v>382</v>
      </c>
      <c r="R151" t="s">
        <v>55</v>
      </c>
    </row>
    <row r="152" spans="1:18" x14ac:dyDescent="0.3">
      <c r="A152">
        <v>210</v>
      </c>
      <c r="B152">
        <v>2010</v>
      </c>
      <c r="C152" t="s">
        <v>461</v>
      </c>
      <c r="D152" s="1">
        <v>40273</v>
      </c>
      <c r="E152" t="s">
        <v>22</v>
      </c>
      <c r="F152" t="s">
        <v>30</v>
      </c>
      <c r="G152">
        <f>COUNTIF(Table1[team2],Table1[[#This Row],[team2]]=F162)</f>
        <v>0</v>
      </c>
      <c r="H152" t="s">
        <v>22</v>
      </c>
      <c r="I152" t="s">
        <v>18</v>
      </c>
      <c r="J152" t="s">
        <v>325</v>
      </c>
      <c r="K152">
        <v>0</v>
      </c>
      <c r="L152" t="s">
        <v>22</v>
      </c>
      <c r="M152">
        <v>2</v>
      </c>
      <c r="N152">
        <v>0</v>
      </c>
      <c r="O152" t="s">
        <v>443</v>
      </c>
      <c r="P152" t="s">
        <v>81</v>
      </c>
      <c r="Q152" t="s">
        <v>59</v>
      </c>
      <c r="R152" t="s">
        <v>52</v>
      </c>
    </row>
    <row r="153" spans="1:18" x14ac:dyDescent="0.3">
      <c r="A153">
        <v>211</v>
      </c>
      <c r="B153">
        <v>2010</v>
      </c>
      <c r="C153" t="s">
        <v>37</v>
      </c>
      <c r="D153" s="1">
        <v>40274</v>
      </c>
      <c r="E153" t="s">
        <v>17</v>
      </c>
      <c r="F153" t="s">
        <v>27</v>
      </c>
      <c r="G153">
        <f>COUNTIF(Table1[team2],Table1[[#This Row],[team2]]=F163)</f>
        <v>0</v>
      </c>
      <c r="H153" t="s">
        <v>17</v>
      </c>
      <c r="I153" t="s">
        <v>18</v>
      </c>
      <c r="J153" t="s">
        <v>325</v>
      </c>
      <c r="K153">
        <v>0</v>
      </c>
      <c r="L153" t="s">
        <v>17</v>
      </c>
      <c r="M153">
        <v>24</v>
      </c>
      <c r="N153">
        <v>0</v>
      </c>
      <c r="O153" t="s">
        <v>46</v>
      </c>
      <c r="P153" t="s">
        <v>38</v>
      </c>
      <c r="Q153" t="s">
        <v>60</v>
      </c>
      <c r="R153" t="s">
        <v>380</v>
      </c>
    </row>
    <row r="154" spans="1:18" x14ac:dyDescent="0.3">
      <c r="A154">
        <v>213</v>
      </c>
      <c r="B154">
        <v>2010</v>
      </c>
      <c r="C154" t="s">
        <v>28</v>
      </c>
      <c r="D154" s="1">
        <v>40275</v>
      </c>
      <c r="E154" t="s">
        <v>7</v>
      </c>
      <c r="F154" t="s">
        <v>21</v>
      </c>
      <c r="G154">
        <f>COUNTIF(Table1[team2],Table1[[#This Row],[team2]]=F164)</f>
        <v>0</v>
      </c>
      <c r="H154" t="s">
        <v>7</v>
      </c>
      <c r="I154" t="s">
        <v>18</v>
      </c>
      <c r="J154" t="s">
        <v>325</v>
      </c>
      <c r="K154">
        <v>0</v>
      </c>
      <c r="L154" t="s">
        <v>7</v>
      </c>
      <c r="M154">
        <v>14</v>
      </c>
      <c r="N154">
        <v>0</v>
      </c>
      <c r="O154" t="s">
        <v>403</v>
      </c>
      <c r="P154" t="s">
        <v>29</v>
      </c>
      <c r="Q154" t="s">
        <v>406</v>
      </c>
      <c r="R154" t="s">
        <v>373</v>
      </c>
    </row>
    <row r="155" spans="1:18" x14ac:dyDescent="0.3">
      <c r="A155">
        <v>212</v>
      </c>
      <c r="B155">
        <v>2010</v>
      </c>
      <c r="C155" t="s">
        <v>31</v>
      </c>
      <c r="D155" s="1">
        <v>40275</v>
      </c>
      <c r="E155" t="s">
        <v>16</v>
      </c>
      <c r="F155" t="s">
        <v>22</v>
      </c>
      <c r="G155">
        <f>COUNTIF(Table1[team2],Table1[[#This Row],[team2]]=F165)</f>
        <v>0</v>
      </c>
      <c r="H155" t="s">
        <v>16</v>
      </c>
      <c r="I155" t="s">
        <v>18</v>
      </c>
      <c r="J155" t="s">
        <v>325</v>
      </c>
      <c r="K155">
        <v>0</v>
      </c>
      <c r="L155" t="s">
        <v>22</v>
      </c>
      <c r="M155">
        <v>0</v>
      </c>
      <c r="N155">
        <v>9</v>
      </c>
      <c r="O155" t="s">
        <v>462</v>
      </c>
      <c r="P155" t="s">
        <v>33</v>
      </c>
      <c r="Q155" t="s">
        <v>63</v>
      </c>
      <c r="R155" t="s">
        <v>434</v>
      </c>
    </row>
    <row r="156" spans="1:18" x14ac:dyDescent="0.3">
      <c r="A156">
        <v>214</v>
      </c>
      <c r="B156">
        <v>2010</v>
      </c>
      <c r="C156" t="s">
        <v>3</v>
      </c>
      <c r="D156" s="1">
        <v>40276</v>
      </c>
      <c r="E156" t="s">
        <v>166</v>
      </c>
      <c r="F156" t="s">
        <v>30</v>
      </c>
      <c r="G156">
        <f>COUNTIF(Table1[team2],Table1[[#This Row],[team2]]=F166)</f>
        <v>0</v>
      </c>
      <c r="H156" t="s">
        <v>30</v>
      </c>
      <c r="I156" t="s">
        <v>8</v>
      </c>
      <c r="J156" t="s">
        <v>325</v>
      </c>
      <c r="K156">
        <v>0</v>
      </c>
      <c r="L156" t="s">
        <v>30</v>
      </c>
      <c r="M156">
        <v>0</v>
      </c>
      <c r="N156">
        <v>7</v>
      </c>
      <c r="O156" t="s">
        <v>463</v>
      </c>
      <c r="P156" t="s">
        <v>5</v>
      </c>
      <c r="Q156" t="s">
        <v>60</v>
      </c>
      <c r="R156" t="s">
        <v>380</v>
      </c>
    </row>
    <row r="157" spans="1:18" x14ac:dyDescent="0.3">
      <c r="A157">
        <v>215</v>
      </c>
      <c r="B157">
        <v>2010</v>
      </c>
      <c r="C157" t="s">
        <v>13</v>
      </c>
      <c r="D157" s="1">
        <v>40277</v>
      </c>
      <c r="E157" t="s">
        <v>27</v>
      </c>
      <c r="F157" t="s">
        <v>16</v>
      </c>
      <c r="G157">
        <f>COUNTIF(Table1[team2],Table1[[#This Row],[team2]]=F167)</f>
        <v>0</v>
      </c>
      <c r="H157" t="s">
        <v>27</v>
      </c>
      <c r="I157" t="s">
        <v>18</v>
      </c>
      <c r="J157" t="s">
        <v>325</v>
      </c>
      <c r="K157">
        <v>0</v>
      </c>
      <c r="L157" t="s">
        <v>16</v>
      </c>
      <c r="M157">
        <v>0</v>
      </c>
      <c r="N157">
        <v>6</v>
      </c>
      <c r="O157" t="s">
        <v>388</v>
      </c>
      <c r="P157" t="s">
        <v>15</v>
      </c>
      <c r="Q157" t="s">
        <v>55</v>
      </c>
      <c r="R157" t="s">
        <v>386</v>
      </c>
    </row>
    <row r="158" spans="1:18" x14ac:dyDescent="0.3">
      <c r="A158">
        <v>216</v>
      </c>
      <c r="B158">
        <v>2010</v>
      </c>
      <c r="C158" t="s">
        <v>461</v>
      </c>
      <c r="D158" s="1">
        <v>40278</v>
      </c>
      <c r="E158" t="s">
        <v>17</v>
      </c>
      <c r="F158" t="s">
        <v>30</v>
      </c>
      <c r="G158">
        <f>COUNTIF(Table1[team2],Table1[[#This Row],[team2]]=F168)</f>
        <v>0</v>
      </c>
      <c r="H158" t="s">
        <v>17</v>
      </c>
      <c r="I158" t="s">
        <v>18</v>
      </c>
      <c r="J158" t="s">
        <v>325</v>
      </c>
      <c r="K158">
        <v>0</v>
      </c>
      <c r="L158" t="s">
        <v>30</v>
      </c>
      <c r="M158">
        <v>0</v>
      </c>
      <c r="N158">
        <v>6</v>
      </c>
      <c r="O158" t="s">
        <v>464</v>
      </c>
      <c r="P158" t="s">
        <v>81</v>
      </c>
      <c r="Q158" t="s">
        <v>59</v>
      </c>
      <c r="R158" t="s">
        <v>52</v>
      </c>
    </row>
    <row r="159" spans="1:18" x14ac:dyDescent="0.3">
      <c r="A159">
        <v>217</v>
      </c>
      <c r="B159">
        <v>2010</v>
      </c>
      <c r="C159" t="s">
        <v>3</v>
      </c>
      <c r="D159" s="1">
        <v>40278</v>
      </c>
      <c r="E159" t="s">
        <v>7</v>
      </c>
      <c r="F159" t="s">
        <v>166</v>
      </c>
      <c r="G159">
        <f>COUNTIF(Table1[team2],Table1[[#This Row],[team2]]=F169)</f>
        <v>0</v>
      </c>
      <c r="H159" t="s">
        <v>166</v>
      </c>
      <c r="I159" t="s">
        <v>8</v>
      </c>
      <c r="J159" t="s">
        <v>325</v>
      </c>
      <c r="K159">
        <v>0</v>
      </c>
      <c r="L159" t="s">
        <v>166</v>
      </c>
      <c r="M159">
        <v>0</v>
      </c>
      <c r="N159">
        <v>7</v>
      </c>
      <c r="O159" t="s">
        <v>45</v>
      </c>
      <c r="P159" t="s">
        <v>5</v>
      </c>
      <c r="Q159" t="s">
        <v>383</v>
      </c>
      <c r="R159" t="s">
        <v>380</v>
      </c>
    </row>
    <row r="160" spans="1:18" x14ac:dyDescent="0.3">
      <c r="A160">
        <v>219</v>
      </c>
      <c r="B160">
        <v>2010</v>
      </c>
      <c r="C160" t="s">
        <v>31</v>
      </c>
      <c r="D160" s="1">
        <v>40279</v>
      </c>
      <c r="E160" t="s">
        <v>27</v>
      </c>
      <c r="F160" t="s">
        <v>22</v>
      </c>
      <c r="G160">
        <f>COUNTIF(Table1[team2],Table1[[#This Row],[team2]]=F170)</f>
        <v>0</v>
      </c>
      <c r="H160" t="s">
        <v>22</v>
      </c>
      <c r="I160" t="s">
        <v>8</v>
      </c>
      <c r="J160" t="s">
        <v>325</v>
      </c>
      <c r="K160">
        <v>0</v>
      </c>
      <c r="L160" t="s">
        <v>27</v>
      </c>
      <c r="M160">
        <v>37</v>
      </c>
      <c r="N160">
        <v>0</v>
      </c>
      <c r="O160" t="s">
        <v>48</v>
      </c>
      <c r="P160" t="s">
        <v>33</v>
      </c>
      <c r="Q160" t="s">
        <v>393</v>
      </c>
      <c r="R160" t="s">
        <v>434</v>
      </c>
    </row>
    <row r="161" spans="1:18" x14ac:dyDescent="0.3">
      <c r="A161">
        <v>218</v>
      </c>
      <c r="B161">
        <v>2010</v>
      </c>
      <c r="C161" t="s">
        <v>19</v>
      </c>
      <c r="D161" s="1">
        <v>40279</v>
      </c>
      <c r="E161" t="s">
        <v>21</v>
      </c>
      <c r="F161" t="s">
        <v>16</v>
      </c>
      <c r="G161">
        <f>COUNTIF(Table1[team2],Table1[[#This Row],[team2]]=F171)</f>
        <v>0</v>
      </c>
      <c r="H161" t="s">
        <v>21</v>
      </c>
      <c r="I161" t="s">
        <v>18</v>
      </c>
      <c r="J161" t="s">
        <v>325</v>
      </c>
      <c r="K161">
        <v>0</v>
      </c>
      <c r="L161" t="s">
        <v>16</v>
      </c>
      <c r="M161">
        <v>0</v>
      </c>
      <c r="N161">
        <v>7</v>
      </c>
      <c r="O161" t="s">
        <v>465</v>
      </c>
      <c r="P161" t="s">
        <v>20</v>
      </c>
      <c r="Q161" t="s">
        <v>382</v>
      </c>
      <c r="R161" t="s">
        <v>386</v>
      </c>
    </row>
    <row r="162" spans="1:18" x14ac:dyDescent="0.3">
      <c r="A162">
        <v>220</v>
      </c>
      <c r="B162">
        <v>2010</v>
      </c>
      <c r="C162" t="s">
        <v>461</v>
      </c>
      <c r="D162" s="1">
        <v>40280</v>
      </c>
      <c r="E162" t="s">
        <v>30</v>
      </c>
      <c r="F162" t="s">
        <v>166</v>
      </c>
      <c r="G162">
        <f>COUNTIF(Table1[team2],Table1[[#This Row],[team2]]=F172)</f>
        <v>0</v>
      </c>
      <c r="H162" t="s">
        <v>166</v>
      </c>
      <c r="I162" t="s">
        <v>8</v>
      </c>
      <c r="J162" t="s">
        <v>325</v>
      </c>
      <c r="K162">
        <v>0</v>
      </c>
      <c r="L162" t="s">
        <v>30</v>
      </c>
      <c r="M162">
        <v>13</v>
      </c>
      <c r="N162">
        <v>0</v>
      </c>
      <c r="O162" t="s">
        <v>82</v>
      </c>
      <c r="P162" t="s">
        <v>81</v>
      </c>
      <c r="Q162" t="s">
        <v>373</v>
      </c>
      <c r="R162" t="s">
        <v>384</v>
      </c>
    </row>
    <row r="163" spans="1:18" x14ac:dyDescent="0.3">
      <c r="A163">
        <v>221</v>
      </c>
      <c r="B163">
        <v>2010</v>
      </c>
      <c r="C163" t="s">
        <v>25</v>
      </c>
      <c r="D163" s="1">
        <v>40281</v>
      </c>
      <c r="E163" t="s">
        <v>27</v>
      </c>
      <c r="F163" t="s">
        <v>21</v>
      </c>
      <c r="G163">
        <f>COUNTIF(Table1[team2],Table1[[#This Row],[team2]]=F173)</f>
        <v>0</v>
      </c>
      <c r="H163" t="s">
        <v>27</v>
      </c>
      <c r="I163" t="s">
        <v>18</v>
      </c>
      <c r="J163" t="s">
        <v>325</v>
      </c>
      <c r="K163">
        <v>0</v>
      </c>
      <c r="L163" t="s">
        <v>27</v>
      </c>
      <c r="M163">
        <v>39</v>
      </c>
      <c r="N163">
        <v>0</v>
      </c>
      <c r="O163" t="s">
        <v>83</v>
      </c>
      <c r="P163" t="s">
        <v>75</v>
      </c>
      <c r="Q163" t="s">
        <v>60</v>
      </c>
      <c r="R163" t="s">
        <v>380</v>
      </c>
    </row>
    <row r="164" spans="1:18" x14ac:dyDescent="0.3">
      <c r="A164">
        <v>222</v>
      </c>
      <c r="B164">
        <v>2010</v>
      </c>
      <c r="C164" t="s">
        <v>37</v>
      </c>
      <c r="D164" s="1">
        <v>40281</v>
      </c>
      <c r="E164" t="s">
        <v>7</v>
      </c>
      <c r="F164" t="s">
        <v>17</v>
      </c>
      <c r="G164">
        <f>COUNTIF(Table1[team2],Table1[[#This Row],[team2]]=F174)</f>
        <v>0</v>
      </c>
      <c r="H164" t="s">
        <v>7</v>
      </c>
      <c r="I164" t="s">
        <v>18</v>
      </c>
      <c r="J164" t="s">
        <v>325</v>
      </c>
      <c r="K164">
        <v>0</v>
      </c>
      <c r="L164" t="s">
        <v>17</v>
      </c>
      <c r="M164">
        <v>0</v>
      </c>
      <c r="N164">
        <v>9</v>
      </c>
      <c r="O164" t="s">
        <v>466</v>
      </c>
      <c r="P164" t="s">
        <v>38</v>
      </c>
      <c r="Q164" t="s">
        <v>437</v>
      </c>
      <c r="R164" t="s">
        <v>52</v>
      </c>
    </row>
    <row r="165" spans="1:18" x14ac:dyDescent="0.3">
      <c r="A165">
        <v>223</v>
      </c>
      <c r="B165">
        <v>2010</v>
      </c>
      <c r="C165" t="s">
        <v>31</v>
      </c>
      <c r="D165" s="1">
        <v>40282</v>
      </c>
      <c r="E165" t="s">
        <v>22</v>
      </c>
      <c r="F165" t="s">
        <v>166</v>
      </c>
      <c r="G165">
        <f>COUNTIF(Table1[team2],Table1[[#This Row],[team2]]=F175)</f>
        <v>0</v>
      </c>
      <c r="H165" t="s">
        <v>22</v>
      </c>
      <c r="I165" t="s">
        <v>18</v>
      </c>
      <c r="J165" t="s">
        <v>325</v>
      </c>
      <c r="K165">
        <v>0</v>
      </c>
      <c r="L165" t="s">
        <v>166</v>
      </c>
      <c r="M165">
        <v>0</v>
      </c>
      <c r="N165">
        <v>5</v>
      </c>
      <c r="O165" t="s">
        <v>459</v>
      </c>
      <c r="P165" t="s">
        <v>33</v>
      </c>
      <c r="Q165" t="s">
        <v>393</v>
      </c>
      <c r="R165" t="s">
        <v>63</v>
      </c>
    </row>
    <row r="166" spans="1:18" x14ac:dyDescent="0.3">
      <c r="A166">
        <v>224</v>
      </c>
      <c r="B166">
        <v>2010</v>
      </c>
      <c r="C166" t="s">
        <v>37</v>
      </c>
      <c r="D166" s="1">
        <v>40283</v>
      </c>
      <c r="E166" t="s">
        <v>17</v>
      </c>
      <c r="F166" t="s">
        <v>21</v>
      </c>
      <c r="G166">
        <f>COUNTIF(Table1[team2],Table1[[#This Row],[team2]]=F176)</f>
        <v>0</v>
      </c>
      <c r="H166" t="s">
        <v>17</v>
      </c>
      <c r="I166" t="s">
        <v>18</v>
      </c>
      <c r="J166" t="s">
        <v>325</v>
      </c>
      <c r="K166">
        <v>0</v>
      </c>
      <c r="L166" t="s">
        <v>21</v>
      </c>
      <c r="M166">
        <v>0</v>
      </c>
      <c r="N166">
        <v>6</v>
      </c>
      <c r="O166" t="s">
        <v>66</v>
      </c>
      <c r="P166" t="s">
        <v>38</v>
      </c>
      <c r="Q166" t="s">
        <v>59</v>
      </c>
      <c r="R166" t="s">
        <v>437</v>
      </c>
    </row>
    <row r="167" spans="1:18" x14ac:dyDescent="0.3">
      <c r="A167">
        <v>225</v>
      </c>
      <c r="B167">
        <v>2010</v>
      </c>
      <c r="C167" t="s">
        <v>84</v>
      </c>
      <c r="D167" s="1">
        <v>40284</v>
      </c>
      <c r="E167" t="s">
        <v>16</v>
      </c>
      <c r="F167" t="s">
        <v>30</v>
      </c>
      <c r="G167">
        <f>COUNTIF(Table1[team2],Table1[[#This Row],[team2]]=F177)</f>
        <v>0</v>
      </c>
      <c r="H167" t="s">
        <v>30</v>
      </c>
      <c r="I167" t="s">
        <v>8</v>
      </c>
      <c r="J167" t="s">
        <v>325</v>
      </c>
      <c r="K167">
        <v>0</v>
      </c>
      <c r="L167" t="s">
        <v>30</v>
      </c>
      <c r="M167">
        <v>0</v>
      </c>
      <c r="N167">
        <v>5</v>
      </c>
      <c r="O167" t="s">
        <v>67</v>
      </c>
      <c r="P167" t="s">
        <v>85</v>
      </c>
      <c r="Q167" t="s">
        <v>55</v>
      </c>
      <c r="R167" t="s">
        <v>386</v>
      </c>
    </row>
    <row r="168" spans="1:18" x14ac:dyDescent="0.3">
      <c r="A168">
        <v>227</v>
      </c>
      <c r="B168">
        <v>2010</v>
      </c>
      <c r="C168" t="s">
        <v>28</v>
      </c>
      <c r="D168" s="1">
        <v>40285</v>
      </c>
      <c r="E168" t="s">
        <v>22</v>
      </c>
      <c r="F168" t="s">
        <v>7</v>
      </c>
      <c r="G168">
        <f>COUNTIF(Table1[team2],Table1[[#This Row],[team2]]=F178)</f>
        <v>0</v>
      </c>
      <c r="H168" t="s">
        <v>22</v>
      </c>
      <c r="I168" t="s">
        <v>18</v>
      </c>
      <c r="J168" t="s">
        <v>325</v>
      </c>
      <c r="K168">
        <v>0</v>
      </c>
      <c r="L168" t="s">
        <v>7</v>
      </c>
      <c r="M168">
        <v>0</v>
      </c>
      <c r="N168">
        <v>8</v>
      </c>
      <c r="O168" t="s">
        <v>86</v>
      </c>
      <c r="P168" t="s">
        <v>29</v>
      </c>
      <c r="Q168" t="s">
        <v>406</v>
      </c>
      <c r="R168" t="s">
        <v>384</v>
      </c>
    </row>
    <row r="169" spans="1:18" x14ac:dyDescent="0.3">
      <c r="A169">
        <v>226</v>
      </c>
      <c r="B169">
        <v>2010</v>
      </c>
      <c r="C169" t="s">
        <v>3</v>
      </c>
      <c r="D169" s="1">
        <v>40285</v>
      </c>
      <c r="E169" t="s">
        <v>27</v>
      </c>
      <c r="F169" t="s">
        <v>166</v>
      </c>
      <c r="G169">
        <f>COUNTIF(Table1[team2],Table1[[#This Row],[team2]]=F179)</f>
        <v>0</v>
      </c>
      <c r="H169" t="s">
        <v>166</v>
      </c>
      <c r="I169" t="s">
        <v>8</v>
      </c>
      <c r="J169" t="s">
        <v>325</v>
      </c>
      <c r="K169">
        <v>0</v>
      </c>
      <c r="L169" t="s">
        <v>27</v>
      </c>
      <c r="M169">
        <v>57</v>
      </c>
      <c r="N169">
        <v>0</v>
      </c>
      <c r="O169" t="s">
        <v>467</v>
      </c>
      <c r="P169" t="s">
        <v>5</v>
      </c>
      <c r="Q169" t="s">
        <v>59</v>
      </c>
      <c r="R169" t="s">
        <v>52</v>
      </c>
    </row>
    <row r="170" spans="1:18" x14ac:dyDescent="0.3">
      <c r="A170">
        <v>228</v>
      </c>
      <c r="B170">
        <v>2010</v>
      </c>
      <c r="C170" t="s">
        <v>84</v>
      </c>
      <c r="D170" s="1">
        <v>40286</v>
      </c>
      <c r="E170" t="s">
        <v>16</v>
      </c>
      <c r="F170" t="s">
        <v>17</v>
      </c>
      <c r="G170">
        <f>COUNTIF(Table1[team2],Table1[[#This Row],[team2]]=F180)</f>
        <v>0</v>
      </c>
      <c r="H170" t="s">
        <v>17</v>
      </c>
      <c r="I170" t="s">
        <v>8</v>
      </c>
      <c r="J170" t="s">
        <v>325</v>
      </c>
      <c r="K170">
        <v>0</v>
      </c>
      <c r="L170" t="s">
        <v>17</v>
      </c>
      <c r="M170">
        <v>0</v>
      </c>
      <c r="N170">
        <v>6</v>
      </c>
      <c r="O170" t="s">
        <v>42</v>
      </c>
      <c r="P170" t="s">
        <v>85</v>
      </c>
      <c r="Q170" t="s">
        <v>382</v>
      </c>
      <c r="R170" t="s">
        <v>386</v>
      </c>
    </row>
    <row r="171" spans="1:18" x14ac:dyDescent="0.3">
      <c r="A171">
        <v>229</v>
      </c>
      <c r="B171">
        <v>2010</v>
      </c>
      <c r="C171" t="s">
        <v>19</v>
      </c>
      <c r="D171" s="1">
        <v>40286</v>
      </c>
      <c r="E171" t="s">
        <v>30</v>
      </c>
      <c r="F171" t="s">
        <v>21</v>
      </c>
      <c r="G171">
        <f>COUNTIF(Table1[team2],Table1[[#This Row],[team2]]=F181)</f>
        <v>0</v>
      </c>
      <c r="H171" t="s">
        <v>30</v>
      </c>
      <c r="I171" t="s">
        <v>18</v>
      </c>
      <c r="J171" t="s">
        <v>325</v>
      </c>
      <c r="K171">
        <v>0</v>
      </c>
      <c r="L171" t="s">
        <v>30</v>
      </c>
      <c r="M171">
        <v>11</v>
      </c>
      <c r="N171">
        <v>0</v>
      </c>
      <c r="O171" t="s">
        <v>452</v>
      </c>
      <c r="P171" t="s">
        <v>20</v>
      </c>
      <c r="Q171" t="s">
        <v>393</v>
      </c>
      <c r="R171" t="s">
        <v>434</v>
      </c>
    </row>
    <row r="172" spans="1:18" x14ac:dyDescent="0.3">
      <c r="A172">
        <v>230</v>
      </c>
      <c r="B172">
        <v>2010</v>
      </c>
      <c r="C172" t="s">
        <v>28</v>
      </c>
      <c r="D172" s="1">
        <v>40287</v>
      </c>
      <c r="E172" t="s">
        <v>27</v>
      </c>
      <c r="F172" t="s">
        <v>7</v>
      </c>
      <c r="G172">
        <f>COUNTIF(Table1[team2],Table1[[#This Row],[team2]]=F182)</f>
        <v>0</v>
      </c>
      <c r="H172" t="s">
        <v>27</v>
      </c>
      <c r="I172" t="s">
        <v>18</v>
      </c>
      <c r="J172" t="s">
        <v>325</v>
      </c>
      <c r="K172">
        <v>0</v>
      </c>
      <c r="L172" t="s">
        <v>7</v>
      </c>
      <c r="M172">
        <v>0</v>
      </c>
      <c r="N172">
        <v>9</v>
      </c>
      <c r="O172" t="s">
        <v>468</v>
      </c>
      <c r="P172" t="s">
        <v>29</v>
      </c>
      <c r="Q172" t="s">
        <v>406</v>
      </c>
      <c r="R172" t="s">
        <v>373</v>
      </c>
    </row>
    <row r="173" spans="1:18" x14ac:dyDescent="0.3">
      <c r="A173">
        <v>231</v>
      </c>
      <c r="B173">
        <v>2010</v>
      </c>
      <c r="C173" t="s">
        <v>25</v>
      </c>
      <c r="D173" s="1">
        <v>40289</v>
      </c>
      <c r="E173" t="s">
        <v>27</v>
      </c>
      <c r="F173" t="s">
        <v>166</v>
      </c>
      <c r="G173">
        <f>COUNTIF(Table1[team2],Table1[[#This Row],[team2]]=F183)</f>
        <v>0</v>
      </c>
      <c r="H173" t="s">
        <v>27</v>
      </c>
      <c r="I173" t="s">
        <v>18</v>
      </c>
      <c r="J173" t="s">
        <v>325</v>
      </c>
      <c r="K173">
        <v>0</v>
      </c>
      <c r="L173" t="s">
        <v>27</v>
      </c>
      <c r="M173">
        <v>35</v>
      </c>
      <c r="N173">
        <v>0</v>
      </c>
      <c r="O173" t="s">
        <v>83</v>
      </c>
      <c r="P173" t="s">
        <v>41</v>
      </c>
      <c r="Q173" t="s">
        <v>393</v>
      </c>
      <c r="R173" t="s">
        <v>384</v>
      </c>
    </row>
    <row r="174" spans="1:18" x14ac:dyDescent="0.3">
      <c r="A174">
        <v>232</v>
      </c>
      <c r="B174">
        <v>2010</v>
      </c>
      <c r="C174" t="s">
        <v>25</v>
      </c>
      <c r="D174" s="1">
        <v>40290</v>
      </c>
      <c r="E174" t="s">
        <v>17</v>
      </c>
      <c r="F174" t="s">
        <v>30</v>
      </c>
      <c r="G174">
        <f>COUNTIF(Table1[team2],Table1[[#This Row],[team2]]=F184)</f>
        <v>0</v>
      </c>
      <c r="H174" t="s">
        <v>17</v>
      </c>
      <c r="I174" t="s">
        <v>18</v>
      </c>
      <c r="J174" t="s">
        <v>325</v>
      </c>
      <c r="K174">
        <v>0</v>
      </c>
      <c r="L174" t="s">
        <v>17</v>
      </c>
      <c r="M174">
        <v>38</v>
      </c>
      <c r="N174">
        <v>0</v>
      </c>
      <c r="O174" t="s">
        <v>469</v>
      </c>
      <c r="P174" t="s">
        <v>41</v>
      </c>
      <c r="Q174" t="s">
        <v>393</v>
      </c>
      <c r="R174" t="s">
        <v>384</v>
      </c>
    </row>
    <row r="175" spans="1:18" x14ac:dyDescent="0.3">
      <c r="A175">
        <v>233</v>
      </c>
      <c r="B175">
        <v>2010</v>
      </c>
      <c r="C175" t="s">
        <v>25</v>
      </c>
      <c r="D175" s="1">
        <v>40292</v>
      </c>
      <c r="E175" t="s">
        <v>30</v>
      </c>
      <c r="F175" t="s">
        <v>166</v>
      </c>
      <c r="G175">
        <f>COUNTIF(Table1[team2],Table1[[#This Row],[team2]]=F185)</f>
        <v>0</v>
      </c>
      <c r="H175" t="s">
        <v>30</v>
      </c>
      <c r="I175" t="s">
        <v>18</v>
      </c>
      <c r="J175" t="s">
        <v>325</v>
      </c>
      <c r="K175">
        <v>0</v>
      </c>
      <c r="L175" t="s">
        <v>166</v>
      </c>
      <c r="M175">
        <v>0</v>
      </c>
      <c r="N175">
        <v>9</v>
      </c>
      <c r="O175" t="s">
        <v>413</v>
      </c>
      <c r="P175" t="s">
        <v>41</v>
      </c>
      <c r="Q175" t="s">
        <v>373</v>
      </c>
      <c r="R175" t="s">
        <v>52</v>
      </c>
    </row>
    <row r="176" spans="1:18" x14ac:dyDescent="0.3">
      <c r="A176">
        <v>234</v>
      </c>
      <c r="B176">
        <v>2010</v>
      </c>
      <c r="C176" t="s">
        <v>25</v>
      </c>
      <c r="D176" s="1">
        <v>40293</v>
      </c>
      <c r="E176" t="s">
        <v>17</v>
      </c>
      <c r="F176" t="s">
        <v>27</v>
      </c>
      <c r="G176">
        <f>COUNTIF(Table1[team2],Table1[[#This Row],[team2]]=F186)</f>
        <v>0</v>
      </c>
      <c r="H176" t="s">
        <v>17</v>
      </c>
      <c r="I176" t="s">
        <v>18</v>
      </c>
      <c r="J176" t="s">
        <v>325</v>
      </c>
      <c r="K176">
        <v>0</v>
      </c>
      <c r="L176" t="s">
        <v>17</v>
      </c>
      <c r="M176">
        <v>22</v>
      </c>
      <c r="N176">
        <v>0</v>
      </c>
      <c r="O176" t="s">
        <v>46</v>
      </c>
      <c r="P176" t="s">
        <v>41</v>
      </c>
      <c r="Q176" t="s">
        <v>373</v>
      </c>
      <c r="R176" t="s">
        <v>52</v>
      </c>
    </row>
    <row r="177" spans="1:18" x14ac:dyDescent="0.3">
      <c r="A177">
        <v>235</v>
      </c>
      <c r="B177">
        <v>2011</v>
      </c>
      <c r="C177" t="s">
        <v>37</v>
      </c>
      <c r="D177" s="1">
        <v>40641</v>
      </c>
      <c r="E177" t="s">
        <v>17</v>
      </c>
      <c r="F177" t="s">
        <v>7</v>
      </c>
      <c r="G177">
        <f>COUNTIF(Table1[team2],Table1[[#This Row],[team2]]=F187)</f>
        <v>0</v>
      </c>
      <c r="H177" t="s">
        <v>17</v>
      </c>
      <c r="I177" t="s">
        <v>18</v>
      </c>
      <c r="J177" t="s">
        <v>325</v>
      </c>
      <c r="K177">
        <v>0</v>
      </c>
      <c r="L177" t="s">
        <v>17</v>
      </c>
      <c r="M177">
        <v>2</v>
      </c>
      <c r="N177">
        <v>0</v>
      </c>
      <c r="O177" t="s">
        <v>470</v>
      </c>
      <c r="P177" t="s">
        <v>38</v>
      </c>
      <c r="Q177" t="s">
        <v>393</v>
      </c>
      <c r="R177" t="s">
        <v>471</v>
      </c>
    </row>
    <row r="178" spans="1:18" x14ac:dyDescent="0.3">
      <c r="A178">
        <v>237</v>
      </c>
      <c r="B178">
        <v>2011</v>
      </c>
      <c r="C178" t="s">
        <v>472</v>
      </c>
      <c r="D178" s="1">
        <v>40642</v>
      </c>
      <c r="E178" t="s">
        <v>89</v>
      </c>
      <c r="F178" t="s">
        <v>166</v>
      </c>
      <c r="G178">
        <f>COUNTIF(Table1[team2],Table1[[#This Row],[team2]]=F188)</f>
        <v>0</v>
      </c>
      <c r="H178" t="s">
        <v>89</v>
      </c>
      <c r="I178" t="s">
        <v>18</v>
      </c>
      <c r="J178" t="s">
        <v>325</v>
      </c>
      <c r="K178">
        <v>0</v>
      </c>
      <c r="L178" t="s">
        <v>166</v>
      </c>
      <c r="M178">
        <v>0</v>
      </c>
      <c r="N178">
        <v>6</v>
      </c>
      <c r="O178" t="s">
        <v>56</v>
      </c>
      <c r="P178" t="s">
        <v>88</v>
      </c>
      <c r="Q178" t="s">
        <v>59</v>
      </c>
      <c r="R178" t="s">
        <v>383</v>
      </c>
    </row>
    <row r="179" spans="1:18" x14ac:dyDescent="0.3">
      <c r="A179">
        <v>236</v>
      </c>
      <c r="B179">
        <v>2011</v>
      </c>
      <c r="C179" t="s">
        <v>34</v>
      </c>
      <c r="D179" s="1">
        <v>40642</v>
      </c>
      <c r="E179" t="s">
        <v>30</v>
      </c>
      <c r="F179" t="s">
        <v>22</v>
      </c>
      <c r="G179">
        <f>COUNTIF(Table1[team2],Table1[[#This Row],[team2]]=F189)</f>
        <v>0</v>
      </c>
      <c r="H179" t="s">
        <v>22</v>
      </c>
      <c r="I179" t="s">
        <v>8</v>
      </c>
      <c r="J179" t="s">
        <v>325</v>
      </c>
      <c r="K179">
        <v>0</v>
      </c>
      <c r="L179" t="s">
        <v>22</v>
      </c>
      <c r="M179">
        <v>0</v>
      </c>
      <c r="N179">
        <v>8</v>
      </c>
      <c r="O179" t="s">
        <v>87</v>
      </c>
      <c r="P179" t="s">
        <v>36</v>
      </c>
      <c r="Q179" t="s">
        <v>373</v>
      </c>
      <c r="R179" t="s">
        <v>434</v>
      </c>
    </row>
    <row r="180" spans="1:18" x14ac:dyDescent="0.3">
      <c r="A180">
        <v>239</v>
      </c>
      <c r="B180">
        <v>2011</v>
      </c>
      <c r="C180" t="s">
        <v>25</v>
      </c>
      <c r="D180" s="1">
        <v>40643</v>
      </c>
      <c r="E180" t="s">
        <v>16</v>
      </c>
      <c r="F180" t="s">
        <v>90</v>
      </c>
      <c r="G180">
        <f>COUNTIF(Table1[team2],Table1[[#This Row],[team2]]=F190)</f>
        <v>0</v>
      </c>
      <c r="H180" t="s">
        <v>16</v>
      </c>
      <c r="I180" t="s">
        <v>18</v>
      </c>
      <c r="J180" t="s">
        <v>325</v>
      </c>
      <c r="K180">
        <v>0</v>
      </c>
      <c r="L180" t="s">
        <v>90</v>
      </c>
      <c r="M180">
        <v>0</v>
      </c>
      <c r="N180">
        <v>7</v>
      </c>
      <c r="O180" t="s">
        <v>473</v>
      </c>
      <c r="P180" t="s">
        <v>41</v>
      </c>
      <c r="Q180" t="s">
        <v>393</v>
      </c>
      <c r="R180" t="s">
        <v>471</v>
      </c>
    </row>
    <row r="181" spans="1:18" x14ac:dyDescent="0.3">
      <c r="A181">
        <v>238</v>
      </c>
      <c r="B181">
        <v>2011</v>
      </c>
      <c r="C181" t="s">
        <v>19</v>
      </c>
      <c r="D181" s="1">
        <v>40643</v>
      </c>
      <c r="E181" t="s">
        <v>21</v>
      </c>
      <c r="F181" t="s">
        <v>27</v>
      </c>
      <c r="G181">
        <f>COUNTIF(Table1[team2],Table1[[#This Row],[team2]]=F191)</f>
        <v>0</v>
      </c>
      <c r="H181" t="s">
        <v>21</v>
      </c>
      <c r="I181" t="s">
        <v>18</v>
      </c>
      <c r="J181" t="s">
        <v>325</v>
      </c>
      <c r="K181">
        <v>0</v>
      </c>
      <c r="L181" t="s">
        <v>27</v>
      </c>
      <c r="M181">
        <v>0</v>
      </c>
      <c r="N181">
        <v>8</v>
      </c>
      <c r="O181" t="s">
        <v>457</v>
      </c>
      <c r="P181" t="s">
        <v>20</v>
      </c>
      <c r="Q181" t="s">
        <v>386</v>
      </c>
      <c r="R181" t="s">
        <v>384</v>
      </c>
    </row>
    <row r="182" spans="1:18" x14ac:dyDescent="0.3">
      <c r="A182">
        <v>240</v>
      </c>
      <c r="B182">
        <v>2011</v>
      </c>
      <c r="C182" t="s">
        <v>28</v>
      </c>
      <c r="D182" s="1">
        <v>40644</v>
      </c>
      <c r="E182" t="s">
        <v>7</v>
      </c>
      <c r="F182" t="s">
        <v>30</v>
      </c>
      <c r="G182">
        <f>COUNTIF(Table1[team2],Table1[[#This Row],[team2]]=F192)</f>
        <v>0</v>
      </c>
      <c r="H182" t="s">
        <v>7</v>
      </c>
      <c r="I182" t="s">
        <v>18</v>
      </c>
      <c r="J182" t="s">
        <v>325</v>
      </c>
      <c r="K182">
        <v>0</v>
      </c>
      <c r="L182" t="s">
        <v>7</v>
      </c>
      <c r="M182">
        <v>9</v>
      </c>
      <c r="N182">
        <v>0</v>
      </c>
      <c r="O182" t="s">
        <v>65</v>
      </c>
      <c r="P182" t="s">
        <v>29</v>
      </c>
      <c r="Q182" t="s">
        <v>373</v>
      </c>
      <c r="R182" t="s">
        <v>434</v>
      </c>
    </row>
    <row r="183" spans="1:18" x14ac:dyDescent="0.3">
      <c r="A183">
        <v>241</v>
      </c>
      <c r="B183">
        <v>2011</v>
      </c>
      <c r="C183" t="s">
        <v>31</v>
      </c>
      <c r="D183" s="1">
        <v>40645</v>
      </c>
      <c r="E183" t="s">
        <v>21</v>
      </c>
      <c r="F183" t="s">
        <v>22</v>
      </c>
      <c r="G183">
        <f>COUNTIF(Table1[team2],Table1[[#This Row],[team2]]=F193)</f>
        <v>0</v>
      </c>
      <c r="H183" t="s">
        <v>21</v>
      </c>
      <c r="I183" t="s">
        <v>18</v>
      </c>
      <c r="J183" t="s">
        <v>325</v>
      </c>
      <c r="K183">
        <v>0</v>
      </c>
      <c r="L183" t="s">
        <v>22</v>
      </c>
      <c r="M183">
        <v>0</v>
      </c>
      <c r="N183">
        <v>6</v>
      </c>
      <c r="O183" t="s">
        <v>443</v>
      </c>
      <c r="P183" t="s">
        <v>33</v>
      </c>
      <c r="Q183" t="s">
        <v>24</v>
      </c>
      <c r="R183" t="s">
        <v>384</v>
      </c>
    </row>
    <row r="184" spans="1:18" x14ac:dyDescent="0.3">
      <c r="A184">
        <v>242</v>
      </c>
      <c r="B184">
        <v>2011</v>
      </c>
      <c r="C184" t="s">
        <v>3</v>
      </c>
      <c r="D184" s="1">
        <v>40645</v>
      </c>
      <c r="E184" t="s">
        <v>166</v>
      </c>
      <c r="F184" t="s">
        <v>27</v>
      </c>
      <c r="G184">
        <f>COUNTIF(Table1[team2],Table1[[#This Row],[team2]]=F194)</f>
        <v>0</v>
      </c>
      <c r="H184" t="s">
        <v>27</v>
      </c>
      <c r="I184" t="s">
        <v>8</v>
      </c>
      <c r="J184" t="s">
        <v>325</v>
      </c>
      <c r="K184">
        <v>0</v>
      </c>
      <c r="L184" t="s">
        <v>27</v>
      </c>
      <c r="M184">
        <v>0</v>
      </c>
      <c r="N184">
        <v>9</v>
      </c>
      <c r="O184" t="s">
        <v>48</v>
      </c>
      <c r="P184" t="s">
        <v>5</v>
      </c>
      <c r="Q184" t="s">
        <v>59</v>
      </c>
      <c r="R184" t="s">
        <v>474</v>
      </c>
    </row>
    <row r="185" spans="1:18" x14ac:dyDescent="0.3">
      <c r="A185">
        <v>244</v>
      </c>
      <c r="B185">
        <v>2011</v>
      </c>
      <c r="C185" t="s">
        <v>25</v>
      </c>
      <c r="D185" s="1">
        <v>40646</v>
      </c>
      <c r="E185" t="s">
        <v>89</v>
      </c>
      <c r="F185" t="s">
        <v>90</v>
      </c>
      <c r="G185">
        <f>COUNTIF(Table1[team2],Table1[[#This Row],[team2]]=F195)</f>
        <v>0</v>
      </c>
      <c r="H185" t="s">
        <v>89</v>
      </c>
      <c r="I185" t="s">
        <v>18</v>
      </c>
      <c r="J185" t="s">
        <v>325</v>
      </c>
      <c r="K185">
        <v>0</v>
      </c>
      <c r="L185" t="s">
        <v>90</v>
      </c>
      <c r="M185">
        <v>0</v>
      </c>
      <c r="N185">
        <v>4</v>
      </c>
      <c r="O185" t="s">
        <v>476</v>
      </c>
      <c r="P185" t="s">
        <v>41</v>
      </c>
      <c r="Q185" t="s">
        <v>60</v>
      </c>
      <c r="R185" t="s">
        <v>471</v>
      </c>
    </row>
    <row r="186" spans="1:18" x14ac:dyDescent="0.3">
      <c r="A186">
        <v>243</v>
      </c>
      <c r="B186">
        <v>2011</v>
      </c>
      <c r="C186" t="s">
        <v>13</v>
      </c>
      <c r="D186" s="1">
        <v>40646</v>
      </c>
      <c r="E186" t="s">
        <v>17</v>
      </c>
      <c r="F186" t="s">
        <v>16</v>
      </c>
      <c r="G186">
        <f>COUNTIF(Table1[team2],Table1[[#This Row],[team2]]=F196)</f>
        <v>0</v>
      </c>
      <c r="H186" t="s">
        <v>16</v>
      </c>
      <c r="I186" t="s">
        <v>8</v>
      </c>
      <c r="J186" t="s">
        <v>325</v>
      </c>
      <c r="K186">
        <v>0</v>
      </c>
      <c r="L186" t="s">
        <v>16</v>
      </c>
      <c r="M186">
        <v>0</v>
      </c>
      <c r="N186">
        <v>6</v>
      </c>
      <c r="O186" t="s">
        <v>475</v>
      </c>
      <c r="P186" t="s">
        <v>15</v>
      </c>
      <c r="Q186" t="s">
        <v>12</v>
      </c>
      <c r="R186" t="s">
        <v>375</v>
      </c>
    </row>
    <row r="187" spans="1:18" x14ac:dyDescent="0.3">
      <c r="A187">
        <v>245</v>
      </c>
      <c r="B187">
        <v>2011</v>
      </c>
      <c r="C187" t="s">
        <v>34</v>
      </c>
      <c r="D187" s="1">
        <v>40647</v>
      </c>
      <c r="E187" t="s">
        <v>30</v>
      </c>
      <c r="F187" t="s">
        <v>166</v>
      </c>
      <c r="G187">
        <f>COUNTIF(Table1[team2],Table1[[#This Row],[team2]]=F197)</f>
        <v>0</v>
      </c>
      <c r="H187" t="s">
        <v>166</v>
      </c>
      <c r="I187" t="s">
        <v>8</v>
      </c>
      <c r="J187" t="s">
        <v>325</v>
      </c>
      <c r="K187">
        <v>0</v>
      </c>
      <c r="L187" t="s">
        <v>30</v>
      </c>
      <c r="M187">
        <v>33</v>
      </c>
      <c r="N187">
        <v>0</v>
      </c>
      <c r="O187" t="s">
        <v>477</v>
      </c>
      <c r="P187" t="s">
        <v>36</v>
      </c>
      <c r="Q187" t="s">
        <v>373</v>
      </c>
      <c r="R187" t="s">
        <v>63</v>
      </c>
    </row>
    <row r="188" spans="1:18" x14ac:dyDescent="0.3">
      <c r="A188">
        <v>247</v>
      </c>
      <c r="B188">
        <v>2011</v>
      </c>
      <c r="C188" t="s">
        <v>25</v>
      </c>
      <c r="D188" s="1">
        <v>40648</v>
      </c>
      <c r="E188" t="s">
        <v>27</v>
      </c>
      <c r="F188" t="s">
        <v>89</v>
      </c>
      <c r="G188">
        <f>COUNTIF(Table1[team2],Table1[[#This Row],[team2]]=F198)</f>
        <v>0</v>
      </c>
      <c r="H188" t="s">
        <v>89</v>
      </c>
      <c r="I188" t="s">
        <v>8</v>
      </c>
      <c r="J188" t="s">
        <v>325</v>
      </c>
      <c r="K188">
        <v>0</v>
      </c>
      <c r="L188" t="s">
        <v>89</v>
      </c>
      <c r="M188">
        <v>0</v>
      </c>
      <c r="N188">
        <v>8</v>
      </c>
      <c r="O188" t="s">
        <v>372</v>
      </c>
      <c r="P188" t="s">
        <v>26</v>
      </c>
      <c r="Q188" t="s">
        <v>393</v>
      </c>
      <c r="R188" t="s">
        <v>471</v>
      </c>
    </row>
    <row r="189" spans="1:18" x14ac:dyDescent="0.3">
      <c r="A189">
        <v>246</v>
      </c>
      <c r="B189">
        <v>2011</v>
      </c>
      <c r="C189" t="s">
        <v>31</v>
      </c>
      <c r="D189" s="1">
        <v>40648</v>
      </c>
      <c r="E189" t="s">
        <v>22</v>
      </c>
      <c r="F189" t="s">
        <v>7</v>
      </c>
      <c r="G189">
        <f>COUNTIF(Table1[team2],Table1[[#This Row],[team2]]=F199)</f>
        <v>0</v>
      </c>
      <c r="H189" t="s">
        <v>7</v>
      </c>
      <c r="I189" t="s">
        <v>8</v>
      </c>
      <c r="J189" t="s">
        <v>325</v>
      </c>
      <c r="K189">
        <v>0</v>
      </c>
      <c r="L189" t="s">
        <v>7</v>
      </c>
      <c r="M189">
        <v>0</v>
      </c>
      <c r="N189">
        <v>9</v>
      </c>
      <c r="O189" t="s">
        <v>66</v>
      </c>
      <c r="P189" t="s">
        <v>33</v>
      </c>
      <c r="Q189" t="s">
        <v>24</v>
      </c>
      <c r="R189" t="s">
        <v>437</v>
      </c>
    </row>
    <row r="190" spans="1:18" x14ac:dyDescent="0.3">
      <c r="A190">
        <v>249</v>
      </c>
      <c r="B190">
        <v>2011</v>
      </c>
      <c r="C190" t="s">
        <v>34</v>
      </c>
      <c r="D190" s="1">
        <v>40649</v>
      </c>
      <c r="E190" t="s">
        <v>30</v>
      </c>
      <c r="F190" t="s">
        <v>16</v>
      </c>
      <c r="G190">
        <f>COUNTIF(Table1[team2],Table1[[#This Row],[team2]]=F200)</f>
        <v>0</v>
      </c>
      <c r="H190" t="s">
        <v>16</v>
      </c>
      <c r="I190" t="s">
        <v>8</v>
      </c>
      <c r="J190" t="s">
        <v>325</v>
      </c>
      <c r="K190">
        <v>0</v>
      </c>
      <c r="L190" t="s">
        <v>16</v>
      </c>
      <c r="M190">
        <v>0</v>
      </c>
      <c r="N190">
        <v>8</v>
      </c>
      <c r="O190" t="s">
        <v>475</v>
      </c>
      <c r="P190" t="s">
        <v>36</v>
      </c>
      <c r="Q190" t="s">
        <v>373</v>
      </c>
      <c r="R190" t="s">
        <v>63</v>
      </c>
    </row>
    <row r="191" spans="1:18" x14ac:dyDescent="0.3">
      <c r="A191">
        <v>248</v>
      </c>
      <c r="B191">
        <v>2011</v>
      </c>
      <c r="C191" t="s">
        <v>37</v>
      </c>
      <c r="D191" s="1">
        <v>40649</v>
      </c>
      <c r="E191" t="s">
        <v>17</v>
      </c>
      <c r="F191" t="s">
        <v>166</v>
      </c>
      <c r="G191">
        <f>COUNTIF(Table1[team2],Table1[[#This Row],[team2]]=F201)</f>
        <v>0</v>
      </c>
      <c r="H191" t="s">
        <v>17</v>
      </c>
      <c r="I191" t="s">
        <v>18</v>
      </c>
      <c r="J191" t="s">
        <v>325</v>
      </c>
      <c r="K191">
        <v>0</v>
      </c>
      <c r="L191" t="s">
        <v>17</v>
      </c>
      <c r="M191">
        <v>21</v>
      </c>
      <c r="N191">
        <v>0</v>
      </c>
      <c r="O191" t="s">
        <v>14</v>
      </c>
      <c r="P191" t="s">
        <v>38</v>
      </c>
      <c r="Q191" t="s">
        <v>59</v>
      </c>
      <c r="R191" t="s">
        <v>474</v>
      </c>
    </row>
    <row r="192" spans="1:18" x14ac:dyDescent="0.3">
      <c r="A192">
        <v>250</v>
      </c>
      <c r="B192">
        <v>2011</v>
      </c>
      <c r="C192" t="s">
        <v>25</v>
      </c>
      <c r="D192" s="1">
        <v>40650</v>
      </c>
      <c r="E192" t="s">
        <v>90</v>
      </c>
      <c r="F192" t="s">
        <v>21</v>
      </c>
      <c r="G192">
        <f>COUNTIF(Table1[team2],Table1[[#This Row],[team2]]=F202)</f>
        <v>0</v>
      </c>
      <c r="H192" t="s">
        <v>21</v>
      </c>
      <c r="I192" t="s">
        <v>8</v>
      </c>
      <c r="J192" t="s">
        <v>325</v>
      </c>
      <c r="K192">
        <v>0</v>
      </c>
      <c r="L192" t="s">
        <v>21</v>
      </c>
      <c r="M192">
        <v>0</v>
      </c>
      <c r="N192">
        <v>3</v>
      </c>
      <c r="O192" t="s">
        <v>326</v>
      </c>
      <c r="P192" t="s">
        <v>41</v>
      </c>
      <c r="Q192" t="s">
        <v>12</v>
      </c>
      <c r="R192" t="s">
        <v>386</v>
      </c>
    </row>
    <row r="193" spans="1:18" x14ac:dyDescent="0.3">
      <c r="A193">
        <v>251</v>
      </c>
      <c r="B193">
        <v>2011</v>
      </c>
      <c r="C193" t="s">
        <v>28</v>
      </c>
      <c r="D193" s="1">
        <v>40650</v>
      </c>
      <c r="E193" t="s">
        <v>22</v>
      </c>
      <c r="F193" t="s">
        <v>7</v>
      </c>
      <c r="G193">
        <f>COUNTIF(Table1[team2],Table1[[#This Row],[team2]]=F203)</f>
        <v>0</v>
      </c>
      <c r="H193" t="s">
        <v>7</v>
      </c>
      <c r="I193" t="s">
        <v>8</v>
      </c>
      <c r="J193" t="s">
        <v>325</v>
      </c>
      <c r="K193">
        <v>0</v>
      </c>
      <c r="L193" t="s">
        <v>7</v>
      </c>
      <c r="M193">
        <v>0</v>
      </c>
      <c r="N193">
        <v>8</v>
      </c>
      <c r="O193" t="s">
        <v>405</v>
      </c>
      <c r="P193" t="s">
        <v>29</v>
      </c>
      <c r="Q193" t="s">
        <v>24</v>
      </c>
      <c r="R193" t="s">
        <v>384</v>
      </c>
    </row>
    <row r="194" spans="1:18" x14ac:dyDescent="0.3">
      <c r="A194">
        <v>252</v>
      </c>
      <c r="B194">
        <v>2011</v>
      </c>
      <c r="C194" t="s">
        <v>472</v>
      </c>
      <c r="D194" s="1">
        <v>40651</v>
      </c>
      <c r="E194" t="s">
        <v>17</v>
      </c>
      <c r="F194" t="s">
        <v>89</v>
      </c>
      <c r="G194">
        <f>COUNTIF(Table1[team2],Table1[[#This Row],[team2]]=F204)</f>
        <v>0</v>
      </c>
      <c r="H194" t="s">
        <v>89</v>
      </c>
      <c r="I194" t="s">
        <v>8</v>
      </c>
      <c r="J194" t="s">
        <v>325</v>
      </c>
      <c r="K194">
        <v>1</v>
      </c>
      <c r="L194" t="s">
        <v>89</v>
      </c>
      <c r="M194">
        <v>0</v>
      </c>
      <c r="N194">
        <v>7</v>
      </c>
      <c r="O194" t="s">
        <v>372</v>
      </c>
      <c r="P194" t="s">
        <v>88</v>
      </c>
      <c r="Q194" t="s">
        <v>383</v>
      </c>
      <c r="R194" t="s">
        <v>474</v>
      </c>
    </row>
    <row r="195" spans="1:18" x14ac:dyDescent="0.3">
      <c r="A195">
        <v>253</v>
      </c>
      <c r="B195">
        <v>2011</v>
      </c>
      <c r="C195" t="s">
        <v>19</v>
      </c>
      <c r="D195" s="1">
        <v>40652</v>
      </c>
      <c r="E195" t="s">
        <v>30</v>
      </c>
      <c r="F195" t="s">
        <v>21</v>
      </c>
      <c r="G195">
        <f>COUNTIF(Table1[team2],Table1[[#This Row],[team2]]=F205)</f>
        <v>0</v>
      </c>
      <c r="H195" t="s">
        <v>30</v>
      </c>
      <c r="I195" t="s">
        <v>18</v>
      </c>
      <c r="J195" t="s">
        <v>325</v>
      </c>
      <c r="K195">
        <v>0</v>
      </c>
      <c r="L195" t="s">
        <v>30</v>
      </c>
      <c r="M195">
        <v>16</v>
      </c>
      <c r="N195">
        <v>0</v>
      </c>
      <c r="O195" t="s">
        <v>478</v>
      </c>
      <c r="P195" t="s">
        <v>20</v>
      </c>
      <c r="Q195" t="s">
        <v>471</v>
      </c>
      <c r="R195" t="s">
        <v>91</v>
      </c>
    </row>
    <row r="196" spans="1:18" x14ac:dyDescent="0.3">
      <c r="A196">
        <v>254</v>
      </c>
      <c r="B196">
        <v>2011</v>
      </c>
      <c r="C196" t="s">
        <v>25</v>
      </c>
      <c r="D196" s="1">
        <v>40653</v>
      </c>
      <c r="E196" t="s">
        <v>90</v>
      </c>
      <c r="F196" t="s">
        <v>27</v>
      </c>
      <c r="G196">
        <f>COUNTIF(Table1[team2],Table1[[#This Row],[team2]]=F206)</f>
        <v>0</v>
      </c>
      <c r="H196" t="s">
        <v>90</v>
      </c>
      <c r="I196" t="s">
        <v>18</v>
      </c>
      <c r="J196" t="s">
        <v>325</v>
      </c>
      <c r="K196">
        <v>0</v>
      </c>
      <c r="L196" t="s">
        <v>27</v>
      </c>
      <c r="M196">
        <v>0</v>
      </c>
      <c r="N196">
        <v>7</v>
      </c>
      <c r="O196" t="s">
        <v>479</v>
      </c>
      <c r="P196" t="s">
        <v>26</v>
      </c>
      <c r="Q196" t="s">
        <v>12</v>
      </c>
      <c r="R196" t="s">
        <v>386</v>
      </c>
    </row>
    <row r="197" spans="1:18" x14ac:dyDescent="0.3">
      <c r="A197">
        <v>255</v>
      </c>
      <c r="B197">
        <v>2011</v>
      </c>
      <c r="C197" t="s">
        <v>28</v>
      </c>
      <c r="D197" s="1">
        <v>40653</v>
      </c>
      <c r="E197" t="s">
        <v>89</v>
      </c>
      <c r="F197" t="s">
        <v>7</v>
      </c>
      <c r="G197">
        <f>COUNTIF(Table1[team2],Table1[[#This Row],[team2]]=F207)</f>
        <v>0</v>
      </c>
      <c r="H197" t="s">
        <v>7</v>
      </c>
      <c r="I197" t="s">
        <v>8</v>
      </c>
      <c r="J197" t="s">
        <v>325</v>
      </c>
      <c r="K197">
        <v>0</v>
      </c>
      <c r="L197" t="s">
        <v>89</v>
      </c>
      <c r="M197">
        <v>6</v>
      </c>
      <c r="N197">
        <v>0</v>
      </c>
      <c r="O197" t="s">
        <v>408</v>
      </c>
      <c r="P197" t="s">
        <v>29</v>
      </c>
      <c r="Q197" t="s">
        <v>24</v>
      </c>
      <c r="R197" t="s">
        <v>384</v>
      </c>
    </row>
    <row r="198" spans="1:18" x14ac:dyDescent="0.3">
      <c r="A198">
        <v>256</v>
      </c>
      <c r="B198">
        <v>2011</v>
      </c>
      <c r="C198" t="s">
        <v>13</v>
      </c>
      <c r="D198" s="1">
        <v>40654</v>
      </c>
      <c r="E198" t="s">
        <v>16</v>
      </c>
      <c r="F198" t="s">
        <v>22</v>
      </c>
      <c r="G198">
        <f>COUNTIF(Table1[team2],Table1[[#This Row],[team2]]=F208)</f>
        <v>0</v>
      </c>
      <c r="H198" t="s">
        <v>22</v>
      </c>
      <c r="I198" t="s">
        <v>8</v>
      </c>
      <c r="J198" t="s">
        <v>325</v>
      </c>
      <c r="K198">
        <v>0</v>
      </c>
      <c r="L198" t="s">
        <v>16</v>
      </c>
      <c r="M198">
        <v>48</v>
      </c>
      <c r="N198">
        <v>0</v>
      </c>
      <c r="O198" t="s">
        <v>396</v>
      </c>
      <c r="P198" t="s">
        <v>15</v>
      </c>
      <c r="Q198" t="s">
        <v>60</v>
      </c>
      <c r="R198" t="s">
        <v>471</v>
      </c>
    </row>
    <row r="199" spans="1:18" x14ac:dyDescent="0.3">
      <c r="A199">
        <v>257</v>
      </c>
      <c r="B199">
        <v>2011</v>
      </c>
      <c r="C199" t="s">
        <v>25</v>
      </c>
      <c r="D199" s="1">
        <v>40655</v>
      </c>
      <c r="E199" t="s">
        <v>27</v>
      </c>
      <c r="F199" t="s">
        <v>17</v>
      </c>
      <c r="G199">
        <f>COUNTIF(Table1[team2],Table1[[#This Row],[team2]]=F209)</f>
        <v>0</v>
      </c>
      <c r="H199" t="s">
        <v>17</v>
      </c>
      <c r="I199" t="s">
        <v>8</v>
      </c>
      <c r="J199" t="s">
        <v>325</v>
      </c>
      <c r="K199">
        <v>0</v>
      </c>
      <c r="L199" t="s">
        <v>27</v>
      </c>
      <c r="M199">
        <v>8</v>
      </c>
      <c r="N199">
        <v>0</v>
      </c>
      <c r="O199" t="s">
        <v>70</v>
      </c>
      <c r="P199" t="s">
        <v>26</v>
      </c>
      <c r="Q199" t="s">
        <v>12</v>
      </c>
      <c r="R199" t="s">
        <v>386</v>
      </c>
    </row>
    <row r="200" spans="1:18" x14ac:dyDescent="0.3">
      <c r="A200">
        <v>258</v>
      </c>
      <c r="B200">
        <v>2011</v>
      </c>
      <c r="C200" t="s">
        <v>28</v>
      </c>
      <c r="D200" s="1">
        <v>40655</v>
      </c>
      <c r="E200" t="s">
        <v>7</v>
      </c>
      <c r="F200" t="s">
        <v>166</v>
      </c>
      <c r="G200">
        <f>COUNTIF(Table1[team2],Table1[[#This Row],[team2]]=F210)</f>
        <v>0</v>
      </c>
      <c r="H200" t="s">
        <v>166</v>
      </c>
      <c r="I200" t="s">
        <v>8</v>
      </c>
      <c r="J200" t="s">
        <v>325</v>
      </c>
      <c r="K200">
        <v>0</v>
      </c>
      <c r="L200" t="s">
        <v>166</v>
      </c>
      <c r="M200">
        <v>0</v>
      </c>
      <c r="N200">
        <v>9</v>
      </c>
      <c r="O200" t="s">
        <v>53</v>
      </c>
      <c r="P200" t="s">
        <v>29</v>
      </c>
      <c r="Q200" t="s">
        <v>437</v>
      </c>
      <c r="R200" t="s">
        <v>384</v>
      </c>
    </row>
    <row r="201" spans="1:18" x14ac:dyDescent="0.3">
      <c r="A201">
        <v>259</v>
      </c>
      <c r="B201">
        <v>2011</v>
      </c>
      <c r="C201" t="s">
        <v>19</v>
      </c>
      <c r="D201" s="1">
        <v>40656</v>
      </c>
      <c r="E201" t="s">
        <v>21</v>
      </c>
      <c r="F201" t="s">
        <v>16</v>
      </c>
      <c r="G201">
        <f>COUNTIF(Table1[team2],Table1[[#This Row],[team2]]=F211)</f>
        <v>0</v>
      </c>
      <c r="H201" t="s">
        <v>16</v>
      </c>
      <c r="I201" t="s">
        <v>8</v>
      </c>
      <c r="J201" t="s">
        <v>325</v>
      </c>
      <c r="K201">
        <v>0</v>
      </c>
      <c r="L201" t="s">
        <v>21</v>
      </c>
      <c r="M201">
        <v>29</v>
      </c>
      <c r="N201">
        <v>0</v>
      </c>
      <c r="O201" t="s">
        <v>80</v>
      </c>
      <c r="P201" t="s">
        <v>20</v>
      </c>
      <c r="Q201" t="s">
        <v>60</v>
      </c>
      <c r="R201" t="s">
        <v>373</v>
      </c>
    </row>
    <row r="202" spans="1:18" x14ac:dyDescent="0.3">
      <c r="A202">
        <v>261</v>
      </c>
      <c r="B202">
        <v>2011</v>
      </c>
      <c r="C202" t="s">
        <v>31</v>
      </c>
      <c r="D202" s="1">
        <v>40657</v>
      </c>
      <c r="E202" t="s">
        <v>89</v>
      </c>
      <c r="F202" t="s">
        <v>22</v>
      </c>
      <c r="G202">
        <f>COUNTIF(Table1[team2],Table1[[#This Row],[team2]]=F212)</f>
        <v>0</v>
      </c>
      <c r="H202" t="s">
        <v>22</v>
      </c>
      <c r="I202" t="s">
        <v>8</v>
      </c>
      <c r="J202" t="s">
        <v>325</v>
      </c>
      <c r="K202">
        <v>0</v>
      </c>
      <c r="L202" t="s">
        <v>22</v>
      </c>
      <c r="M202">
        <v>0</v>
      </c>
      <c r="N202">
        <v>8</v>
      </c>
      <c r="O202" t="s">
        <v>443</v>
      </c>
      <c r="P202" t="s">
        <v>33</v>
      </c>
      <c r="Q202" t="s">
        <v>393</v>
      </c>
      <c r="R202" t="s">
        <v>434</v>
      </c>
    </row>
    <row r="203" spans="1:18" x14ac:dyDescent="0.3">
      <c r="A203">
        <v>260</v>
      </c>
      <c r="B203">
        <v>2011</v>
      </c>
      <c r="C203" t="s">
        <v>34</v>
      </c>
      <c r="D203" s="1">
        <v>40657</v>
      </c>
      <c r="E203" t="s">
        <v>27</v>
      </c>
      <c r="F203" t="s">
        <v>30</v>
      </c>
      <c r="G203">
        <f>COUNTIF(Table1[team2],Table1[[#This Row],[team2]]=F213)</f>
        <v>0</v>
      </c>
      <c r="H203" t="s">
        <v>30</v>
      </c>
      <c r="I203" t="s">
        <v>8</v>
      </c>
      <c r="J203" t="s">
        <v>325</v>
      </c>
      <c r="K203">
        <v>0</v>
      </c>
      <c r="L203" t="s">
        <v>27</v>
      </c>
      <c r="M203">
        <v>37</v>
      </c>
      <c r="N203">
        <v>0</v>
      </c>
      <c r="O203" t="s">
        <v>457</v>
      </c>
      <c r="P203" t="s">
        <v>36</v>
      </c>
      <c r="Q203" t="s">
        <v>59</v>
      </c>
      <c r="R203" t="s">
        <v>474</v>
      </c>
    </row>
    <row r="204" spans="1:18" x14ac:dyDescent="0.3">
      <c r="A204">
        <v>262</v>
      </c>
      <c r="B204">
        <v>2011</v>
      </c>
      <c r="C204" t="s">
        <v>37</v>
      </c>
      <c r="D204" s="1">
        <v>40658</v>
      </c>
      <c r="E204" t="s">
        <v>17</v>
      </c>
      <c r="F204" t="s">
        <v>90</v>
      </c>
      <c r="G204">
        <f>COUNTIF(Table1[team2],Table1[[#This Row],[team2]]=F214)</f>
        <v>0</v>
      </c>
      <c r="H204" t="s">
        <v>90</v>
      </c>
      <c r="I204" t="s">
        <v>8</v>
      </c>
      <c r="J204" t="s">
        <v>325</v>
      </c>
      <c r="K204">
        <v>0</v>
      </c>
      <c r="L204" t="s">
        <v>17</v>
      </c>
      <c r="M204">
        <v>25</v>
      </c>
      <c r="N204">
        <v>0</v>
      </c>
      <c r="O204" t="s">
        <v>14</v>
      </c>
      <c r="P204" t="s">
        <v>38</v>
      </c>
      <c r="Q204" t="s">
        <v>24</v>
      </c>
      <c r="R204" t="s">
        <v>384</v>
      </c>
    </row>
    <row r="205" spans="1:18" x14ac:dyDescent="0.3">
      <c r="A205">
        <v>263</v>
      </c>
      <c r="B205">
        <v>2011</v>
      </c>
      <c r="C205" t="s">
        <v>19</v>
      </c>
      <c r="D205" s="1">
        <v>40659</v>
      </c>
      <c r="E205" t="s">
        <v>21</v>
      </c>
      <c r="F205" t="s">
        <v>166</v>
      </c>
      <c r="G205">
        <f>COUNTIF(Table1[team2],Table1[[#This Row],[team2]]=F215)</f>
        <v>0</v>
      </c>
      <c r="H205" t="s">
        <v>166</v>
      </c>
      <c r="I205" t="s">
        <v>8</v>
      </c>
      <c r="J205" t="s">
        <v>325</v>
      </c>
      <c r="K205">
        <v>0</v>
      </c>
      <c r="L205" t="s">
        <v>166</v>
      </c>
      <c r="M205">
        <v>0</v>
      </c>
      <c r="N205">
        <v>3</v>
      </c>
      <c r="O205" t="s">
        <v>92</v>
      </c>
      <c r="P205" t="s">
        <v>20</v>
      </c>
      <c r="Q205" t="s">
        <v>60</v>
      </c>
      <c r="R205" t="s">
        <v>91</v>
      </c>
    </row>
    <row r="206" spans="1:18" x14ac:dyDescent="0.3">
      <c r="A206">
        <v>264</v>
      </c>
      <c r="B206">
        <v>2011</v>
      </c>
      <c r="C206" t="s">
        <v>25</v>
      </c>
      <c r="D206" s="1">
        <v>40660</v>
      </c>
      <c r="E206" t="s">
        <v>90</v>
      </c>
      <c r="F206" t="s">
        <v>17</v>
      </c>
      <c r="G206">
        <f>COUNTIF(Table1[team2],Table1[[#This Row],[team2]]=F216)</f>
        <v>0</v>
      </c>
      <c r="H206" t="s">
        <v>90</v>
      </c>
      <c r="I206" t="s">
        <v>18</v>
      </c>
      <c r="J206" t="s">
        <v>325</v>
      </c>
      <c r="K206">
        <v>0</v>
      </c>
      <c r="L206" t="s">
        <v>17</v>
      </c>
      <c r="M206">
        <v>0</v>
      </c>
      <c r="N206">
        <v>8</v>
      </c>
      <c r="O206" t="s">
        <v>469</v>
      </c>
      <c r="P206" t="s">
        <v>41</v>
      </c>
      <c r="Q206" t="s">
        <v>12</v>
      </c>
      <c r="R206" t="s">
        <v>375</v>
      </c>
    </row>
    <row r="207" spans="1:18" x14ac:dyDescent="0.3">
      <c r="A207">
        <v>265</v>
      </c>
      <c r="B207">
        <v>2011</v>
      </c>
      <c r="C207" t="s">
        <v>472</v>
      </c>
      <c r="D207" s="1">
        <v>40660</v>
      </c>
      <c r="E207" t="s">
        <v>30</v>
      </c>
      <c r="F207" t="s">
        <v>89</v>
      </c>
      <c r="G207">
        <f>COUNTIF(Table1[team2],Table1[[#This Row],[team2]]=F217)</f>
        <v>0</v>
      </c>
      <c r="H207" t="s">
        <v>89</v>
      </c>
      <c r="I207" t="s">
        <v>8</v>
      </c>
      <c r="J207" t="s">
        <v>325</v>
      </c>
      <c r="K207">
        <v>0</v>
      </c>
      <c r="L207" t="s">
        <v>30</v>
      </c>
      <c r="M207">
        <v>55</v>
      </c>
      <c r="N207">
        <v>0</v>
      </c>
      <c r="O207" t="s">
        <v>93</v>
      </c>
      <c r="P207" t="s">
        <v>88</v>
      </c>
      <c r="Q207" t="s">
        <v>59</v>
      </c>
      <c r="R207" t="s">
        <v>474</v>
      </c>
    </row>
    <row r="208" spans="1:18" x14ac:dyDescent="0.3">
      <c r="A208">
        <v>266</v>
      </c>
      <c r="B208">
        <v>2011</v>
      </c>
      <c r="C208" t="s">
        <v>19</v>
      </c>
      <c r="D208" s="1">
        <v>40661</v>
      </c>
      <c r="E208" t="s">
        <v>7</v>
      </c>
      <c r="F208" t="s">
        <v>21</v>
      </c>
      <c r="G208">
        <f>COUNTIF(Table1[team2],Table1[[#This Row],[team2]]=F218)</f>
        <v>0</v>
      </c>
      <c r="H208" t="s">
        <v>21</v>
      </c>
      <c r="I208" t="s">
        <v>8</v>
      </c>
      <c r="J208" t="s">
        <v>325</v>
      </c>
      <c r="K208">
        <v>0</v>
      </c>
      <c r="L208" t="s">
        <v>7</v>
      </c>
      <c r="M208">
        <v>17</v>
      </c>
      <c r="N208">
        <v>0</v>
      </c>
      <c r="O208" t="s">
        <v>448</v>
      </c>
      <c r="P208" t="s">
        <v>20</v>
      </c>
      <c r="Q208" t="s">
        <v>471</v>
      </c>
      <c r="R208" t="s">
        <v>91</v>
      </c>
    </row>
    <row r="209" spans="1:18" x14ac:dyDescent="0.3">
      <c r="A209">
        <v>267</v>
      </c>
      <c r="B209">
        <v>2011</v>
      </c>
      <c r="C209" t="s">
        <v>31</v>
      </c>
      <c r="D209" s="1">
        <v>40662</v>
      </c>
      <c r="E209" t="s">
        <v>27</v>
      </c>
      <c r="F209" t="s">
        <v>22</v>
      </c>
      <c r="G209">
        <f>COUNTIF(Table1[team2],Table1[[#This Row],[team2]]=F219)</f>
        <v>0</v>
      </c>
      <c r="H209" t="s">
        <v>22</v>
      </c>
      <c r="I209" t="s">
        <v>8</v>
      </c>
      <c r="J209" t="s">
        <v>325</v>
      </c>
      <c r="K209">
        <v>0</v>
      </c>
      <c r="L209" t="s">
        <v>22</v>
      </c>
      <c r="M209">
        <v>0</v>
      </c>
      <c r="N209">
        <v>7</v>
      </c>
      <c r="O209" t="s">
        <v>480</v>
      </c>
      <c r="P209" t="s">
        <v>33</v>
      </c>
      <c r="Q209" t="s">
        <v>12</v>
      </c>
      <c r="R209" t="s">
        <v>434</v>
      </c>
    </row>
    <row r="210" spans="1:18" x14ac:dyDescent="0.3">
      <c r="A210">
        <v>268</v>
      </c>
      <c r="B210">
        <v>2011</v>
      </c>
      <c r="C210" t="s">
        <v>3</v>
      </c>
      <c r="D210" s="1">
        <v>40662</v>
      </c>
      <c r="E210" t="s">
        <v>166</v>
      </c>
      <c r="F210" t="s">
        <v>90</v>
      </c>
      <c r="G210">
        <f>COUNTIF(Table1[team2],Table1[[#This Row],[team2]]=F220)</f>
        <v>0</v>
      </c>
      <c r="H210" t="s">
        <v>90</v>
      </c>
      <c r="I210" t="s">
        <v>8</v>
      </c>
      <c r="J210" t="s">
        <v>325</v>
      </c>
      <c r="K210">
        <v>0</v>
      </c>
      <c r="L210" t="s">
        <v>166</v>
      </c>
      <c r="M210">
        <v>26</v>
      </c>
      <c r="N210">
        <v>0</v>
      </c>
      <c r="O210" t="s">
        <v>92</v>
      </c>
      <c r="P210" t="s">
        <v>5</v>
      </c>
      <c r="Q210" t="s">
        <v>24</v>
      </c>
      <c r="R210" t="s">
        <v>437</v>
      </c>
    </row>
    <row r="211" spans="1:18" x14ac:dyDescent="0.3">
      <c r="A211">
        <v>270</v>
      </c>
      <c r="B211">
        <v>2011</v>
      </c>
      <c r="C211" t="s">
        <v>28</v>
      </c>
      <c r="D211" s="1">
        <v>40663</v>
      </c>
      <c r="E211" t="s">
        <v>16</v>
      </c>
      <c r="F211" t="s">
        <v>7</v>
      </c>
      <c r="G211">
        <f>COUNTIF(Table1[team2],Table1[[#This Row],[team2]]=F221)</f>
        <v>0</v>
      </c>
      <c r="H211" t="s">
        <v>7</v>
      </c>
      <c r="I211" t="s">
        <v>8</v>
      </c>
      <c r="J211" t="s">
        <v>325</v>
      </c>
      <c r="K211">
        <v>0</v>
      </c>
      <c r="L211" t="s">
        <v>7</v>
      </c>
      <c r="M211">
        <v>0</v>
      </c>
      <c r="N211">
        <v>8</v>
      </c>
      <c r="O211" t="s">
        <v>481</v>
      </c>
      <c r="P211" t="s">
        <v>29</v>
      </c>
      <c r="Q211" t="s">
        <v>386</v>
      </c>
      <c r="R211" t="s">
        <v>375</v>
      </c>
    </row>
    <row r="212" spans="1:18" x14ac:dyDescent="0.3">
      <c r="A212">
        <v>269</v>
      </c>
      <c r="B212">
        <v>2011</v>
      </c>
      <c r="C212" t="s">
        <v>472</v>
      </c>
      <c r="D212" s="1">
        <v>40663</v>
      </c>
      <c r="E212" t="s">
        <v>21</v>
      </c>
      <c r="F212" t="s">
        <v>89</v>
      </c>
      <c r="G212">
        <f>COUNTIF(Table1[team2],Table1[[#This Row],[team2]]=F222)</f>
        <v>0</v>
      </c>
      <c r="H212" t="s">
        <v>21</v>
      </c>
      <c r="I212" t="s">
        <v>18</v>
      </c>
      <c r="J212" t="s">
        <v>325</v>
      </c>
      <c r="K212">
        <v>0</v>
      </c>
      <c r="L212" t="s">
        <v>21</v>
      </c>
      <c r="M212">
        <v>38</v>
      </c>
      <c r="N212">
        <v>0</v>
      </c>
      <c r="O212" t="s">
        <v>35</v>
      </c>
      <c r="P212" t="s">
        <v>88</v>
      </c>
      <c r="Q212" t="s">
        <v>59</v>
      </c>
      <c r="R212" t="s">
        <v>474</v>
      </c>
    </row>
    <row r="213" spans="1:18" x14ac:dyDescent="0.3">
      <c r="A213">
        <v>271</v>
      </c>
      <c r="B213">
        <v>2011</v>
      </c>
      <c r="C213" t="s">
        <v>31</v>
      </c>
      <c r="D213" s="1">
        <v>40664</v>
      </c>
      <c r="E213" t="s">
        <v>90</v>
      </c>
      <c r="F213" t="s">
        <v>22</v>
      </c>
      <c r="G213">
        <f>COUNTIF(Table1[team2],Table1[[#This Row],[team2]]=F223)</f>
        <v>0</v>
      </c>
      <c r="H213" t="s">
        <v>22</v>
      </c>
      <c r="I213" t="s">
        <v>8</v>
      </c>
      <c r="J213" t="s">
        <v>325</v>
      </c>
      <c r="K213">
        <v>0</v>
      </c>
      <c r="L213" t="s">
        <v>22</v>
      </c>
      <c r="M213">
        <v>0</v>
      </c>
      <c r="N213">
        <v>6</v>
      </c>
      <c r="O213" t="s">
        <v>441</v>
      </c>
      <c r="P213" t="s">
        <v>33</v>
      </c>
      <c r="Q213" t="s">
        <v>434</v>
      </c>
      <c r="R213" t="s">
        <v>52</v>
      </c>
    </row>
    <row r="214" spans="1:18" x14ac:dyDescent="0.3">
      <c r="A214">
        <v>272</v>
      </c>
      <c r="B214">
        <v>2011</v>
      </c>
      <c r="C214" t="s">
        <v>37</v>
      </c>
      <c r="D214" s="1">
        <v>40664</v>
      </c>
      <c r="E214" t="s">
        <v>17</v>
      </c>
      <c r="F214" t="s">
        <v>30</v>
      </c>
      <c r="G214">
        <f>COUNTIF(Table1[team2],Table1[[#This Row],[team2]]=F224)</f>
        <v>0</v>
      </c>
      <c r="H214" t="s">
        <v>17</v>
      </c>
      <c r="I214" t="s">
        <v>18</v>
      </c>
      <c r="J214" t="s">
        <v>325</v>
      </c>
      <c r="K214">
        <v>0</v>
      </c>
      <c r="L214" t="s">
        <v>17</v>
      </c>
      <c r="M214">
        <v>19</v>
      </c>
      <c r="N214">
        <v>0</v>
      </c>
      <c r="O214" t="s">
        <v>414</v>
      </c>
      <c r="P214" t="s">
        <v>38</v>
      </c>
      <c r="Q214" t="s">
        <v>24</v>
      </c>
      <c r="R214" t="s">
        <v>384</v>
      </c>
    </row>
    <row r="215" spans="1:18" x14ac:dyDescent="0.3">
      <c r="A215">
        <v>273</v>
      </c>
      <c r="B215">
        <v>2011</v>
      </c>
      <c r="C215" t="s">
        <v>25</v>
      </c>
      <c r="D215" s="1">
        <v>40665</v>
      </c>
      <c r="E215" t="s">
        <v>27</v>
      </c>
      <c r="F215" t="s">
        <v>16</v>
      </c>
      <c r="G215">
        <f>COUNTIF(Table1[team2],Table1[[#This Row],[team2]]=F225)</f>
        <v>0</v>
      </c>
      <c r="H215" t="s">
        <v>16</v>
      </c>
      <c r="I215" t="s">
        <v>8</v>
      </c>
      <c r="J215" t="s">
        <v>325</v>
      </c>
      <c r="K215">
        <v>0</v>
      </c>
      <c r="L215" t="s">
        <v>27</v>
      </c>
      <c r="M215">
        <v>23</v>
      </c>
      <c r="N215">
        <v>0</v>
      </c>
      <c r="O215" t="s">
        <v>83</v>
      </c>
      <c r="P215" t="s">
        <v>26</v>
      </c>
      <c r="Q215" t="s">
        <v>59</v>
      </c>
      <c r="R215" t="s">
        <v>471</v>
      </c>
    </row>
    <row r="216" spans="1:18" x14ac:dyDescent="0.3">
      <c r="A216">
        <v>274</v>
      </c>
      <c r="B216">
        <v>2011</v>
      </c>
      <c r="C216" t="s">
        <v>19</v>
      </c>
      <c r="D216" s="1">
        <v>40665</v>
      </c>
      <c r="E216" t="s">
        <v>21</v>
      </c>
      <c r="F216" t="s">
        <v>89</v>
      </c>
      <c r="G216">
        <f>COUNTIF(Table1[team2],Table1[[#This Row],[team2]]=F226)</f>
        <v>0</v>
      </c>
      <c r="H216" t="s">
        <v>89</v>
      </c>
      <c r="I216" t="s">
        <v>8</v>
      </c>
      <c r="J216" t="s">
        <v>325</v>
      </c>
      <c r="K216">
        <v>0</v>
      </c>
      <c r="L216" t="s">
        <v>89</v>
      </c>
      <c r="M216">
        <v>0</v>
      </c>
      <c r="N216">
        <v>7</v>
      </c>
      <c r="O216" t="s">
        <v>482</v>
      </c>
      <c r="P216" t="s">
        <v>20</v>
      </c>
      <c r="Q216" t="s">
        <v>12</v>
      </c>
      <c r="R216" t="s">
        <v>375</v>
      </c>
    </row>
    <row r="217" spans="1:18" x14ac:dyDescent="0.3">
      <c r="A217">
        <v>275</v>
      </c>
      <c r="B217">
        <v>2011</v>
      </c>
      <c r="C217" t="s">
        <v>34</v>
      </c>
      <c r="D217" s="1">
        <v>40666</v>
      </c>
      <c r="E217" t="s">
        <v>7</v>
      </c>
      <c r="F217" t="s">
        <v>30</v>
      </c>
      <c r="G217">
        <f>COUNTIF(Table1[team2],Table1[[#This Row],[team2]]=F227)</f>
        <v>0</v>
      </c>
      <c r="H217" t="s">
        <v>30</v>
      </c>
      <c r="I217" t="s">
        <v>8</v>
      </c>
      <c r="J217" t="s">
        <v>325</v>
      </c>
      <c r="K217">
        <v>0</v>
      </c>
      <c r="L217" t="s">
        <v>7</v>
      </c>
      <c r="M217">
        <v>20</v>
      </c>
      <c r="N217">
        <v>0</v>
      </c>
      <c r="O217" t="s">
        <v>39</v>
      </c>
      <c r="P217" t="s">
        <v>36</v>
      </c>
      <c r="Q217" t="s">
        <v>60</v>
      </c>
      <c r="R217" t="s">
        <v>91</v>
      </c>
    </row>
    <row r="218" spans="1:18" x14ac:dyDescent="0.3">
      <c r="A218">
        <v>277</v>
      </c>
      <c r="B218">
        <v>2011</v>
      </c>
      <c r="C218" t="s">
        <v>25</v>
      </c>
      <c r="D218" s="1">
        <v>40667</v>
      </c>
      <c r="E218" t="s">
        <v>27</v>
      </c>
      <c r="F218" t="s">
        <v>90</v>
      </c>
      <c r="G218">
        <f>COUNTIF(Table1[team2],Table1[[#This Row],[team2]]=F228)</f>
        <v>0</v>
      </c>
      <c r="H218" t="s">
        <v>90</v>
      </c>
      <c r="I218" t="s">
        <v>8</v>
      </c>
      <c r="J218" t="s">
        <v>325</v>
      </c>
      <c r="K218">
        <v>0</v>
      </c>
      <c r="L218" t="s">
        <v>27</v>
      </c>
      <c r="M218">
        <v>21</v>
      </c>
      <c r="N218">
        <v>0</v>
      </c>
      <c r="O218" t="s">
        <v>483</v>
      </c>
      <c r="P218" t="s">
        <v>41</v>
      </c>
      <c r="Q218" t="s">
        <v>59</v>
      </c>
      <c r="R218" t="s">
        <v>52</v>
      </c>
    </row>
    <row r="219" spans="1:18" x14ac:dyDescent="0.3">
      <c r="A219">
        <v>276</v>
      </c>
      <c r="B219">
        <v>2011</v>
      </c>
      <c r="C219" t="s">
        <v>37</v>
      </c>
      <c r="D219" s="1">
        <v>40667</v>
      </c>
      <c r="E219" t="s">
        <v>22</v>
      </c>
      <c r="F219" t="s">
        <v>17</v>
      </c>
      <c r="G219">
        <f>COUNTIF(Table1[team2],Table1[[#This Row],[team2]]=F229)</f>
        <v>0</v>
      </c>
      <c r="H219" t="s">
        <v>22</v>
      </c>
      <c r="I219" t="s">
        <v>18</v>
      </c>
      <c r="J219" t="s">
        <v>325</v>
      </c>
      <c r="K219">
        <v>0</v>
      </c>
      <c r="L219" t="s">
        <v>17</v>
      </c>
      <c r="M219">
        <v>0</v>
      </c>
      <c r="N219">
        <v>8</v>
      </c>
      <c r="O219" t="s">
        <v>14</v>
      </c>
      <c r="P219" t="s">
        <v>38</v>
      </c>
      <c r="Q219" t="s">
        <v>437</v>
      </c>
      <c r="R219" t="s">
        <v>384</v>
      </c>
    </row>
    <row r="220" spans="1:18" x14ac:dyDescent="0.3">
      <c r="A220">
        <v>278</v>
      </c>
      <c r="B220">
        <v>2011</v>
      </c>
      <c r="C220" t="s">
        <v>472</v>
      </c>
      <c r="D220" s="1">
        <v>40668</v>
      </c>
      <c r="E220" t="s">
        <v>89</v>
      </c>
      <c r="F220" t="s">
        <v>7</v>
      </c>
      <c r="G220">
        <f>COUNTIF(Table1[team2],Table1[[#This Row],[team2]]=F230)</f>
        <v>0</v>
      </c>
      <c r="H220" t="s">
        <v>7</v>
      </c>
      <c r="I220" t="s">
        <v>8</v>
      </c>
      <c r="J220" t="s">
        <v>325</v>
      </c>
      <c r="K220">
        <v>0</v>
      </c>
      <c r="L220" t="s">
        <v>89</v>
      </c>
      <c r="M220">
        <v>17</v>
      </c>
      <c r="N220">
        <v>0</v>
      </c>
      <c r="O220" t="s">
        <v>72</v>
      </c>
      <c r="P220" t="s">
        <v>88</v>
      </c>
      <c r="Q220" t="s">
        <v>63</v>
      </c>
      <c r="R220" t="s">
        <v>91</v>
      </c>
    </row>
    <row r="221" spans="1:18" x14ac:dyDescent="0.3">
      <c r="A221">
        <v>279</v>
      </c>
      <c r="B221">
        <v>2011</v>
      </c>
      <c r="C221" t="s">
        <v>34</v>
      </c>
      <c r="D221" s="1">
        <v>40668</v>
      </c>
      <c r="E221" t="s">
        <v>30</v>
      </c>
      <c r="F221" t="s">
        <v>21</v>
      </c>
      <c r="G221">
        <f>COUNTIF(Table1[team2],Table1[[#This Row],[team2]]=F231)</f>
        <v>0</v>
      </c>
      <c r="H221" t="s">
        <v>21</v>
      </c>
      <c r="I221" t="s">
        <v>8</v>
      </c>
      <c r="J221" t="s">
        <v>325</v>
      </c>
      <c r="K221">
        <v>0</v>
      </c>
      <c r="L221" t="s">
        <v>21</v>
      </c>
      <c r="M221">
        <v>0</v>
      </c>
      <c r="N221">
        <v>4</v>
      </c>
      <c r="O221" t="s">
        <v>35</v>
      </c>
      <c r="P221" t="s">
        <v>36</v>
      </c>
      <c r="Q221" t="s">
        <v>12</v>
      </c>
      <c r="R221" t="s">
        <v>386</v>
      </c>
    </row>
    <row r="222" spans="1:18" x14ac:dyDescent="0.3">
      <c r="A222">
        <v>280</v>
      </c>
      <c r="B222">
        <v>2011</v>
      </c>
      <c r="C222" t="s">
        <v>3</v>
      </c>
      <c r="D222" s="1">
        <v>40669</v>
      </c>
      <c r="E222" t="s">
        <v>166</v>
      </c>
      <c r="F222" t="s">
        <v>16</v>
      </c>
      <c r="G222">
        <f>COUNTIF(Table1[team2],Table1[[#This Row],[team2]]=F232)</f>
        <v>0</v>
      </c>
      <c r="H222" t="s">
        <v>16</v>
      </c>
      <c r="I222" t="s">
        <v>8</v>
      </c>
      <c r="J222" t="s">
        <v>325</v>
      </c>
      <c r="K222">
        <v>0</v>
      </c>
      <c r="L222" t="s">
        <v>166</v>
      </c>
      <c r="M222">
        <v>85</v>
      </c>
      <c r="N222">
        <v>0</v>
      </c>
      <c r="O222" t="s">
        <v>53</v>
      </c>
      <c r="P222" t="s">
        <v>5</v>
      </c>
      <c r="Q222" t="s">
        <v>24</v>
      </c>
      <c r="R222" t="s">
        <v>384</v>
      </c>
    </row>
    <row r="223" spans="1:18" x14ac:dyDescent="0.3">
      <c r="A223">
        <v>282</v>
      </c>
      <c r="B223">
        <v>2011</v>
      </c>
      <c r="C223" t="s">
        <v>25</v>
      </c>
      <c r="D223" s="1">
        <v>40670</v>
      </c>
      <c r="E223" t="s">
        <v>27</v>
      </c>
      <c r="F223" t="s">
        <v>21</v>
      </c>
      <c r="G223">
        <f>COUNTIF(Table1[team2],Table1[[#This Row],[team2]]=F233)</f>
        <v>0</v>
      </c>
      <c r="H223" t="s">
        <v>21</v>
      </c>
      <c r="I223" t="s">
        <v>8</v>
      </c>
      <c r="J223" t="s">
        <v>325</v>
      </c>
      <c r="K223">
        <v>0</v>
      </c>
      <c r="L223" t="s">
        <v>27</v>
      </c>
      <c r="M223">
        <v>32</v>
      </c>
      <c r="N223">
        <v>0</v>
      </c>
      <c r="O223" t="s">
        <v>368</v>
      </c>
      <c r="P223" t="s">
        <v>26</v>
      </c>
      <c r="Q223" t="s">
        <v>383</v>
      </c>
      <c r="R223" t="s">
        <v>52</v>
      </c>
    </row>
    <row r="224" spans="1:18" x14ac:dyDescent="0.3">
      <c r="A224">
        <v>281</v>
      </c>
      <c r="B224">
        <v>2011</v>
      </c>
      <c r="C224" t="s">
        <v>28</v>
      </c>
      <c r="D224" s="1">
        <v>40670</v>
      </c>
      <c r="E224" t="s">
        <v>17</v>
      </c>
      <c r="F224" t="s">
        <v>7</v>
      </c>
      <c r="G224">
        <f>COUNTIF(Table1[team2],Table1[[#This Row],[team2]]=F234)</f>
        <v>0</v>
      </c>
      <c r="H224" t="s">
        <v>17</v>
      </c>
      <c r="I224" t="s">
        <v>18</v>
      </c>
      <c r="J224" t="s">
        <v>325</v>
      </c>
      <c r="K224">
        <v>1</v>
      </c>
      <c r="L224" t="s">
        <v>7</v>
      </c>
      <c r="M224">
        <v>10</v>
      </c>
      <c r="N224">
        <v>0</v>
      </c>
      <c r="O224" t="s">
        <v>481</v>
      </c>
      <c r="P224" t="s">
        <v>29</v>
      </c>
      <c r="Q224" t="s">
        <v>12</v>
      </c>
      <c r="R224" t="s">
        <v>471</v>
      </c>
    </row>
    <row r="225" spans="1:18" x14ac:dyDescent="0.3">
      <c r="A225">
        <v>284</v>
      </c>
      <c r="B225">
        <v>2011</v>
      </c>
      <c r="C225" t="s">
        <v>13</v>
      </c>
      <c r="D225" s="1">
        <v>40671</v>
      </c>
      <c r="E225" t="s">
        <v>16</v>
      </c>
      <c r="F225" t="s">
        <v>90</v>
      </c>
      <c r="G225">
        <f>COUNTIF(Table1[team2],Table1[[#This Row],[team2]]=F235)</f>
        <v>0</v>
      </c>
      <c r="H225" t="s">
        <v>16</v>
      </c>
      <c r="I225" t="s">
        <v>18</v>
      </c>
      <c r="J225" t="s">
        <v>325</v>
      </c>
      <c r="K225">
        <v>0</v>
      </c>
      <c r="L225" t="s">
        <v>90</v>
      </c>
      <c r="M225">
        <v>0</v>
      </c>
      <c r="N225">
        <v>5</v>
      </c>
      <c r="O225" t="s">
        <v>483</v>
      </c>
      <c r="P225" t="s">
        <v>15</v>
      </c>
      <c r="Q225" t="s">
        <v>434</v>
      </c>
      <c r="R225" t="s">
        <v>91</v>
      </c>
    </row>
    <row r="226" spans="1:18" x14ac:dyDescent="0.3">
      <c r="A226">
        <v>283</v>
      </c>
      <c r="B226">
        <v>2011</v>
      </c>
      <c r="C226" t="s">
        <v>3</v>
      </c>
      <c r="D226" s="1">
        <v>40671</v>
      </c>
      <c r="E226" t="s">
        <v>89</v>
      </c>
      <c r="F226" t="s">
        <v>166</v>
      </c>
      <c r="G226">
        <f>COUNTIF(Table1[team2],Table1[[#This Row],[team2]]=F236)</f>
        <v>0</v>
      </c>
      <c r="H226" t="s">
        <v>89</v>
      </c>
      <c r="I226" t="s">
        <v>18</v>
      </c>
      <c r="J226" t="s">
        <v>325</v>
      </c>
      <c r="K226">
        <v>0</v>
      </c>
      <c r="L226" t="s">
        <v>166</v>
      </c>
      <c r="M226">
        <v>0</v>
      </c>
      <c r="N226">
        <v>9</v>
      </c>
      <c r="O226" t="s">
        <v>53</v>
      </c>
      <c r="P226" t="s">
        <v>5</v>
      </c>
      <c r="Q226" t="s">
        <v>24</v>
      </c>
      <c r="R226" t="s">
        <v>437</v>
      </c>
    </row>
    <row r="227" spans="1:18" x14ac:dyDescent="0.3">
      <c r="A227">
        <v>285</v>
      </c>
      <c r="B227">
        <v>2011</v>
      </c>
      <c r="C227" t="s">
        <v>31</v>
      </c>
      <c r="D227" s="1">
        <v>40672</v>
      </c>
      <c r="E227" t="s">
        <v>17</v>
      </c>
      <c r="F227" t="s">
        <v>22</v>
      </c>
      <c r="G227">
        <f>COUNTIF(Table1[team2],Table1[[#This Row],[team2]]=F237)</f>
        <v>0</v>
      </c>
      <c r="H227" t="s">
        <v>22</v>
      </c>
      <c r="I227" t="s">
        <v>8</v>
      </c>
      <c r="J227" t="s">
        <v>325</v>
      </c>
      <c r="K227">
        <v>0</v>
      </c>
      <c r="L227" t="s">
        <v>17</v>
      </c>
      <c r="M227">
        <v>63</v>
      </c>
      <c r="N227">
        <v>0</v>
      </c>
      <c r="O227" t="s">
        <v>458</v>
      </c>
      <c r="P227" t="s">
        <v>33</v>
      </c>
      <c r="Q227" t="s">
        <v>383</v>
      </c>
      <c r="R227" t="s">
        <v>52</v>
      </c>
    </row>
    <row r="228" spans="1:18" x14ac:dyDescent="0.3">
      <c r="A228">
        <v>286</v>
      </c>
      <c r="B228">
        <v>2011</v>
      </c>
      <c r="C228" t="s">
        <v>34</v>
      </c>
      <c r="D228" s="1">
        <v>40673</v>
      </c>
      <c r="E228" t="s">
        <v>30</v>
      </c>
      <c r="F228" t="s">
        <v>90</v>
      </c>
      <c r="G228">
        <f>COUNTIF(Table1[team2],Table1[[#This Row],[team2]]=F238)</f>
        <v>0</v>
      </c>
      <c r="H228" t="s">
        <v>30</v>
      </c>
      <c r="I228" t="s">
        <v>18</v>
      </c>
      <c r="J228" t="s">
        <v>325</v>
      </c>
      <c r="K228">
        <v>0</v>
      </c>
      <c r="L228" t="s">
        <v>90</v>
      </c>
      <c r="M228">
        <v>0</v>
      </c>
      <c r="N228">
        <v>6</v>
      </c>
      <c r="O228" t="s">
        <v>484</v>
      </c>
      <c r="P228" t="s">
        <v>36</v>
      </c>
      <c r="Q228" t="s">
        <v>12</v>
      </c>
      <c r="R228" t="s">
        <v>386</v>
      </c>
    </row>
    <row r="229" spans="1:18" x14ac:dyDescent="0.3">
      <c r="A229">
        <v>287</v>
      </c>
      <c r="B229">
        <v>2011</v>
      </c>
      <c r="C229" t="s">
        <v>13</v>
      </c>
      <c r="D229" s="1">
        <v>40673</v>
      </c>
      <c r="E229" t="s">
        <v>16</v>
      </c>
      <c r="F229" t="s">
        <v>27</v>
      </c>
      <c r="G229">
        <f>COUNTIF(Table1[team2],Table1[[#This Row],[team2]]=F239)</f>
        <v>0</v>
      </c>
      <c r="H229" t="s">
        <v>27</v>
      </c>
      <c r="I229" t="s">
        <v>8</v>
      </c>
      <c r="J229" t="s">
        <v>325</v>
      </c>
      <c r="K229">
        <v>0</v>
      </c>
      <c r="L229" t="s">
        <v>16</v>
      </c>
      <c r="M229">
        <v>76</v>
      </c>
      <c r="N229">
        <v>0</v>
      </c>
      <c r="O229" t="s">
        <v>485</v>
      </c>
      <c r="P229" t="s">
        <v>15</v>
      </c>
      <c r="Q229" t="s">
        <v>434</v>
      </c>
      <c r="R229" t="s">
        <v>91</v>
      </c>
    </row>
    <row r="230" spans="1:18" x14ac:dyDescent="0.3">
      <c r="A230">
        <v>288</v>
      </c>
      <c r="B230">
        <v>2011</v>
      </c>
      <c r="C230" t="s">
        <v>31</v>
      </c>
      <c r="D230" s="1">
        <v>40674</v>
      </c>
      <c r="E230" t="s">
        <v>22</v>
      </c>
      <c r="F230" t="s">
        <v>166</v>
      </c>
      <c r="G230">
        <f>COUNTIF(Table1[team2],Table1[[#This Row],[team2]]=F240)</f>
        <v>0</v>
      </c>
      <c r="H230" t="s">
        <v>166</v>
      </c>
      <c r="I230" t="s">
        <v>8</v>
      </c>
      <c r="J230" t="s">
        <v>325</v>
      </c>
      <c r="K230">
        <v>0</v>
      </c>
      <c r="L230" t="s">
        <v>166</v>
      </c>
      <c r="M230">
        <v>0</v>
      </c>
      <c r="N230">
        <v>9</v>
      </c>
      <c r="O230" t="s">
        <v>486</v>
      </c>
      <c r="P230" t="s">
        <v>33</v>
      </c>
      <c r="Q230" t="s">
        <v>59</v>
      </c>
      <c r="R230" t="s">
        <v>383</v>
      </c>
    </row>
    <row r="231" spans="1:18" x14ac:dyDescent="0.3">
      <c r="A231">
        <v>289</v>
      </c>
      <c r="B231">
        <v>2011</v>
      </c>
      <c r="C231" t="s">
        <v>37</v>
      </c>
      <c r="D231" s="1">
        <v>40675</v>
      </c>
      <c r="E231" t="s">
        <v>17</v>
      </c>
      <c r="F231" t="s">
        <v>21</v>
      </c>
      <c r="G231">
        <f>COUNTIF(Table1[team2],Table1[[#This Row],[team2]]=F241)</f>
        <v>0</v>
      </c>
      <c r="H231" t="s">
        <v>17</v>
      </c>
      <c r="I231" t="s">
        <v>18</v>
      </c>
      <c r="J231" t="s">
        <v>325</v>
      </c>
      <c r="K231">
        <v>0</v>
      </c>
      <c r="L231" t="s">
        <v>17</v>
      </c>
      <c r="M231">
        <v>18</v>
      </c>
      <c r="N231">
        <v>0</v>
      </c>
      <c r="O231" t="s">
        <v>42</v>
      </c>
      <c r="P231" t="s">
        <v>38</v>
      </c>
      <c r="Q231" t="s">
        <v>386</v>
      </c>
      <c r="R231" t="s">
        <v>375</v>
      </c>
    </row>
    <row r="232" spans="1:18" x14ac:dyDescent="0.3">
      <c r="A232">
        <v>290</v>
      </c>
      <c r="B232">
        <v>2011</v>
      </c>
      <c r="C232" t="s">
        <v>332</v>
      </c>
      <c r="D232" s="1">
        <v>40676</v>
      </c>
      <c r="E232" t="s">
        <v>89</v>
      </c>
      <c r="F232" t="s">
        <v>16</v>
      </c>
      <c r="G232">
        <f>COUNTIF(Table1[team2],Table1[[#This Row],[team2]]=F242)</f>
        <v>0</v>
      </c>
      <c r="H232" t="s">
        <v>16</v>
      </c>
      <c r="I232" t="s">
        <v>8</v>
      </c>
      <c r="J232" t="s">
        <v>325</v>
      </c>
      <c r="K232">
        <v>0</v>
      </c>
      <c r="L232" t="s">
        <v>16</v>
      </c>
      <c r="M232">
        <v>0</v>
      </c>
      <c r="N232">
        <v>6</v>
      </c>
      <c r="O232" t="s">
        <v>44</v>
      </c>
      <c r="P232" t="s">
        <v>94</v>
      </c>
      <c r="Q232" t="s">
        <v>60</v>
      </c>
      <c r="R232" t="s">
        <v>91</v>
      </c>
    </row>
    <row r="233" spans="1:18" x14ac:dyDescent="0.3">
      <c r="A233">
        <v>292</v>
      </c>
      <c r="B233">
        <v>2011</v>
      </c>
      <c r="C233" t="s">
        <v>25</v>
      </c>
      <c r="D233" s="1">
        <v>40677</v>
      </c>
      <c r="E233" t="s">
        <v>30</v>
      </c>
      <c r="F233" t="s">
        <v>27</v>
      </c>
      <c r="G233">
        <f>COUNTIF(Table1[team2],Table1[[#This Row],[team2]]=F243)</f>
        <v>0</v>
      </c>
      <c r="H233" t="s">
        <v>30</v>
      </c>
      <c r="I233" t="s">
        <v>18</v>
      </c>
      <c r="J233" t="s">
        <v>325</v>
      </c>
      <c r="K233">
        <v>0</v>
      </c>
      <c r="L233" t="s">
        <v>30</v>
      </c>
      <c r="M233">
        <v>10</v>
      </c>
      <c r="N233">
        <v>0</v>
      </c>
      <c r="O233" t="s">
        <v>43</v>
      </c>
      <c r="P233" t="s">
        <v>26</v>
      </c>
      <c r="Q233" t="s">
        <v>63</v>
      </c>
      <c r="R233" t="s">
        <v>434</v>
      </c>
    </row>
    <row r="234" spans="1:18" x14ac:dyDescent="0.3">
      <c r="A234">
        <v>291</v>
      </c>
      <c r="B234">
        <v>2011</v>
      </c>
      <c r="C234" t="s">
        <v>3</v>
      </c>
      <c r="D234" s="1">
        <v>40677</v>
      </c>
      <c r="E234" t="s">
        <v>7</v>
      </c>
      <c r="F234" t="s">
        <v>166</v>
      </c>
      <c r="G234">
        <f>COUNTIF(Table1[team2],Table1[[#This Row],[team2]]=F244)</f>
        <v>0</v>
      </c>
      <c r="H234" t="s">
        <v>166</v>
      </c>
      <c r="I234" t="s">
        <v>8</v>
      </c>
      <c r="J234" t="s">
        <v>325</v>
      </c>
      <c r="K234">
        <v>1</v>
      </c>
      <c r="L234" t="s">
        <v>166</v>
      </c>
      <c r="M234">
        <v>0</v>
      </c>
      <c r="N234">
        <v>4</v>
      </c>
      <c r="O234" t="s">
        <v>53</v>
      </c>
      <c r="P234" t="s">
        <v>5</v>
      </c>
      <c r="Q234" t="s">
        <v>373</v>
      </c>
      <c r="R234" t="s">
        <v>384</v>
      </c>
    </row>
    <row r="235" spans="1:18" x14ac:dyDescent="0.3">
      <c r="A235">
        <v>294</v>
      </c>
      <c r="B235">
        <v>2011</v>
      </c>
      <c r="C235" t="s">
        <v>332</v>
      </c>
      <c r="D235" s="1">
        <v>40678</v>
      </c>
      <c r="E235" t="s">
        <v>22</v>
      </c>
      <c r="F235" t="s">
        <v>89</v>
      </c>
      <c r="G235">
        <f>COUNTIF(Table1[team2],Table1[[#This Row],[team2]]=F245)</f>
        <v>0</v>
      </c>
      <c r="H235" t="s">
        <v>89</v>
      </c>
      <c r="I235" t="s">
        <v>8</v>
      </c>
      <c r="J235" t="s">
        <v>325</v>
      </c>
      <c r="K235">
        <v>0</v>
      </c>
      <c r="L235" t="s">
        <v>89</v>
      </c>
      <c r="M235">
        <v>0</v>
      </c>
      <c r="N235">
        <v>8</v>
      </c>
      <c r="O235" t="s">
        <v>72</v>
      </c>
      <c r="P235" t="s">
        <v>94</v>
      </c>
      <c r="Q235" t="s">
        <v>471</v>
      </c>
      <c r="R235" t="s">
        <v>91</v>
      </c>
    </row>
    <row r="236" spans="1:18" x14ac:dyDescent="0.3">
      <c r="A236">
        <v>293</v>
      </c>
      <c r="B236">
        <v>2011</v>
      </c>
      <c r="C236" t="s">
        <v>84</v>
      </c>
      <c r="D236" s="1">
        <v>40678</v>
      </c>
      <c r="E236" t="s">
        <v>16</v>
      </c>
      <c r="F236" t="s">
        <v>21</v>
      </c>
      <c r="G236">
        <f>COUNTIF(Table1[team2],Table1[[#This Row],[team2]]=F246)</f>
        <v>0</v>
      </c>
      <c r="H236" t="s">
        <v>21</v>
      </c>
      <c r="I236" t="s">
        <v>8</v>
      </c>
      <c r="J236" t="s">
        <v>325</v>
      </c>
      <c r="K236">
        <v>0</v>
      </c>
      <c r="L236" t="s">
        <v>16</v>
      </c>
      <c r="M236">
        <v>29</v>
      </c>
      <c r="N236">
        <v>0</v>
      </c>
      <c r="O236" t="s">
        <v>465</v>
      </c>
      <c r="P236" t="s">
        <v>85</v>
      </c>
      <c r="Q236" t="s">
        <v>12</v>
      </c>
      <c r="R236" t="s">
        <v>375</v>
      </c>
    </row>
    <row r="237" spans="1:18" x14ac:dyDescent="0.3">
      <c r="A237">
        <v>295</v>
      </c>
      <c r="B237">
        <v>2011</v>
      </c>
      <c r="C237" t="s">
        <v>25</v>
      </c>
      <c r="D237" s="1">
        <v>40679</v>
      </c>
      <c r="E237" t="s">
        <v>90</v>
      </c>
      <c r="F237" t="s">
        <v>30</v>
      </c>
      <c r="G237">
        <f>COUNTIF(Table1[team2],Table1[[#This Row],[team2]]=F247)</f>
        <v>0</v>
      </c>
      <c r="H237" t="s">
        <v>30</v>
      </c>
      <c r="I237" t="s">
        <v>8</v>
      </c>
      <c r="J237" t="s">
        <v>325</v>
      </c>
      <c r="K237">
        <v>0</v>
      </c>
      <c r="L237" t="s">
        <v>30</v>
      </c>
      <c r="M237">
        <v>0</v>
      </c>
      <c r="N237">
        <v>6</v>
      </c>
      <c r="O237" t="s">
        <v>43</v>
      </c>
      <c r="P237" t="s">
        <v>41</v>
      </c>
      <c r="Q237" t="s">
        <v>63</v>
      </c>
      <c r="R237" t="s">
        <v>434</v>
      </c>
    </row>
    <row r="238" spans="1:18" x14ac:dyDescent="0.3">
      <c r="A238">
        <v>296</v>
      </c>
      <c r="B238">
        <v>2011</v>
      </c>
      <c r="C238" t="s">
        <v>84</v>
      </c>
      <c r="D238" s="1">
        <v>40680</v>
      </c>
      <c r="E238" t="s">
        <v>16</v>
      </c>
      <c r="F238" t="s">
        <v>166</v>
      </c>
      <c r="G238">
        <f>COUNTIF(Table1[team2],Table1[[#This Row],[team2]]=F248)</f>
        <v>0</v>
      </c>
      <c r="H238" t="s">
        <v>16</v>
      </c>
      <c r="I238" t="s">
        <v>18</v>
      </c>
      <c r="J238" t="s">
        <v>325</v>
      </c>
      <c r="K238">
        <v>0</v>
      </c>
      <c r="L238" t="s">
        <v>16</v>
      </c>
      <c r="M238">
        <v>111</v>
      </c>
      <c r="N238">
        <v>0</v>
      </c>
      <c r="O238" t="s">
        <v>40</v>
      </c>
      <c r="P238" t="s">
        <v>85</v>
      </c>
      <c r="Q238" t="s">
        <v>12</v>
      </c>
      <c r="R238" t="s">
        <v>386</v>
      </c>
    </row>
    <row r="239" spans="1:18" x14ac:dyDescent="0.3">
      <c r="A239">
        <v>297</v>
      </c>
      <c r="B239">
        <v>2011</v>
      </c>
      <c r="C239" t="s">
        <v>37</v>
      </c>
      <c r="D239" s="1">
        <v>40681</v>
      </c>
      <c r="E239" t="s">
        <v>17</v>
      </c>
      <c r="F239" t="s">
        <v>89</v>
      </c>
      <c r="G239">
        <f>COUNTIF(Table1[team2],Table1[[#This Row],[team2]]=F249)</f>
        <v>0</v>
      </c>
      <c r="H239" t="s">
        <v>17</v>
      </c>
      <c r="I239" t="s">
        <v>18</v>
      </c>
      <c r="J239" t="s">
        <v>325</v>
      </c>
      <c r="K239">
        <v>0</v>
      </c>
      <c r="L239" t="s">
        <v>17</v>
      </c>
      <c r="M239">
        <v>11</v>
      </c>
      <c r="N239">
        <v>0</v>
      </c>
      <c r="O239" t="s">
        <v>365</v>
      </c>
      <c r="P239" t="s">
        <v>38</v>
      </c>
      <c r="Q239" t="s">
        <v>59</v>
      </c>
      <c r="R239" t="s">
        <v>373</v>
      </c>
    </row>
    <row r="240" spans="1:18" x14ac:dyDescent="0.3">
      <c r="A240">
        <v>298</v>
      </c>
      <c r="B240">
        <v>2011</v>
      </c>
      <c r="C240" t="s">
        <v>25</v>
      </c>
      <c r="D240" s="1">
        <v>40682</v>
      </c>
      <c r="E240" t="s">
        <v>90</v>
      </c>
      <c r="F240" t="s">
        <v>7</v>
      </c>
      <c r="G240">
        <f>COUNTIF(Table1[team2],Table1[[#This Row],[team2]]=F250)</f>
        <v>0</v>
      </c>
      <c r="H240" t="s">
        <v>7</v>
      </c>
      <c r="I240" t="s">
        <v>8</v>
      </c>
      <c r="J240" t="s">
        <v>325</v>
      </c>
      <c r="K240">
        <v>0</v>
      </c>
      <c r="L240" t="s">
        <v>7</v>
      </c>
      <c r="M240">
        <v>0</v>
      </c>
      <c r="N240">
        <v>7</v>
      </c>
      <c r="O240" t="s">
        <v>39</v>
      </c>
      <c r="P240" t="s">
        <v>41</v>
      </c>
      <c r="Q240" t="s">
        <v>63</v>
      </c>
      <c r="R240" t="s">
        <v>52</v>
      </c>
    </row>
    <row r="241" spans="1:18" x14ac:dyDescent="0.3">
      <c r="A241">
        <v>299</v>
      </c>
      <c r="B241">
        <v>2011</v>
      </c>
      <c r="C241" t="s">
        <v>25</v>
      </c>
      <c r="D241" s="1">
        <v>40683</v>
      </c>
      <c r="E241" t="s">
        <v>27</v>
      </c>
      <c r="F241" t="s">
        <v>22</v>
      </c>
      <c r="G241">
        <f>COUNTIF(Table1[team2],Table1[[#This Row],[team2]]=F251)</f>
        <v>0</v>
      </c>
      <c r="H241" t="s">
        <v>27</v>
      </c>
      <c r="I241" t="s">
        <v>18</v>
      </c>
      <c r="J241" t="s">
        <v>325</v>
      </c>
      <c r="K241">
        <v>0</v>
      </c>
      <c r="L241" t="s">
        <v>22</v>
      </c>
      <c r="M241">
        <v>0</v>
      </c>
      <c r="N241">
        <v>10</v>
      </c>
      <c r="O241" t="s">
        <v>32</v>
      </c>
      <c r="P241" t="s">
        <v>26</v>
      </c>
      <c r="Q241" t="s">
        <v>373</v>
      </c>
      <c r="R241" t="s">
        <v>471</v>
      </c>
    </row>
    <row r="242" spans="1:18" x14ac:dyDescent="0.3">
      <c r="A242">
        <v>300</v>
      </c>
      <c r="B242">
        <v>2011</v>
      </c>
      <c r="C242" t="s">
        <v>84</v>
      </c>
      <c r="D242" s="1">
        <v>40684</v>
      </c>
      <c r="E242" t="s">
        <v>30</v>
      </c>
      <c r="F242" t="s">
        <v>16</v>
      </c>
      <c r="G242">
        <f>COUNTIF(Table1[team2],Table1[[#This Row],[team2]]=F252)</f>
        <v>0</v>
      </c>
      <c r="H242" t="s">
        <v>16</v>
      </c>
      <c r="I242" t="s">
        <v>8</v>
      </c>
      <c r="J242" t="s">
        <v>325</v>
      </c>
      <c r="K242">
        <v>0</v>
      </c>
      <c r="L242" t="s">
        <v>30</v>
      </c>
      <c r="M242">
        <v>82</v>
      </c>
      <c r="N242">
        <v>0</v>
      </c>
      <c r="O242" t="s">
        <v>361</v>
      </c>
      <c r="P242" t="s">
        <v>85</v>
      </c>
      <c r="Q242" t="s">
        <v>12</v>
      </c>
      <c r="R242" t="s">
        <v>386</v>
      </c>
    </row>
    <row r="243" spans="1:18" x14ac:dyDescent="0.3">
      <c r="A243">
        <v>301</v>
      </c>
      <c r="B243">
        <v>2011</v>
      </c>
      <c r="C243" t="s">
        <v>19</v>
      </c>
      <c r="D243" s="1">
        <v>40684</v>
      </c>
      <c r="E243" t="s">
        <v>21</v>
      </c>
      <c r="F243" t="s">
        <v>90</v>
      </c>
      <c r="G243">
        <f>COUNTIF(Table1[team2],Table1[[#This Row],[team2]]=F253)</f>
        <v>0</v>
      </c>
      <c r="H243" t="s">
        <v>21</v>
      </c>
      <c r="I243" t="s">
        <v>18</v>
      </c>
      <c r="J243" t="s">
        <v>487</v>
      </c>
      <c r="K243">
        <v>0</v>
      </c>
      <c r="M243">
        <v>0</v>
      </c>
      <c r="N243">
        <v>0</v>
      </c>
      <c r="P243" t="s">
        <v>20</v>
      </c>
      <c r="Q243" t="s">
        <v>437</v>
      </c>
      <c r="R243" t="s">
        <v>91</v>
      </c>
    </row>
    <row r="244" spans="1:18" x14ac:dyDescent="0.3">
      <c r="A244">
        <v>303</v>
      </c>
      <c r="B244">
        <v>2011</v>
      </c>
      <c r="C244" t="s">
        <v>28</v>
      </c>
      <c r="D244" s="1">
        <v>40685</v>
      </c>
      <c r="E244" t="s">
        <v>7</v>
      </c>
      <c r="F244" t="s">
        <v>27</v>
      </c>
      <c r="G244">
        <f>COUNTIF(Table1[team2],Table1[[#This Row],[team2]]=F254)</f>
        <v>0</v>
      </c>
      <c r="H244" t="s">
        <v>27</v>
      </c>
      <c r="I244" t="s">
        <v>8</v>
      </c>
      <c r="J244" t="s">
        <v>325</v>
      </c>
      <c r="K244">
        <v>0</v>
      </c>
      <c r="L244" t="s">
        <v>27</v>
      </c>
      <c r="M244">
        <v>0</v>
      </c>
      <c r="N244">
        <v>5</v>
      </c>
      <c r="O244" t="s">
        <v>488</v>
      </c>
      <c r="P244" t="s">
        <v>29</v>
      </c>
      <c r="Q244" t="s">
        <v>434</v>
      </c>
      <c r="R244" t="s">
        <v>52</v>
      </c>
    </row>
    <row r="245" spans="1:18" x14ac:dyDescent="0.3">
      <c r="A245">
        <v>302</v>
      </c>
      <c r="B245">
        <v>2011</v>
      </c>
      <c r="C245" t="s">
        <v>3</v>
      </c>
      <c r="D245" s="1">
        <v>40685</v>
      </c>
      <c r="E245" t="s">
        <v>17</v>
      </c>
      <c r="F245" t="s">
        <v>166</v>
      </c>
      <c r="G245">
        <f>COUNTIF(Table1[team2],Table1[[#This Row],[team2]]=F255)</f>
        <v>0</v>
      </c>
      <c r="H245" t="s">
        <v>166</v>
      </c>
      <c r="I245" t="s">
        <v>8</v>
      </c>
      <c r="J245" t="s">
        <v>325</v>
      </c>
      <c r="K245">
        <v>0</v>
      </c>
      <c r="L245" t="s">
        <v>166</v>
      </c>
      <c r="M245">
        <v>0</v>
      </c>
      <c r="N245">
        <v>8</v>
      </c>
      <c r="O245" t="s">
        <v>53</v>
      </c>
      <c r="P245" t="s">
        <v>5</v>
      </c>
      <c r="Q245" t="s">
        <v>383</v>
      </c>
      <c r="R245" t="s">
        <v>373</v>
      </c>
    </row>
    <row r="246" spans="1:18" x14ac:dyDescent="0.3">
      <c r="A246">
        <v>304</v>
      </c>
      <c r="B246">
        <v>2011</v>
      </c>
      <c r="C246" t="s">
        <v>25</v>
      </c>
      <c r="D246" s="1">
        <v>40687</v>
      </c>
      <c r="E246" t="s">
        <v>166</v>
      </c>
      <c r="F246" t="s">
        <v>17</v>
      </c>
      <c r="G246">
        <f>COUNTIF(Table1[team2],Table1[[#This Row],[team2]]=F256)</f>
        <v>0</v>
      </c>
      <c r="H246" t="s">
        <v>17</v>
      </c>
      <c r="I246" t="s">
        <v>8</v>
      </c>
      <c r="J246" t="s">
        <v>325</v>
      </c>
      <c r="K246">
        <v>0</v>
      </c>
      <c r="L246" t="s">
        <v>17</v>
      </c>
      <c r="M246">
        <v>0</v>
      </c>
      <c r="N246">
        <v>6</v>
      </c>
      <c r="O246" t="s">
        <v>46</v>
      </c>
      <c r="P246" t="s">
        <v>26</v>
      </c>
      <c r="Q246" t="s">
        <v>12</v>
      </c>
      <c r="R246" t="s">
        <v>52</v>
      </c>
    </row>
    <row r="247" spans="1:18" x14ac:dyDescent="0.3">
      <c r="A247">
        <v>305</v>
      </c>
      <c r="B247">
        <v>2011</v>
      </c>
      <c r="C247" t="s">
        <v>25</v>
      </c>
      <c r="D247" s="1">
        <v>40688</v>
      </c>
      <c r="E247" t="s">
        <v>7</v>
      </c>
      <c r="F247" t="s">
        <v>27</v>
      </c>
      <c r="G247">
        <f>COUNTIF(Table1[team2],Table1[[#This Row],[team2]]=F257)</f>
        <v>0</v>
      </c>
      <c r="H247" t="s">
        <v>27</v>
      </c>
      <c r="I247" t="s">
        <v>8</v>
      </c>
      <c r="J247" t="s">
        <v>325</v>
      </c>
      <c r="K247">
        <v>0</v>
      </c>
      <c r="L247" t="s">
        <v>27</v>
      </c>
      <c r="M247">
        <v>0</v>
      </c>
      <c r="N247">
        <v>4</v>
      </c>
      <c r="O247" t="s">
        <v>479</v>
      </c>
      <c r="P247" t="s">
        <v>26</v>
      </c>
      <c r="Q247" t="s">
        <v>12</v>
      </c>
      <c r="R247" t="s">
        <v>52</v>
      </c>
    </row>
    <row r="248" spans="1:18" x14ac:dyDescent="0.3">
      <c r="A248">
        <v>306</v>
      </c>
      <c r="B248">
        <v>2011</v>
      </c>
      <c r="C248" t="s">
        <v>37</v>
      </c>
      <c r="D248" s="1">
        <v>40690</v>
      </c>
      <c r="E248" t="s">
        <v>166</v>
      </c>
      <c r="F248" t="s">
        <v>27</v>
      </c>
      <c r="G248">
        <f>COUNTIF(Table1[team2],Table1[[#This Row],[team2]]=F258)</f>
        <v>0</v>
      </c>
      <c r="H248" t="s">
        <v>27</v>
      </c>
      <c r="I248" t="s">
        <v>8</v>
      </c>
      <c r="J248" t="s">
        <v>325</v>
      </c>
      <c r="K248">
        <v>0</v>
      </c>
      <c r="L248" t="s">
        <v>166</v>
      </c>
      <c r="M248">
        <v>43</v>
      </c>
      <c r="N248">
        <v>0</v>
      </c>
      <c r="O248" t="s">
        <v>53</v>
      </c>
      <c r="P248" t="s">
        <v>38</v>
      </c>
      <c r="Q248" t="s">
        <v>12</v>
      </c>
      <c r="R248" t="s">
        <v>52</v>
      </c>
    </row>
    <row r="249" spans="1:18" x14ac:dyDescent="0.3">
      <c r="A249">
        <v>307</v>
      </c>
      <c r="B249">
        <v>2011</v>
      </c>
      <c r="C249" t="s">
        <v>37</v>
      </c>
      <c r="D249" s="1">
        <v>40691</v>
      </c>
      <c r="E249" t="s">
        <v>17</v>
      </c>
      <c r="F249" t="s">
        <v>166</v>
      </c>
      <c r="G249">
        <f>COUNTIF(Table1[team2],Table1[[#This Row],[team2]]=F259)</f>
        <v>0</v>
      </c>
      <c r="H249" t="s">
        <v>17</v>
      </c>
      <c r="I249" t="s">
        <v>18</v>
      </c>
      <c r="J249" t="s">
        <v>325</v>
      </c>
      <c r="K249">
        <v>0</v>
      </c>
      <c r="L249" t="s">
        <v>17</v>
      </c>
      <c r="M249">
        <v>58</v>
      </c>
      <c r="N249">
        <v>0</v>
      </c>
      <c r="O249" t="s">
        <v>458</v>
      </c>
      <c r="P249" t="s">
        <v>38</v>
      </c>
      <c r="Q249" t="s">
        <v>12</v>
      </c>
      <c r="R249" t="s">
        <v>52</v>
      </c>
    </row>
    <row r="250" spans="1:18" x14ac:dyDescent="0.3">
      <c r="A250">
        <v>308</v>
      </c>
      <c r="B250">
        <v>2012</v>
      </c>
      <c r="C250" t="s">
        <v>37</v>
      </c>
      <c r="D250" s="1">
        <v>41003</v>
      </c>
      <c r="E250" t="s">
        <v>17</v>
      </c>
      <c r="F250" t="s">
        <v>27</v>
      </c>
      <c r="G250">
        <f>COUNTIF(Table1[team2],Table1[[#This Row],[team2]]=F260)</f>
        <v>0</v>
      </c>
      <c r="H250" t="s">
        <v>27</v>
      </c>
      <c r="I250" t="s">
        <v>8</v>
      </c>
      <c r="J250" t="s">
        <v>325</v>
      </c>
      <c r="K250">
        <v>0</v>
      </c>
      <c r="L250" t="s">
        <v>27</v>
      </c>
      <c r="M250">
        <v>0</v>
      </c>
      <c r="N250">
        <v>8</v>
      </c>
      <c r="O250" t="s">
        <v>489</v>
      </c>
      <c r="P250" t="s">
        <v>38</v>
      </c>
      <c r="Q250" t="s">
        <v>490</v>
      </c>
      <c r="R250" t="s">
        <v>52</v>
      </c>
    </row>
    <row r="251" spans="1:18" x14ac:dyDescent="0.3">
      <c r="A251">
        <v>309</v>
      </c>
      <c r="B251">
        <v>2012</v>
      </c>
      <c r="C251" t="s">
        <v>28</v>
      </c>
      <c r="D251" s="1">
        <v>41004</v>
      </c>
      <c r="E251" t="s">
        <v>7</v>
      </c>
      <c r="F251" t="s">
        <v>21</v>
      </c>
      <c r="G251">
        <f>COUNTIF(Table1[team2],Table1[[#This Row],[team2]]=F261)</f>
        <v>0</v>
      </c>
      <c r="H251" t="s">
        <v>21</v>
      </c>
      <c r="I251" t="s">
        <v>8</v>
      </c>
      <c r="J251" t="s">
        <v>325</v>
      </c>
      <c r="K251">
        <v>0</v>
      </c>
      <c r="L251" t="s">
        <v>21</v>
      </c>
      <c r="M251">
        <v>0</v>
      </c>
      <c r="N251">
        <v>8</v>
      </c>
      <c r="O251" t="s">
        <v>398</v>
      </c>
      <c r="P251" t="s">
        <v>29</v>
      </c>
      <c r="Q251" t="s">
        <v>60</v>
      </c>
      <c r="R251" t="s">
        <v>59</v>
      </c>
    </row>
    <row r="252" spans="1:18" x14ac:dyDescent="0.3">
      <c r="A252">
        <v>310</v>
      </c>
      <c r="B252">
        <v>2012</v>
      </c>
      <c r="C252" t="s">
        <v>25</v>
      </c>
      <c r="D252" s="1">
        <v>41005</v>
      </c>
      <c r="E252" t="s">
        <v>90</v>
      </c>
      <c r="F252" t="s">
        <v>27</v>
      </c>
      <c r="G252">
        <f>COUNTIF(Table1[team2],Table1[[#This Row],[team2]]=F262)</f>
        <v>0</v>
      </c>
      <c r="H252" t="s">
        <v>27</v>
      </c>
      <c r="I252" t="s">
        <v>8</v>
      </c>
      <c r="J252" t="s">
        <v>325</v>
      </c>
      <c r="K252">
        <v>0</v>
      </c>
      <c r="L252" t="s">
        <v>90</v>
      </c>
      <c r="M252">
        <v>28</v>
      </c>
      <c r="N252">
        <v>0</v>
      </c>
      <c r="O252" t="s">
        <v>97</v>
      </c>
      <c r="P252" t="s">
        <v>26</v>
      </c>
      <c r="Q252" t="s">
        <v>98</v>
      </c>
      <c r="R252" t="s">
        <v>52</v>
      </c>
    </row>
    <row r="253" spans="1:18" x14ac:dyDescent="0.3">
      <c r="A253">
        <v>311</v>
      </c>
      <c r="B253">
        <v>2012</v>
      </c>
      <c r="C253" t="s">
        <v>31</v>
      </c>
      <c r="D253" s="1">
        <v>41005</v>
      </c>
      <c r="E253" t="s">
        <v>22</v>
      </c>
      <c r="F253" t="s">
        <v>16</v>
      </c>
      <c r="G253">
        <f>COUNTIF(Table1[team2],Table1[[#This Row],[team2]]=F263)</f>
        <v>0</v>
      </c>
      <c r="H253" t="s">
        <v>16</v>
      </c>
      <c r="I253" t="s">
        <v>8</v>
      </c>
      <c r="J253" t="s">
        <v>325</v>
      </c>
      <c r="K253">
        <v>0</v>
      </c>
      <c r="L253" t="s">
        <v>22</v>
      </c>
      <c r="M253">
        <v>31</v>
      </c>
      <c r="N253">
        <v>0</v>
      </c>
      <c r="O253" t="s">
        <v>99</v>
      </c>
      <c r="P253" t="s">
        <v>33</v>
      </c>
      <c r="Q253" t="s">
        <v>382</v>
      </c>
      <c r="R253" t="s">
        <v>434</v>
      </c>
    </row>
    <row r="254" spans="1:18" x14ac:dyDescent="0.3">
      <c r="A254">
        <v>313</v>
      </c>
      <c r="B254">
        <v>2012</v>
      </c>
      <c r="C254" t="s">
        <v>491</v>
      </c>
      <c r="D254" s="1">
        <v>41006</v>
      </c>
      <c r="E254" t="s">
        <v>17</v>
      </c>
      <c r="F254" t="s">
        <v>30</v>
      </c>
      <c r="G254">
        <f>COUNTIF(Table1[team2],Table1[[#This Row],[team2]]=F264)</f>
        <v>0</v>
      </c>
      <c r="H254" t="s">
        <v>30</v>
      </c>
      <c r="I254" t="s">
        <v>8</v>
      </c>
      <c r="J254" t="s">
        <v>325</v>
      </c>
      <c r="K254">
        <v>0</v>
      </c>
      <c r="L254" t="s">
        <v>17</v>
      </c>
      <c r="M254">
        <v>74</v>
      </c>
      <c r="N254">
        <v>0</v>
      </c>
      <c r="O254" t="s">
        <v>100</v>
      </c>
      <c r="P254" t="s">
        <v>101</v>
      </c>
      <c r="Q254" t="s">
        <v>490</v>
      </c>
      <c r="R254" t="s">
        <v>59</v>
      </c>
    </row>
    <row r="255" spans="1:18" x14ac:dyDescent="0.3">
      <c r="A255">
        <v>312</v>
      </c>
      <c r="B255">
        <v>2012</v>
      </c>
      <c r="C255" t="s">
        <v>3</v>
      </c>
      <c r="D255" s="1">
        <v>41006</v>
      </c>
      <c r="E255" t="s">
        <v>166</v>
      </c>
      <c r="F255" t="s">
        <v>21</v>
      </c>
      <c r="G255">
        <f>COUNTIF(Table1[team2],Table1[[#This Row],[team2]]=F265)</f>
        <v>0</v>
      </c>
      <c r="H255" t="s">
        <v>21</v>
      </c>
      <c r="I255" t="s">
        <v>8</v>
      </c>
      <c r="J255" t="s">
        <v>325</v>
      </c>
      <c r="K255">
        <v>0</v>
      </c>
      <c r="L255" t="s">
        <v>166</v>
      </c>
      <c r="M255">
        <v>20</v>
      </c>
      <c r="N255">
        <v>0</v>
      </c>
      <c r="O255" t="s">
        <v>56</v>
      </c>
      <c r="P255" t="s">
        <v>5</v>
      </c>
      <c r="Q255" t="s">
        <v>60</v>
      </c>
      <c r="R255" t="s">
        <v>63</v>
      </c>
    </row>
    <row r="256" spans="1:18" x14ac:dyDescent="0.3">
      <c r="A256">
        <v>315</v>
      </c>
      <c r="B256">
        <v>2012</v>
      </c>
      <c r="C256" t="s">
        <v>103</v>
      </c>
      <c r="D256" s="1">
        <v>41007</v>
      </c>
      <c r="E256" t="s">
        <v>90</v>
      </c>
      <c r="F256" t="s">
        <v>16</v>
      </c>
      <c r="G256">
        <f>COUNTIF(Table1[team2],Table1[[#This Row],[team2]]=F266)</f>
        <v>0</v>
      </c>
      <c r="H256" t="s">
        <v>90</v>
      </c>
      <c r="I256" t="s">
        <v>18</v>
      </c>
      <c r="J256" t="s">
        <v>325</v>
      </c>
      <c r="K256">
        <v>0</v>
      </c>
      <c r="L256" t="s">
        <v>90</v>
      </c>
      <c r="M256">
        <v>22</v>
      </c>
      <c r="N256">
        <v>0</v>
      </c>
      <c r="O256" t="s">
        <v>492</v>
      </c>
      <c r="P256" t="s">
        <v>104</v>
      </c>
      <c r="Q256" t="s">
        <v>77</v>
      </c>
      <c r="R256" t="s">
        <v>52</v>
      </c>
    </row>
    <row r="257" spans="1:18" x14ac:dyDescent="0.3">
      <c r="A257">
        <v>314</v>
      </c>
      <c r="B257">
        <v>2012</v>
      </c>
      <c r="C257" t="s">
        <v>31</v>
      </c>
      <c r="D257" s="1">
        <v>41007</v>
      </c>
      <c r="E257" t="s">
        <v>22</v>
      </c>
      <c r="F257" t="s">
        <v>7</v>
      </c>
      <c r="G257">
        <f>COUNTIF(Table1[team2],Table1[[#This Row],[team2]]=F267)</f>
        <v>0</v>
      </c>
      <c r="H257" t="s">
        <v>7</v>
      </c>
      <c r="I257" t="s">
        <v>8</v>
      </c>
      <c r="J257" t="s">
        <v>325</v>
      </c>
      <c r="K257">
        <v>0</v>
      </c>
      <c r="L257" t="s">
        <v>22</v>
      </c>
      <c r="M257">
        <v>22</v>
      </c>
      <c r="N257">
        <v>0</v>
      </c>
      <c r="O257" t="s">
        <v>72</v>
      </c>
      <c r="P257" t="s">
        <v>33</v>
      </c>
      <c r="Q257" t="s">
        <v>382</v>
      </c>
      <c r="R257" t="s">
        <v>102</v>
      </c>
    </row>
    <row r="258" spans="1:18" x14ac:dyDescent="0.3">
      <c r="A258">
        <v>316</v>
      </c>
      <c r="B258">
        <v>2012</v>
      </c>
      <c r="C258" t="s">
        <v>491</v>
      </c>
      <c r="D258" s="1">
        <v>41008</v>
      </c>
      <c r="E258" t="s">
        <v>30</v>
      </c>
      <c r="F258" t="s">
        <v>27</v>
      </c>
      <c r="G258">
        <f>COUNTIF(Table1[team2],Table1[[#This Row],[team2]]=F268)</f>
        <v>0</v>
      </c>
      <c r="H258" t="s">
        <v>30</v>
      </c>
      <c r="I258" t="s">
        <v>18</v>
      </c>
      <c r="J258" t="s">
        <v>325</v>
      </c>
      <c r="K258">
        <v>0</v>
      </c>
      <c r="L258" t="s">
        <v>27</v>
      </c>
      <c r="M258">
        <v>0</v>
      </c>
      <c r="N258">
        <v>5</v>
      </c>
      <c r="O258" t="s">
        <v>67</v>
      </c>
      <c r="P258" t="s">
        <v>101</v>
      </c>
      <c r="Q258" t="s">
        <v>98</v>
      </c>
      <c r="R258" t="s">
        <v>490</v>
      </c>
    </row>
    <row r="259" spans="1:18" x14ac:dyDescent="0.3">
      <c r="A259">
        <v>318</v>
      </c>
      <c r="B259">
        <v>2012</v>
      </c>
      <c r="C259" t="s">
        <v>19</v>
      </c>
      <c r="D259" s="1">
        <v>41009</v>
      </c>
      <c r="E259" t="s">
        <v>17</v>
      </c>
      <c r="F259" t="s">
        <v>21</v>
      </c>
      <c r="G259">
        <f>COUNTIF(Table1[team2],Table1[[#This Row],[team2]]=F269)</f>
        <v>0</v>
      </c>
      <c r="H259" t="s">
        <v>21</v>
      </c>
      <c r="I259" t="s">
        <v>8</v>
      </c>
      <c r="J259" t="s">
        <v>325</v>
      </c>
      <c r="K259">
        <v>0</v>
      </c>
      <c r="L259" t="s">
        <v>21</v>
      </c>
      <c r="M259">
        <v>0</v>
      </c>
      <c r="N259">
        <v>8</v>
      </c>
      <c r="O259" t="s">
        <v>493</v>
      </c>
      <c r="P259" t="s">
        <v>20</v>
      </c>
      <c r="Q259" t="s">
        <v>12</v>
      </c>
      <c r="R259" t="s">
        <v>434</v>
      </c>
    </row>
    <row r="260" spans="1:18" x14ac:dyDescent="0.3">
      <c r="A260">
        <v>317</v>
      </c>
      <c r="B260">
        <v>2012</v>
      </c>
      <c r="C260" t="s">
        <v>3</v>
      </c>
      <c r="D260" s="1">
        <v>41009</v>
      </c>
      <c r="E260" t="s">
        <v>7</v>
      </c>
      <c r="F260" t="s">
        <v>166</v>
      </c>
      <c r="G260">
        <f>COUNTIF(Table1[team2],Table1[[#This Row],[team2]]=F270)</f>
        <v>0</v>
      </c>
      <c r="H260" t="s">
        <v>166</v>
      </c>
      <c r="I260" t="s">
        <v>8</v>
      </c>
      <c r="J260" t="s">
        <v>325</v>
      </c>
      <c r="K260">
        <v>0</v>
      </c>
      <c r="L260" t="s">
        <v>7</v>
      </c>
      <c r="M260">
        <v>42</v>
      </c>
      <c r="N260">
        <v>0</v>
      </c>
      <c r="O260" t="s">
        <v>405</v>
      </c>
      <c r="P260" t="s">
        <v>5</v>
      </c>
      <c r="Q260" t="s">
        <v>63</v>
      </c>
      <c r="R260" t="s">
        <v>91</v>
      </c>
    </row>
    <row r="261" spans="1:18" x14ac:dyDescent="0.3">
      <c r="A261">
        <v>319</v>
      </c>
      <c r="B261">
        <v>2012</v>
      </c>
      <c r="C261" t="s">
        <v>25</v>
      </c>
      <c r="D261" s="1">
        <v>41010</v>
      </c>
      <c r="E261" t="s">
        <v>27</v>
      </c>
      <c r="F261" t="s">
        <v>22</v>
      </c>
      <c r="G261">
        <f>COUNTIF(Table1[team2],Table1[[#This Row],[team2]]=F271)</f>
        <v>0</v>
      </c>
      <c r="H261" t="s">
        <v>22</v>
      </c>
      <c r="I261" t="s">
        <v>8</v>
      </c>
      <c r="J261" t="s">
        <v>325</v>
      </c>
      <c r="K261">
        <v>0</v>
      </c>
      <c r="L261" t="s">
        <v>27</v>
      </c>
      <c r="M261">
        <v>27</v>
      </c>
      <c r="N261">
        <v>0</v>
      </c>
      <c r="O261" t="s">
        <v>83</v>
      </c>
      <c r="P261" t="s">
        <v>26</v>
      </c>
      <c r="Q261" t="s">
        <v>24</v>
      </c>
      <c r="R261" t="s">
        <v>494</v>
      </c>
    </row>
    <row r="262" spans="1:18" x14ac:dyDescent="0.3">
      <c r="A262">
        <v>320</v>
      </c>
      <c r="B262">
        <v>2012</v>
      </c>
      <c r="C262" t="s">
        <v>37</v>
      </c>
      <c r="D262" s="1">
        <v>41011</v>
      </c>
      <c r="E262" t="s">
        <v>166</v>
      </c>
      <c r="F262" t="s">
        <v>17</v>
      </c>
      <c r="G262">
        <f>COUNTIF(Table1[team2],Table1[[#This Row],[team2]]=F272)</f>
        <v>0</v>
      </c>
      <c r="H262" t="s">
        <v>166</v>
      </c>
      <c r="I262" t="s">
        <v>18</v>
      </c>
      <c r="J262" t="s">
        <v>325</v>
      </c>
      <c r="K262">
        <v>0</v>
      </c>
      <c r="L262" t="s">
        <v>17</v>
      </c>
      <c r="M262">
        <v>0</v>
      </c>
      <c r="N262">
        <v>5</v>
      </c>
      <c r="O262" t="s">
        <v>495</v>
      </c>
      <c r="P262" t="s">
        <v>38</v>
      </c>
      <c r="Q262" t="s">
        <v>59</v>
      </c>
      <c r="R262" t="s">
        <v>91</v>
      </c>
    </row>
    <row r="263" spans="1:18" x14ac:dyDescent="0.3">
      <c r="A263">
        <v>321</v>
      </c>
      <c r="B263">
        <v>2012</v>
      </c>
      <c r="C263" t="s">
        <v>13</v>
      </c>
      <c r="D263" s="1">
        <v>41011</v>
      </c>
      <c r="E263" t="s">
        <v>90</v>
      </c>
      <c r="F263" t="s">
        <v>16</v>
      </c>
      <c r="G263">
        <f>COUNTIF(Table1[team2],Table1[[#This Row],[team2]]=F273)</f>
        <v>0</v>
      </c>
      <c r="H263" t="s">
        <v>16</v>
      </c>
      <c r="I263" t="s">
        <v>8</v>
      </c>
      <c r="J263" t="s">
        <v>325</v>
      </c>
      <c r="K263">
        <v>0</v>
      </c>
      <c r="L263" t="s">
        <v>16</v>
      </c>
      <c r="M263">
        <v>0</v>
      </c>
      <c r="N263">
        <v>7</v>
      </c>
      <c r="O263" t="s">
        <v>496</v>
      </c>
      <c r="P263" t="s">
        <v>15</v>
      </c>
      <c r="Q263" t="s">
        <v>102</v>
      </c>
      <c r="R263" t="s">
        <v>434</v>
      </c>
    </row>
    <row r="264" spans="1:18" x14ac:dyDescent="0.3">
      <c r="A264">
        <v>322</v>
      </c>
      <c r="B264">
        <v>2012</v>
      </c>
      <c r="C264" t="s">
        <v>28</v>
      </c>
      <c r="D264" s="1">
        <v>41012</v>
      </c>
      <c r="E264" t="s">
        <v>22</v>
      </c>
      <c r="F264" t="s">
        <v>7</v>
      </c>
      <c r="G264">
        <f>COUNTIF(Table1[team2],Table1[[#This Row],[team2]]=F274)</f>
        <v>0</v>
      </c>
      <c r="H264" t="s">
        <v>22</v>
      </c>
      <c r="I264" t="s">
        <v>18</v>
      </c>
      <c r="J264" t="s">
        <v>325</v>
      </c>
      <c r="K264">
        <v>0</v>
      </c>
      <c r="L264" t="s">
        <v>7</v>
      </c>
      <c r="M264">
        <v>0</v>
      </c>
      <c r="N264">
        <v>5</v>
      </c>
      <c r="O264" t="s">
        <v>497</v>
      </c>
      <c r="P264" t="s">
        <v>29</v>
      </c>
      <c r="Q264" t="s">
        <v>12</v>
      </c>
      <c r="R264" t="s">
        <v>60</v>
      </c>
    </row>
    <row r="265" spans="1:18" x14ac:dyDescent="0.3">
      <c r="A265">
        <v>324</v>
      </c>
      <c r="B265">
        <v>2012</v>
      </c>
      <c r="C265" t="s">
        <v>103</v>
      </c>
      <c r="D265" s="1">
        <v>41013</v>
      </c>
      <c r="E265" t="s">
        <v>17</v>
      </c>
      <c r="F265" t="s">
        <v>90</v>
      </c>
      <c r="G265">
        <f>COUNTIF(Table1[team2],Table1[[#This Row],[team2]]=F275)</f>
        <v>0</v>
      </c>
      <c r="H265" t="s">
        <v>17</v>
      </c>
      <c r="I265" t="s">
        <v>18</v>
      </c>
      <c r="J265" t="s">
        <v>325</v>
      </c>
      <c r="K265">
        <v>0</v>
      </c>
      <c r="L265" t="s">
        <v>90</v>
      </c>
      <c r="M265">
        <v>0</v>
      </c>
      <c r="N265">
        <v>7</v>
      </c>
      <c r="O265" t="s">
        <v>498</v>
      </c>
      <c r="P265" t="s">
        <v>104</v>
      </c>
      <c r="Q265" t="s">
        <v>24</v>
      </c>
      <c r="R265" t="s">
        <v>494</v>
      </c>
    </row>
    <row r="266" spans="1:18" x14ac:dyDescent="0.3">
      <c r="A266">
        <v>325</v>
      </c>
      <c r="B266">
        <v>2012</v>
      </c>
      <c r="C266" t="s">
        <v>28</v>
      </c>
      <c r="D266" s="1">
        <v>41014</v>
      </c>
      <c r="E266" t="s">
        <v>16</v>
      </c>
      <c r="F266" t="s">
        <v>7</v>
      </c>
      <c r="G266">
        <f>COUNTIF(Table1[team2],Table1[[#This Row],[team2]]=F276)</f>
        <v>0</v>
      </c>
      <c r="H266" t="s">
        <v>7</v>
      </c>
      <c r="I266" t="s">
        <v>8</v>
      </c>
      <c r="J266" t="s">
        <v>325</v>
      </c>
      <c r="K266">
        <v>0</v>
      </c>
      <c r="L266" t="s">
        <v>16</v>
      </c>
      <c r="M266">
        <v>2</v>
      </c>
      <c r="N266">
        <v>0</v>
      </c>
      <c r="O266" t="s">
        <v>105</v>
      </c>
      <c r="P266" t="s">
        <v>29</v>
      </c>
      <c r="Q266" t="s">
        <v>12</v>
      </c>
      <c r="R266" t="s">
        <v>60</v>
      </c>
    </row>
    <row r="267" spans="1:18" x14ac:dyDescent="0.3">
      <c r="A267">
        <v>326</v>
      </c>
      <c r="B267">
        <v>2012</v>
      </c>
      <c r="C267" t="s">
        <v>3</v>
      </c>
      <c r="D267" s="1">
        <v>41014</v>
      </c>
      <c r="E267" t="s">
        <v>22</v>
      </c>
      <c r="F267" t="s">
        <v>166</v>
      </c>
      <c r="G267">
        <f>COUNTIF(Table1[team2],Table1[[#This Row],[team2]]=F277)</f>
        <v>0</v>
      </c>
      <c r="H267" t="s">
        <v>22</v>
      </c>
      <c r="I267" t="s">
        <v>18</v>
      </c>
      <c r="J267" t="s">
        <v>325</v>
      </c>
      <c r="K267">
        <v>0</v>
      </c>
      <c r="L267" t="s">
        <v>22</v>
      </c>
      <c r="M267">
        <v>59</v>
      </c>
      <c r="N267">
        <v>0</v>
      </c>
      <c r="O267" t="s">
        <v>99</v>
      </c>
      <c r="P267" t="s">
        <v>5</v>
      </c>
      <c r="Q267" t="s">
        <v>490</v>
      </c>
      <c r="R267" t="s">
        <v>91</v>
      </c>
    </row>
    <row r="268" spans="1:18" x14ac:dyDescent="0.3">
      <c r="A268">
        <v>327</v>
      </c>
      <c r="B268">
        <v>2012</v>
      </c>
      <c r="C268" t="s">
        <v>25</v>
      </c>
      <c r="D268" s="1">
        <v>41015</v>
      </c>
      <c r="E268" t="s">
        <v>27</v>
      </c>
      <c r="F268" t="s">
        <v>21</v>
      </c>
      <c r="G268">
        <f>COUNTIF(Table1[team2],Table1[[#This Row],[team2]]=F278)</f>
        <v>0</v>
      </c>
      <c r="H268" t="s">
        <v>21</v>
      </c>
      <c r="I268" t="s">
        <v>8</v>
      </c>
      <c r="J268" t="s">
        <v>325</v>
      </c>
      <c r="K268">
        <v>0</v>
      </c>
      <c r="L268" t="s">
        <v>21</v>
      </c>
      <c r="M268">
        <v>0</v>
      </c>
      <c r="N268">
        <v>7</v>
      </c>
      <c r="O268" t="s">
        <v>499</v>
      </c>
      <c r="P268" t="s">
        <v>26</v>
      </c>
      <c r="Q268" t="s">
        <v>382</v>
      </c>
      <c r="R268" t="s">
        <v>434</v>
      </c>
    </row>
    <row r="269" spans="1:18" x14ac:dyDescent="0.3">
      <c r="A269">
        <v>328</v>
      </c>
      <c r="B269">
        <v>2012</v>
      </c>
      <c r="C269" t="s">
        <v>31</v>
      </c>
      <c r="D269" s="1">
        <v>41016</v>
      </c>
      <c r="E269" t="s">
        <v>30</v>
      </c>
      <c r="F269" t="s">
        <v>22</v>
      </c>
      <c r="G269">
        <f>COUNTIF(Table1[team2],Table1[[#This Row],[team2]]=F279)</f>
        <v>0</v>
      </c>
      <c r="H269" t="s">
        <v>30</v>
      </c>
      <c r="I269" t="s">
        <v>18</v>
      </c>
      <c r="J269" t="s">
        <v>325</v>
      </c>
      <c r="K269">
        <v>0</v>
      </c>
      <c r="L269" t="s">
        <v>22</v>
      </c>
      <c r="M269">
        <v>0</v>
      </c>
      <c r="N269">
        <v>5</v>
      </c>
      <c r="O269" t="s">
        <v>72</v>
      </c>
      <c r="P269" t="s">
        <v>33</v>
      </c>
      <c r="Q269" t="s">
        <v>24</v>
      </c>
      <c r="R269" t="s">
        <v>494</v>
      </c>
    </row>
    <row r="270" spans="1:18" x14ac:dyDescent="0.3">
      <c r="A270">
        <v>329</v>
      </c>
      <c r="B270">
        <v>2012</v>
      </c>
      <c r="C270" t="s">
        <v>3</v>
      </c>
      <c r="D270" s="1">
        <v>41016</v>
      </c>
      <c r="E270" t="s">
        <v>90</v>
      </c>
      <c r="F270" t="s">
        <v>166</v>
      </c>
      <c r="G270">
        <f>COUNTIF(Table1[team2],Table1[[#This Row],[team2]]=F280)</f>
        <v>0</v>
      </c>
      <c r="H270" t="s">
        <v>90</v>
      </c>
      <c r="I270" t="s">
        <v>18</v>
      </c>
      <c r="J270" t="s">
        <v>325</v>
      </c>
      <c r="K270">
        <v>0</v>
      </c>
      <c r="L270" t="s">
        <v>166</v>
      </c>
      <c r="M270">
        <v>0</v>
      </c>
      <c r="N270">
        <v>6</v>
      </c>
      <c r="O270" t="s">
        <v>53</v>
      </c>
      <c r="P270" t="s">
        <v>5</v>
      </c>
      <c r="Q270" t="s">
        <v>60</v>
      </c>
      <c r="R270" t="s">
        <v>77</v>
      </c>
    </row>
    <row r="271" spans="1:18" x14ac:dyDescent="0.3">
      <c r="A271">
        <v>330</v>
      </c>
      <c r="B271">
        <v>2012</v>
      </c>
      <c r="C271" t="s">
        <v>13</v>
      </c>
      <c r="D271" s="1">
        <v>41017</v>
      </c>
      <c r="E271" t="s">
        <v>16</v>
      </c>
      <c r="F271" t="s">
        <v>7</v>
      </c>
      <c r="G271">
        <f>COUNTIF(Table1[team2],Table1[[#This Row],[team2]]=F281)</f>
        <v>0</v>
      </c>
      <c r="H271" t="s">
        <v>16</v>
      </c>
      <c r="I271" t="s">
        <v>18</v>
      </c>
      <c r="J271" t="s">
        <v>325</v>
      </c>
      <c r="K271">
        <v>0</v>
      </c>
      <c r="L271" t="s">
        <v>7</v>
      </c>
      <c r="M271">
        <v>0</v>
      </c>
      <c r="N271">
        <v>8</v>
      </c>
      <c r="O271" t="s">
        <v>66</v>
      </c>
      <c r="P271" t="s">
        <v>15</v>
      </c>
      <c r="Q271" t="s">
        <v>490</v>
      </c>
      <c r="R271" t="s">
        <v>91</v>
      </c>
    </row>
    <row r="272" spans="1:18" x14ac:dyDescent="0.3">
      <c r="A272">
        <v>323</v>
      </c>
      <c r="B272">
        <v>2012</v>
      </c>
      <c r="C272" t="s">
        <v>19</v>
      </c>
      <c r="D272" s="1">
        <v>41018</v>
      </c>
      <c r="E272" t="s">
        <v>30</v>
      </c>
      <c r="F272" t="s">
        <v>21</v>
      </c>
      <c r="G272">
        <f>COUNTIF(Table1[team2],Table1[[#This Row],[team2]]=F282)</f>
        <v>0</v>
      </c>
      <c r="H272" t="s">
        <v>30</v>
      </c>
      <c r="I272" t="s">
        <v>18</v>
      </c>
      <c r="J272" t="s">
        <v>325</v>
      </c>
      <c r="K272">
        <v>0</v>
      </c>
      <c r="L272" t="s">
        <v>21</v>
      </c>
      <c r="M272">
        <v>0</v>
      </c>
      <c r="N272">
        <v>5</v>
      </c>
      <c r="O272" t="s">
        <v>459</v>
      </c>
      <c r="P272" t="s">
        <v>20</v>
      </c>
      <c r="Q272" t="s">
        <v>382</v>
      </c>
      <c r="R272" t="s">
        <v>434</v>
      </c>
    </row>
    <row r="273" spans="1:18" x14ac:dyDescent="0.3">
      <c r="A273">
        <v>332</v>
      </c>
      <c r="B273">
        <v>2012</v>
      </c>
      <c r="C273" t="s">
        <v>37</v>
      </c>
      <c r="D273" s="1">
        <v>41018</v>
      </c>
      <c r="E273" t="s">
        <v>17</v>
      </c>
      <c r="F273" t="s">
        <v>90</v>
      </c>
      <c r="G273">
        <f>COUNTIF(Table1[team2],Table1[[#This Row],[team2]]=F283)</f>
        <v>0</v>
      </c>
      <c r="H273" t="s">
        <v>90</v>
      </c>
      <c r="I273" t="s">
        <v>8</v>
      </c>
      <c r="J273" t="s">
        <v>325</v>
      </c>
      <c r="K273">
        <v>0</v>
      </c>
      <c r="L273" t="s">
        <v>17</v>
      </c>
      <c r="M273">
        <v>13</v>
      </c>
      <c r="N273">
        <v>0</v>
      </c>
      <c r="O273" t="s">
        <v>500</v>
      </c>
      <c r="P273" t="s">
        <v>38</v>
      </c>
      <c r="Q273" t="s">
        <v>12</v>
      </c>
      <c r="R273" t="s">
        <v>77</v>
      </c>
    </row>
    <row r="274" spans="1:18" x14ac:dyDescent="0.3">
      <c r="A274">
        <v>333</v>
      </c>
      <c r="B274">
        <v>2012</v>
      </c>
      <c r="C274" t="s">
        <v>13</v>
      </c>
      <c r="D274" s="1">
        <v>41019</v>
      </c>
      <c r="E274" t="s">
        <v>16</v>
      </c>
      <c r="F274" t="s">
        <v>166</v>
      </c>
      <c r="G274">
        <f>COUNTIF(Table1[team2],Table1[[#This Row],[team2]]=F284)</f>
        <v>0</v>
      </c>
      <c r="H274" t="s">
        <v>166</v>
      </c>
      <c r="I274" t="s">
        <v>8</v>
      </c>
      <c r="J274" t="s">
        <v>325</v>
      </c>
      <c r="K274">
        <v>0</v>
      </c>
      <c r="L274" t="s">
        <v>166</v>
      </c>
      <c r="M274">
        <v>0</v>
      </c>
      <c r="N274">
        <v>5</v>
      </c>
      <c r="O274" t="s">
        <v>53</v>
      </c>
      <c r="P274" t="s">
        <v>15</v>
      </c>
      <c r="Q274" t="s">
        <v>63</v>
      </c>
      <c r="R274" t="s">
        <v>91</v>
      </c>
    </row>
    <row r="275" spans="1:18" x14ac:dyDescent="0.3">
      <c r="A275">
        <v>335</v>
      </c>
      <c r="B275">
        <v>2012</v>
      </c>
      <c r="C275" t="s">
        <v>19</v>
      </c>
      <c r="D275" s="1">
        <v>41020</v>
      </c>
      <c r="E275" t="s">
        <v>90</v>
      </c>
      <c r="F275" t="s">
        <v>21</v>
      </c>
      <c r="G275">
        <f>COUNTIF(Table1[team2],Table1[[#This Row],[team2]]=F285)</f>
        <v>0</v>
      </c>
      <c r="H275" t="s">
        <v>21</v>
      </c>
      <c r="I275" t="s">
        <v>8</v>
      </c>
      <c r="J275" t="s">
        <v>325</v>
      </c>
      <c r="K275">
        <v>0</v>
      </c>
      <c r="L275" t="s">
        <v>90</v>
      </c>
      <c r="M275">
        <v>20</v>
      </c>
      <c r="N275">
        <v>0</v>
      </c>
      <c r="O275" t="s">
        <v>403</v>
      </c>
      <c r="P275" t="s">
        <v>20</v>
      </c>
      <c r="Q275" t="s">
        <v>12</v>
      </c>
      <c r="R275" t="s">
        <v>77</v>
      </c>
    </row>
    <row r="276" spans="1:18" x14ac:dyDescent="0.3">
      <c r="A276">
        <v>334</v>
      </c>
      <c r="B276">
        <v>2012</v>
      </c>
      <c r="C276" t="s">
        <v>37</v>
      </c>
      <c r="D276" s="1">
        <v>41020</v>
      </c>
      <c r="E276" t="s">
        <v>22</v>
      </c>
      <c r="F276" t="s">
        <v>17</v>
      </c>
      <c r="G276">
        <f>COUNTIF(Table1[team2],Table1[[#This Row],[team2]]=F286)</f>
        <v>0</v>
      </c>
      <c r="H276" t="s">
        <v>22</v>
      </c>
      <c r="I276" t="s">
        <v>18</v>
      </c>
      <c r="J276" t="s">
        <v>325</v>
      </c>
      <c r="K276">
        <v>0</v>
      </c>
      <c r="L276" t="s">
        <v>17</v>
      </c>
      <c r="M276">
        <v>0</v>
      </c>
      <c r="N276">
        <v>7</v>
      </c>
      <c r="O276" t="s">
        <v>495</v>
      </c>
      <c r="P276" t="s">
        <v>38</v>
      </c>
      <c r="Q276" t="s">
        <v>24</v>
      </c>
      <c r="R276" t="s">
        <v>494</v>
      </c>
    </row>
    <row r="277" spans="1:18" x14ac:dyDescent="0.3">
      <c r="A277">
        <v>336</v>
      </c>
      <c r="B277">
        <v>2012</v>
      </c>
      <c r="C277" t="s">
        <v>25</v>
      </c>
      <c r="D277" s="1">
        <v>41021</v>
      </c>
      <c r="E277" t="s">
        <v>27</v>
      </c>
      <c r="F277" t="s">
        <v>16</v>
      </c>
      <c r="G277">
        <f>COUNTIF(Table1[team2],Table1[[#This Row],[team2]]=F287)</f>
        <v>0</v>
      </c>
      <c r="H277" t="s">
        <v>27</v>
      </c>
      <c r="I277" t="s">
        <v>18</v>
      </c>
      <c r="J277" t="s">
        <v>325</v>
      </c>
      <c r="K277">
        <v>0</v>
      </c>
      <c r="L277" t="s">
        <v>16</v>
      </c>
      <c r="M277">
        <v>0</v>
      </c>
      <c r="N277">
        <v>6</v>
      </c>
      <c r="O277" t="s">
        <v>396</v>
      </c>
      <c r="P277" t="s">
        <v>26</v>
      </c>
      <c r="Q277" t="s">
        <v>63</v>
      </c>
      <c r="R277" t="s">
        <v>91</v>
      </c>
    </row>
    <row r="278" spans="1:18" x14ac:dyDescent="0.3">
      <c r="A278">
        <v>337</v>
      </c>
      <c r="B278">
        <v>2012</v>
      </c>
      <c r="C278" t="s">
        <v>451</v>
      </c>
      <c r="D278" s="1">
        <v>41021</v>
      </c>
      <c r="E278" t="s">
        <v>30</v>
      </c>
      <c r="F278" t="s">
        <v>7</v>
      </c>
      <c r="G278">
        <f>COUNTIF(Table1[team2],Table1[[#This Row],[team2]]=F288)</f>
        <v>0</v>
      </c>
      <c r="H278" t="s">
        <v>7</v>
      </c>
      <c r="I278" t="s">
        <v>8</v>
      </c>
      <c r="J278" t="s">
        <v>325</v>
      </c>
      <c r="K278">
        <v>0</v>
      </c>
      <c r="L278" t="s">
        <v>7</v>
      </c>
      <c r="M278">
        <v>0</v>
      </c>
      <c r="N278">
        <v>5</v>
      </c>
      <c r="O278" t="s">
        <v>445</v>
      </c>
      <c r="P278" t="s">
        <v>78</v>
      </c>
      <c r="Q278" t="s">
        <v>382</v>
      </c>
      <c r="R278" t="s">
        <v>434</v>
      </c>
    </row>
    <row r="279" spans="1:18" x14ac:dyDescent="0.3">
      <c r="A279">
        <v>338</v>
      </c>
      <c r="B279">
        <v>2012</v>
      </c>
      <c r="C279" t="s">
        <v>31</v>
      </c>
      <c r="D279" s="1">
        <v>41022</v>
      </c>
      <c r="E279" t="s">
        <v>166</v>
      </c>
      <c r="F279" t="s">
        <v>22</v>
      </c>
      <c r="G279">
        <f>COUNTIF(Table1[team2],Table1[[#This Row],[team2]]=F289)</f>
        <v>0</v>
      </c>
      <c r="H279" t="s">
        <v>22</v>
      </c>
      <c r="I279" t="s">
        <v>8</v>
      </c>
      <c r="J279" t="s">
        <v>325</v>
      </c>
      <c r="K279">
        <v>0</v>
      </c>
      <c r="L279" t="s">
        <v>166</v>
      </c>
      <c r="M279">
        <v>46</v>
      </c>
      <c r="N279">
        <v>0</v>
      </c>
      <c r="O279" t="s">
        <v>56</v>
      </c>
      <c r="P279" t="s">
        <v>33</v>
      </c>
      <c r="Q279" t="s">
        <v>12</v>
      </c>
      <c r="R279" t="s">
        <v>60</v>
      </c>
    </row>
    <row r="280" spans="1:18" x14ac:dyDescent="0.3">
      <c r="A280">
        <v>339</v>
      </c>
      <c r="B280">
        <v>2012</v>
      </c>
      <c r="C280" t="s">
        <v>103</v>
      </c>
      <c r="D280" s="1">
        <v>41023</v>
      </c>
      <c r="E280" t="s">
        <v>90</v>
      </c>
      <c r="F280" t="s">
        <v>21</v>
      </c>
      <c r="G280">
        <f>COUNTIF(Table1[team2],Table1[[#This Row],[team2]]=F290)</f>
        <v>0</v>
      </c>
      <c r="H280" t="s">
        <v>90</v>
      </c>
      <c r="I280" t="s">
        <v>18</v>
      </c>
      <c r="J280" t="s">
        <v>325</v>
      </c>
      <c r="K280">
        <v>0</v>
      </c>
      <c r="L280" t="s">
        <v>21</v>
      </c>
      <c r="M280">
        <v>0</v>
      </c>
      <c r="N280">
        <v>8</v>
      </c>
      <c r="O280" t="s">
        <v>35</v>
      </c>
      <c r="P280" t="s">
        <v>104</v>
      </c>
      <c r="Q280" t="s">
        <v>63</v>
      </c>
      <c r="R280" t="s">
        <v>91</v>
      </c>
    </row>
    <row r="281" spans="1:18" x14ac:dyDescent="0.3">
      <c r="A281">
        <v>340</v>
      </c>
      <c r="B281">
        <v>2012</v>
      </c>
      <c r="C281" t="s">
        <v>13</v>
      </c>
      <c r="D281" s="1">
        <v>41024</v>
      </c>
      <c r="E281" t="s">
        <v>16</v>
      </c>
      <c r="F281" t="s">
        <v>27</v>
      </c>
      <c r="G281">
        <f>COUNTIF(Table1[team2],Table1[[#This Row],[team2]]=F291)</f>
        <v>0</v>
      </c>
      <c r="H281" t="s">
        <v>16</v>
      </c>
      <c r="I281" t="s">
        <v>18</v>
      </c>
      <c r="J281" t="s">
        <v>325</v>
      </c>
      <c r="K281">
        <v>0</v>
      </c>
      <c r="L281" t="s">
        <v>27</v>
      </c>
      <c r="M281">
        <v>0</v>
      </c>
      <c r="N281">
        <v>4</v>
      </c>
      <c r="O281" t="s">
        <v>368</v>
      </c>
      <c r="P281" t="s">
        <v>15</v>
      </c>
      <c r="Q281" t="s">
        <v>24</v>
      </c>
      <c r="R281" t="s">
        <v>494</v>
      </c>
    </row>
    <row r="282" spans="1:18" x14ac:dyDescent="0.3">
      <c r="A282">
        <v>341</v>
      </c>
      <c r="B282">
        <v>2012</v>
      </c>
      <c r="C282" t="s">
        <v>103</v>
      </c>
      <c r="D282" s="1">
        <v>41025</v>
      </c>
      <c r="E282" t="s">
        <v>30</v>
      </c>
      <c r="F282" t="s">
        <v>90</v>
      </c>
      <c r="G282">
        <f>COUNTIF(Table1[team2],Table1[[#This Row],[team2]]=F292)</f>
        <v>0</v>
      </c>
      <c r="H282" t="s">
        <v>30</v>
      </c>
      <c r="I282" t="s">
        <v>18</v>
      </c>
      <c r="J282" t="s">
        <v>325</v>
      </c>
      <c r="K282">
        <v>0</v>
      </c>
      <c r="L282" t="s">
        <v>30</v>
      </c>
      <c r="M282">
        <v>18</v>
      </c>
      <c r="N282">
        <v>0</v>
      </c>
      <c r="O282" t="s">
        <v>501</v>
      </c>
      <c r="P282" t="s">
        <v>104</v>
      </c>
      <c r="Q282" t="s">
        <v>63</v>
      </c>
      <c r="R282" t="s">
        <v>91</v>
      </c>
    </row>
    <row r="283" spans="1:18" x14ac:dyDescent="0.3">
      <c r="A283">
        <v>342</v>
      </c>
      <c r="B283">
        <v>2012</v>
      </c>
      <c r="C283" t="s">
        <v>19</v>
      </c>
      <c r="D283" s="1">
        <v>41026</v>
      </c>
      <c r="E283" t="s">
        <v>21</v>
      </c>
      <c r="F283" t="s">
        <v>27</v>
      </c>
      <c r="G283">
        <f>COUNTIF(Table1[team2],Table1[[#This Row],[team2]]=F293)</f>
        <v>0</v>
      </c>
      <c r="H283" t="s">
        <v>27</v>
      </c>
      <c r="I283" t="s">
        <v>8</v>
      </c>
      <c r="J283" t="s">
        <v>325</v>
      </c>
      <c r="K283">
        <v>0</v>
      </c>
      <c r="L283" t="s">
        <v>21</v>
      </c>
      <c r="M283">
        <v>37</v>
      </c>
      <c r="N283">
        <v>0</v>
      </c>
      <c r="O283" t="s">
        <v>35</v>
      </c>
      <c r="P283" t="s">
        <v>20</v>
      </c>
      <c r="Q283" t="s">
        <v>24</v>
      </c>
      <c r="R283" t="s">
        <v>494</v>
      </c>
    </row>
    <row r="284" spans="1:18" x14ac:dyDescent="0.3">
      <c r="A284">
        <v>344</v>
      </c>
      <c r="B284">
        <v>2012</v>
      </c>
      <c r="C284" t="s">
        <v>28</v>
      </c>
      <c r="D284" s="1">
        <v>41027</v>
      </c>
      <c r="E284" t="s">
        <v>7</v>
      </c>
      <c r="F284" t="s">
        <v>166</v>
      </c>
      <c r="G284">
        <f>COUNTIF(Table1[team2],Table1[[#This Row],[team2]]=F294)</f>
        <v>0</v>
      </c>
      <c r="H284" t="s">
        <v>7</v>
      </c>
      <c r="I284" t="s">
        <v>18</v>
      </c>
      <c r="J284" t="s">
        <v>325</v>
      </c>
      <c r="K284">
        <v>0</v>
      </c>
      <c r="L284" t="s">
        <v>7</v>
      </c>
      <c r="M284">
        <v>47</v>
      </c>
      <c r="N284">
        <v>0</v>
      </c>
      <c r="O284" t="s">
        <v>66</v>
      </c>
      <c r="P284" t="s">
        <v>29</v>
      </c>
      <c r="Q284" t="s">
        <v>12</v>
      </c>
      <c r="R284" t="s">
        <v>393</v>
      </c>
    </row>
    <row r="285" spans="1:18" x14ac:dyDescent="0.3">
      <c r="A285">
        <v>343</v>
      </c>
      <c r="B285">
        <v>2012</v>
      </c>
      <c r="C285" t="s">
        <v>37</v>
      </c>
      <c r="D285" s="1">
        <v>41027</v>
      </c>
      <c r="E285" t="s">
        <v>16</v>
      </c>
      <c r="F285" t="s">
        <v>17</v>
      </c>
      <c r="G285">
        <f>COUNTIF(Table1[team2],Table1[[#This Row],[team2]]=F295)</f>
        <v>0</v>
      </c>
      <c r="H285" t="s">
        <v>16</v>
      </c>
      <c r="I285" t="s">
        <v>18</v>
      </c>
      <c r="J285" t="s">
        <v>325</v>
      </c>
      <c r="K285">
        <v>0</v>
      </c>
      <c r="L285" t="s">
        <v>16</v>
      </c>
      <c r="M285">
        <v>7</v>
      </c>
      <c r="N285">
        <v>0</v>
      </c>
      <c r="O285" t="s">
        <v>502</v>
      </c>
      <c r="P285" t="s">
        <v>38</v>
      </c>
      <c r="Q285" t="s">
        <v>382</v>
      </c>
      <c r="R285" t="s">
        <v>434</v>
      </c>
    </row>
    <row r="286" spans="1:18" x14ac:dyDescent="0.3">
      <c r="A286">
        <v>346</v>
      </c>
      <c r="B286">
        <v>2012</v>
      </c>
      <c r="C286" t="s">
        <v>25</v>
      </c>
      <c r="D286" s="1">
        <v>41028</v>
      </c>
      <c r="E286" t="s">
        <v>30</v>
      </c>
      <c r="F286" t="s">
        <v>27</v>
      </c>
      <c r="G286">
        <f>COUNTIF(Table1[team2],Table1[[#This Row],[team2]]=F296)</f>
        <v>0</v>
      </c>
      <c r="H286" t="s">
        <v>27</v>
      </c>
      <c r="I286" t="s">
        <v>8</v>
      </c>
      <c r="J286" t="s">
        <v>325</v>
      </c>
      <c r="K286">
        <v>0</v>
      </c>
      <c r="L286" t="s">
        <v>27</v>
      </c>
      <c r="M286">
        <v>0</v>
      </c>
      <c r="N286">
        <v>5</v>
      </c>
      <c r="O286" t="s">
        <v>477</v>
      </c>
      <c r="P286" t="s">
        <v>26</v>
      </c>
      <c r="Q286" t="s">
        <v>98</v>
      </c>
      <c r="R286" t="s">
        <v>494</v>
      </c>
    </row>
    <row r="287" spans="1:18" x14ac:dyDescent="0.3">
      <c r="A287">
        <v>345</v>
      </c>
      <c r="B287">
        <v>2012</v>
      </c>
      <c r="C287" t="s">
        <v>19</v>
      </c>
      <c r="D287" s="1">
        <v>41028</v>
      </c>
      <c r="E287" t="s">
        <v>21</v>
      </c>
      <c r="F287" t="s">
        <v>22</v>
      </c>
      <c r="G287">
        <f>COUNTIF(Table1[team2],Table1[[#This Row],[team2]]=F297)</f>
        <v>0</v>
      </c>
      <c r="H287" t="s">
        <v>21</v>
      </c>
      <c r="I287" t="s">
        <v>18</v>
      </c>
      <c r="J287" t="s">
        <v>325</v>
      </c>
      <c r="K287">
        <v>0</v>
      </c>
      <c r="L287" t="s">
        <v>21</v>
      </c>
      <c r="M287">
        <v>1</v>
      </c>
      <c r="N287">
        <v>0</v>
      </c>
      <c r="O287" t="s">
        <v>35</v>
      </c>
      <c r="P287" t="s">
        <v>20</v>
      </c>
      <c r="Q287" t="s">
        <v>63</v>
      </c>
      <c r="R287" t="s">
        <v>91</v>
      </c>
    </row>
    <row r="288" spans="1:18" x14ac:dyDescent="0.3">
      <c r="A288">
        <v>347</v>
      </c>
      <c r="B288">
        <v>2012</v>
      </c>
      <c r="C288" t="s">
        <v>37</v>
      </c>
      <c r="D288" s="1">
        <v>41029</v>
      </c>
      <c r="E288" t="s">
        <v>17</v>
      </c>
      <c r="F288" t="s">
        <v>7</v>
      </c>
      <c r="G288">
        <f>COUNTIF(Table1[team2],Table1[[#This Row],[team2]]=F298)</f>
        <v>0</v>
      </c>
      <c r="H288" t="s">
        <v>17</v>
      </c>
      <c r="I288" t="s">
        <v>18</v>
      </c>
      <c r="J288" t="s">
        <v>325</v>
      </c>
      <c r="K288">
        <v>0</v>
      </c>
      <c r="L288" t="s">
        <v>7</v>
      </c>
      <c r="M288">
        <v>0</v>
      </c>
      <c r="N288">
        <v>5</v>
      </c>
      <c r="O288" t="s">
        <v>66</v>
      </c>
      <c r="P288" t="s">
        <v>38</v>
      </c>
      <c r="Q288" t="s">
        <v>382</v>
      </c>
      <c r="R288" t="s">
        <v>106</v>
      </c>
    </row>
    <row r="289" spans="1:18" x14ac:dyDescent="0.3">
      <c r="A289">
        <v>349</v>
      </c>
      <c r="B289">
        <v>2012</v>
      </c>
      <c r="C289" t="s">
        <v>31</v>
      </c>
      <c r="D289" s="1">
        <v>41030</v>
      </c>
      <c r="E289" t="s">
        <v>22</v>
      </c>
      <c r="F289" t="s">
        <v>21</v>
      </c>
      <c r="G289">
        <f>COUNTIF(Table1[team2],Table1[[#This Row],[team2]]=F299)</f>
        <v>0</v>
      </c>
      <c r="H289" t="s">
        <v>22</v>
      </c>
      <c r="I289" t="s">
        <v>18</v>
      </c>
      <c r="J289" t="s">
        <v>325</v>
      </c>
      <c r="K289">
        <v>0</v>
      </c>
      <c r="L289" t="s">
        <v>21</v>
      </c>
      <c r="M289">
        <v>0</v>
      </c>
      <c r="N289">
        <v>6</v>
      </c>
      <c r="O289" t="s">
        <v>503</v>
      </c>
      <c r="P289" t="s">
        <v>33</v>
      </c>
      <c r="Q289" t="s">
        <v>490</v>
      </c>
      <c r="R289" t="s">
        <v>52</v>
      </c>
    </row>
    <row r="290" spans="1:18" x14ac:dyDescent="0.3">
      <c r="A290">
        <v>348</v>
      </c>
      <c r="B290">
        <v>2012</v>
      </c>
      <c r="C290" t="s">
        <v>451</v>
      </c>
      <c r="D290" s="1">
        <v>41030</v>
      </c>
      <c r="E290" t="s">
        <v>30</v>
      </c>
      <c r="F290" t="s">
        <v>90</v>
      </c>
      <c r="G290">
        <f>COUNTIF(Table1[team2],Table1[[#This Row],[team2]]=F300)</f>
        <v>0</v>
      </c>
      <c r="H290" t="s">
        <v>30</v>
      </c>
      <c r="I290" t="s">
        <v>18</v>
      </c>
      <c r="J290" t="s">
        <v>325</v>
      </c>
      <c r="K290">
        <v>0</v>
      </c>
      <c r="L290" t="s">
        <v>30</v>
      </c>
      <c r="M290">
        <v>13</v>
      </c>
      <c r="N290">
        <v>0</v>
      </c>
      <c r="O290" t="s">
        <v>388</v>
      </c>
      <c r="P290" t="s">
        <v>78</v>
      </c>
      <c r="Q290" t="s">
        <v>24</v>
      </c>
      <c r="R290" t="s">
        <v>98</v>
      </c>
    </row>
    <row r="291" spans="1:18" x14ac:dyDescent="0.3">
      <c r="A291">
        <v>350</v>
      </c>
      <c r="B291">
        <v>2012</v>
      </c>
      <c r="C291" t="s">
        <v>3</v>
      </c>
      <c r="D291" s="1">
        <v>41031</v>
      </c>
      <c r="E291" t="s">
        <v>166</v>
      </c>
      <c r="F291" t="s">
        <v>16</v>
      </c>
      <c r="G291">
        <f>COUNTIF(Table1[team2],Table1[[#This Row],[team2]]=F301)</f>
        <v>0</v>
      </c>
      <c r="H291" t="s">
        <v>16</v>
      </c>
      <c r="I291" t="s">
        <v>8</v>
      </c>
      <c r="J291" t="s">
        <v>325</v>
      </c>
      <c r="K291">
        <v>0</v>
      </c>
      <c r="L291" t="s">
        <v>16</v>
      </c>
      <c r="M291">
        <v>0</v>
      </c>
      <c r="N291">
        <v>4</v>
      </c>
      <c r="O291" t="s">
        <v>107</v>
      </c>
      <c r="P291" t="s">
        <v>5</v>
      </c>
      <c r="Q291" t="s">
        <v>382</v>
      </c>
      <c r="R291" t="s">
        <v>106</v>
      </c>
    </row>
    <row r="292" spans="1:18" x14ac:dyDescent="0.3">
      <c r="A292">
        <v>351</v>
      </c>
      <c r="B292">
        <v>2012</v>
      </c>
      <c r="C292" t="s">
        <v>103</v>
      </c>
      <c r="D292" s="1">
        <v>41032</v>
      </c>
      <c r="E292" t="s">
        <v>27</v>
      </c>
      <c r="F292" t="s">
        <v>90</v>
      </c>
      <c r="G292">
        <f>COUNTIF(Table1[team2],Table1[[#This Row],[team2]]=F302)</f>
        <v>0</v>
      </c>
      <c r="H292" t="s">
        <v>27</v>
      </c>
      <c r="I292" t="s">
        <v>18</v>
      </c>
      <c r="J292" t="s">
        <v>325</v>
      </c>
      <c r="K292">
        <v>0</v>
      </c>
      <c r="L292" t="s">
        <v>27</v>
      </c>
      <c r="M292">
        <v>1</v>
      </c>
      <c r="N292">
        <v>0</v>
      </c>
      <c r="O292" t="s">
        <v>457</v>
      </c>
      <c r="P292" t="s">
        <v>104</v>
      </c>
      <c r="Q292" t="s">
        <v>12</v>
      </c>
      <c r="R292" t="s">
        <v>60</v>
      </c>
    </row>
    <row r="293" spans="1:18" x14ac:dyDescent="0.3">
      <c r="A293">
        <v>352</v>
      </c>
      <c r="B293">
        <v>2012</v>
      </c>
      <c r="C293" t="s">
        <v>37</v>
      </c>
      <c r="D293" s="1">
        <v>41033</v>
      </c>
      <c r="E293" t="s">
        <v>17</v>
      </c>
      <c r="F293" t="s">
        <v>30</v>
      </c>
      <c r="G293">
        <f>COUNTIF(Table1[team2],Table1[[#This Row],[team2]]=F303)</f>
        <v>0</v>
      </c>
      <c r="H293" t="s">
        <v>17</v>
      </c>
      <c r="I293" t="s">
        <v>18</v>
      </c>
      <c r="J293" t="s">
        <v>325</v>
      </c>
      <c r="K293">
        <v>0</v>
      </c>
      <c r="L293" t="s">
        <v>17</v>
      </c>
      <c r="M293">
        <v>10</v>
      </c>
      <c r="N293">
        <v>0</v>
      </c>
      <c r="O293" t="s">
        <v>46</v>
      </c>
      <c r="P293" t="s">
        <v>38</v>
      </c>
      <c r="Q293" t="s">
        <v>59</v>
      </c>
      <c r="R293" t="s">
        <v>494</v>
      </c>
    </row>
    <row r="294" spans="1:18" x14ac:dyDescent="0.3">
      <c r="A294">
        <v>353</v>
      </c>
      <c r="B294">
        <v>2012</v>
      </c>
      <c r="C294" t="s">
        <v>28</v>
      </c>
      <c r="D294" s="1">
        <v>41034</v>
      </c>
      <c r="E294" t="s">
        <v>7</v>
      </c>
      <c r="F294" t="s">
        <v>90</v>
      </c>
      <c r="G294">
        <f>COUNTIF(Table1[team2],Table1[[#This Row],[team2]]=F304)</f>
        <v>0</v>
      </c>
      <c r="H294" t="s">
        <v>7</v>
      </c>
      <c r="I294" t="s">
        <v>18</v>
      </c>
      <c r="J294" t="s">
        <v>325</v>
      </c>
      <c r="K294">
        <v>0</v>
      </c>
      <c r="L294" t="s">
        <v>7</v>
      </c>
      <c r="M294">
        <v>7</v>
      </c>
      <c r="N294">
        <v>0</v>
      </c>
      <c r="O294" t="s">
        <v>105</v>
      </c>
      <c r="P294" t="s">
        <v>29</v>
      </c>
      <c r="Q294" t="s">
        <v>382</v>
      </c>
      <c r="R294" t="s">
        <v>434</v>
      </c>
    </row>
    <row r="295" spans="1:18" x14ac:dyDescent="0.3">
      <c r="A295">
        <v>354</v>
      </c>
      <c r="B295">
        <v>2012</v>
      </c>
      <c r="C295" t="s">
        <v>13</v>
      </c>
      <c r="D295" s="1">
        <v>41034</v>
      </c>
      <c r="E295" t="s">
        <v>22</v>
      </c>
      <c r="F295" t="s">
        <v>16</v>
      </c>
      <c r="G295">
        <f>COUNTIF(Table1[team2],Table1[[#This Row],[team2]]=F305)</f>
        <v>0</v>
      </c>
      <c r="H295" t="s">
        <v>22</v>
      </c>
      <c r="I295" t="s">
        <v>18</v>
      </c>
      <c r="J295" t="s">
        <v>325</v>
      </c>
      <c r="K295">
        <v>0</v>
      </c>
      <c r="L295" t="s">
        <v>22</v>
      </c>
      <c r="M295">
        <v>43</v>
      </c>
      <c r="N295">
        <v>0</v>
      </c>
      <c r="O295" t="s">
        <v>32</v>
      </c>
      <c r="P295" t="s">
        <v>15</v>
      </c>
      <c r="Q295" t="s">
        <v>490</v>
      </c>
      <c r="R295" t="s">
        <v>52</v>
      </c>
    </row>
    <row r="296" spans="1:18" x14ac:dyDescent="0.3">
      <c r="A296">
        <v>355</v>
      </c>
      <c r="B296">
        <v>2012</v>
      </c>
      <c r="C296" t="s">
        <v>25</v>
      </c>
      <c r="D296" s="1">
        <v>41035</v>
      </c>
      <c r="E296" t="s">
        <v>17</v>
      </c>
      <c r="F296" t="s">
        <v>27</v>
      </c>
      <c r="G296">
        <f>COUNTIF(Table1[team2],Table1[[#This Row],[team2]]=F306)</f>
        <v>0</v>
      </c>
      <c r="H296" t="s">
        <v>27</v>
      </c>
      <c r="I296" t="s">
        <v>8</v>
      </c>
      <c r="J296" t="s">
        <v>325</v>
      </c>
      <c r="K296">
        <v>0</v>
      </c>
      <c r="L296" t="s">
        <v>27</v>
      </c>
      <c r="M296">
        <v>0</v>
      </c>
      <c r="N296">
        <v>2</v>
      </c>
      <c r="O296" t="s">
        <v>69</v>
      </c>
      <c r="P296" t="s">
        <v>26</v>
      </c>
      <c r="Q296" t="s">
        <v>12</v>
      </c>
      <c r="R296" t="s">
        <v>60</v>
      </c>
    </row>
    <row r="297" spans="1:18" x14ac:dyDescent="0.3">
      <c r="A297">
        <v>356</v>
      </c>
      <c r="B297">
        <v>2012</v>
      </c>
      <c r="C297" t="s">
        <v>3</v>
      </c>
      <c r="D297" s="1">
        <v>41035</v>
      </c>
      <c r="E297" t="s">
        <v>30</v>
      </c>
      <c r="F297" t="s">
        <v>166</v>
      </c>
      <c r="G297">
        <f>COUNTIF(Table1[team2],Table1[[#This Row],[team2]]=F307)</f>
        <v>0</v>
      </c>
      <c r="H297" t="s">
        <v>166</v>
      </c>
      <c r="I297" t="s">
        <v>8</v>
      </c>
      <c r="J297" t="s">
        <v>325</v>
      </c>
      <c r="K297">
        <v>0</v>
      </c>
      <c r="L297" t="s">
        <v>166</v>
      </c>
      <c r="M297">
        <v>0</v>
      </c>
      <c r="N297">
        <v>5</v>
      </c>
      <c r="O297" t="s">
        <v>56</v>
      </c>
      <c r="P297" t="s">
        <v>5</v>
      </c>
      <c r="Q297" t="s">
        <v>59</v>
      </c>
      <c r="R297" t="s">
        <v>494</v>
      </c>
    </row>
    <row r="298" spans="1:18" x14ac:dyDescent="0.3">
      <c r="A298">
        <v>357</v>
      </c>
      <c r="B298">
        <v>2012</v>
      </c>
      <c r="C298" t="s">
        <v>19</v>
      </c>
      <c r="D298" s="1">
        <v>41036</v>
      </c>
      <c r="E298" t="s">
        <v>21</v>
      </c>
      <c r="F298" t="s">
        <v>7</v>
      </c>
      <c r="G298">
        <f>COUNTIF(Table1[team2],Table1[[#This Row],[team2]]=F308)</f>
        <v>0</v>
      </c>
      <c r="H298" t="s">
        <v>21</v>
      </c>
      <c r="I298" t="s">
        <v>18</v>
      </c>
      <c r="J298" t="s">
        <v>325</v>
      </c>
      <c r="K298">
        <v>0</v>
      </c>
      <c r="L298" t="s">
        <v>7</v>
      </c>
      <c r="M298">
        <v>0</v>
      </c>
      <c r="N298">
        <v>6</v>
      </c>
      <c r="O298" t="s">
        <v>65</v>
      </c>
      <c r="P298" t="s">
        <v>20</v>
      </c>
      <c r="Q298" t="s">
        <v>490</v>
      </c>
      <c r="R298" t="s">
        <v>63</v>
      </c>
    </row>
    <row r="299" spans="1:18" x14ac:dyDescent="0.3">
      <c r="A299">
        <v>358</v>
      </c>
      <c r="B299">
        <v>2012</v>
      </c>
      <c r="C299" t="s">
        <v>103</v>
      </c>
      <c r="D299" s="1">
        <v>41037</v>
      </c>
      <c r="E299" t="s">
        <v>90</v>
      </c>
      <c r="F299" t="s">
        <v>22</v>
      </c>
      <c r="G299">
        <f>COUNTIF(Table1[team2],Table1[[#This Row],[team2]]=F309)</f>
        <v>0</v>
      </c>
      <c r="H299" t="s">
        <v>90</v>
      </c>
      <c r="I299" t="s">
        <v>18</v>
      </c>
      <c r="J299" t="s">
        <v>325</v>
      </c>
      <c r="K299">
        <v>0</v>
      </c>
      <c r="L299" t="s">
        <v>22</v>
      </c>
      <c r="M299">
        <v>0</v>
      </c>
      <c r="N299">
        <v>7</v>
      </c>
      <c r="O299" t="s">
        <v>32</v>
      </c>
      <c r="P299" t="s">
        <v>104</v>
      </c>
      <c r="Q299" t="s">
        <v>12</v>
      </c>
      <c r="R299" t="s">
        <v>393</v>
      </c>
    </row>
    <row r="300" spans="1:18" x14ac:dyDescent="0.3">
      <c r="A300">
        <v>359</v>
      </c>
      <c r="B300">
        <v>2012</v>
      </c>
      <c r="C300" t="s">
        <v>34</v>
      </c>
      <c r="D300" s="1">
        <v>41037</v>
      </c>
      <c r="E300" t="s">
        <v>16</v>
      </c>
      <c r="F300" t="s">
        <v>30</v>
      </c>
      <c r="G300">
        <f>COUNTIF(Table1[team2],Table1[[#This Row],[team2]]=F310)</f>
        <v>0</v>
      </c>
      <c r="H300" t="s">
        <v>30</v>
      </c>
      <c r="I300" t="s">
        <v>8</v>
      </c>
      <c r="J300" t="s">
        <v>325</v>
      </c>
      <c r="K300">
        <v>0</v>
      </c>
      <c r="L300" t="s">
        <v>16</v>
      </c>
      <c r="M300">
        <v>25</v>
      </c>
      <c r="N300">
        <v>0</v>
      </c>
      <c r="O300" t="s">
        <v>502</v>
      </c>
      <c r="P300" t="s">
        <v>36</v>
      </c>
      <c r="Q300" t="s">
        <v>59</v>
      </c>
      <c r="R300" t="s">
        <v>494</v>
      </c>
    </row>
    <row r="301" spans="1:18" x14ac:dyDescent="0.3">
      <c r="A301">
        <v>360</v>
      </c>
      <c r="B301">
        <v>2012</v>
      </c>
      <c r="C301" t="s">
        <v>25</v>
      </c>
      <c r="D301" s="1">
        <v>41038</v>
      </c>
      <c r="E301" t="s">
        <v>27</v>
      </c>
      <c r="F301" t="s">
        <v>166</v>
      </c>
      <c r="G301">
        <f>COUNTIF(Table1[team2],Table1[[#This Row],[team2]]=F311)</f>
        <v>0</v>
      </c>
      <c r="H301" t="s">
        <v>166</v>
      </c>
      <c r="I301" t="s">
        <v>8</v>
      </c>
      <c r="J301" t="s">
        <v>325</v>
      </c>
      <c r="K301">
        <v>0</v>
      </c>
      <c r="L301" t="s">
        <v>166</v>
      </c>
      <c r="M301">
        <v>0</v>
      </c>
      <c r="N301">
        <v>9</v>
      </c>
      <c r="O301" t="s">
        <v>53</v>
      </c>
      <c r="P301" t="s">
        <v>26</v>
      </c>
      <c r="Q301" t="s">
        <v>382</v>
      </c>
      <c r="R301" t="s">
        <v>102</v>
      </c>
    </row>
    <row r="302" spans="1:18" x14ac:dyDescent="0.3">
      <c r="A302">
        <v>361</v>
      </c>
      <c r="B302">
        <v>2012</v>
      </c>
      <c r="C302" t="s">
        <v>31</v>
      </c>
      <c r="D302" s="1">
        <v>41039</v>
      </c>
      <c r="E302" t="s">
        <v>22</v>
      </c>
      <c r="F302" t="s">
        <v>17</v>
      </c>
      <c r="G302">
        <f>COUNTIF(Table1[team2],Table1[[#This Row],[team2]]=F312)</f>
        <v>0</v>
      </c>
      <c r="H302" t="s">
        <v>17</v>
      </c>
      <c r="I302" t="s">
        <v>8</v>
      </c>
      <c r="J302" t="s">
        <v>325</v>
      </c>
      <c r="K302">
        <v>0</v>
      </c>
      <c r="L302" t="s">
        <v>17</v>
      </c>
      <c r="M302">
        <v>0</v>
      </c>
      <c r="N302">
        <v>4</v>
      </c>
      <c r="O302" t="s">
        <v>504</v>
      </c>
      <c r="P302" t="s">
        <v>33</v>
      </c>
      <c r="Q302" t="s">
        <v>494</v>
      </c>
      <c r="R302" t="s">
        <v>106</v>
      </c>
    </row>
    <row r="303" spans="1:18" x14ac:dyDescent="0.3">
      <c r="A303">
        <v>331</v>
      </c>
      <c r="B303">
        <v>2012</v>
      </c>
      <c r="C303" t="s">
        <v>34</v>
      </c>
      <c r="D303" s="1">
        <v>41039</v>
      </c>
      <c r="E303" t="s">
        <v>30</v>
      </c>
      <c r="F303" t="s">
        <v>21</v>
      </c>
      <c r="G303">
        <f>COUNTIF(Table1[team2],Table1[[#This Row],[team2]]=F313)</f>
        <v>0</v>
      </c>
      <c r="H303" t="s">
        <v>30</v>
      </c>
      <c r="I303" t="s">
        <v>18</v>
      </c>
      <c r="J303" t="s">
        <v>325</v>
      </c>
      <c r="K303">
        <v>0</v>
      </c>
      <c r="L303" t="s">
        <v>21</v>
      </c>
      <c r="M303">
        <v>0</v>
      </c>
      <c r="N303">
        <v>9</v>
      </c>
      <c r="O303" t="s">
        <v>80</v>
      </c>
      <c r="P303" t="s">
        <v>36</v>
      </c>
      <c r="Q303" t="s">
        <v>490</v>
      </c>
      <c r="R303" t="s">
        <v>52</v>
      </c>
    </row>
    <row r="304" spans="1:18" x14ac:dyDescent="0.3">
      <c r="A304">
        <v>362</v>
      </c>
      <c r="B304">
        <v>2012</v>
      </c>
      <c r="C304" t="s">
        <v>103</v>
      </c>
      <c r="D304" s="1">
        <v>41040</v>
      </c>
      <c r="E304" t="s">
        <v>166</v>
      </c>
      <c r="F304" t="s">
        <v>90</v>
      </c>
      <c r="G304">
        <f>COUNTIF(Table1[team2],Table1[[#This Row],[team2]]=F314)</f>
        <v>0</v>
      </c>
      <c r="H304" t="s">
        <v>90</v>
      </c>
      <c r="I304" t="s">
        <v>8</v>
      </c>
      <c r="J304" t="s">
        <v>325</v>
      </c>
      <c r="K304">
        <v>0</v>
      </c>
      <c r="L304" t="s">
        <v>166</v>
      </c>
      <c r="M304">
        <v>35</v>
      </c>
      <c r="N304">
        <v>0</v>
      </c>
      <c r="O304" t="s">
        <v>53</v>
      </c>
      <c r="P304" t="s">
        <v>104</v>
      </c>
      <c r="Q304" t="s">
        <v>382</v>
      </c>
      <c r="R304" t="s">
        <v>434</v>
      </c>
    </row>
    <row r="305" spans="1:18" x14ac:dyDescent="0.3">
      <c r="A305">
        <v>363</v>
      </c>
      <c r="B305">
        <v>2012</v>
      </c>
      <c r="C305" t="s">
        <v>28</v>
      </c>
      <c r="D305" s="1">
        <v>41041</v>
      </c>
      <c r="E305" t="s">
        <v>27</v>
      </c>
      <c r="F305" t="s">
        <v>7</v>
      </c>
      <c r="G305">
        <f>COUNTIF(Table1[team2],Table1[[#This Row],[team2]]=F315)</f>
        <v>0</v>
      </c>
      <c r="H305" t="s">
        <v>27</v>
      </c>
      <c r="I305" t="s">
        <v>18</v>
      </c>
      <c r="J305" t="s">
        <v>325</v>
      </c>
      <c r="K305">
        <v>0</v>
      </c>
      <c r="L305" t="s">
        <v>27</v>
      </c>
      <c r="M305">
        <v>27</v>
      </c>
      <c r="N305">
        <v>0</v>
      </c>
      <c r="O305" t="s">
        <v>67</v>
      </c>
      <c r="P305" t="s">
        <v>29</v>
      </c>
      <c r="Q305" t="s">
        <v>63</v>
      </c>
      <c r="R305" t="s">
        <v>52</v>
      </c>
    </row>
    <row r="306" spans="1:18" x14ac:dyDescent="0.3">
      <c r="A306">
        <v>364</v>
      </c>
      <c r="B306">
        <v>2012</v>
      </c>
      <c r="C306" t="s">
        <v>37</v>
      </c>
      <c r="D306" s="1">
        <v>41041</v>
      </c>
      <c r="E306" t="s">
        <v>21</v>
      </c>
      <c r="F306" t="s">
        <v>17</v>
      </c>
      <c r="G306">
        <f>COUNTIF(Table1[team2],Table1[[#This Row],[team2]]=F316)</f>
        <v>0</v>
      </c>
      <c r="H306" t="s">
        <v>17</v>
      </c>
      <c r="I306" t="s">
        <v>8</v>
      </c>
      <c r="J306" t="s">
        <v>325</v>
      </c>
      <c r="K306">
        <v>0</v>
      </c>
      <c r="L306" t="s">
        <v>17</v>
      </c>
      <c r="M306">
        <v>0</v>
      </c>
      <c r="N306">
        <v>9</v>
      </c>
      <c r="O306" t="s">
        <v>504</v>
      </c>
      <c r="P306" t="s">
        <v>38</v>
      </c>
      <c r="Q306" t="s">
        <v>77</v>
      </c>
      <c r="R306" t="s">
        <v>393</v>
      </c>
    </row>
    <row r="307" spans="1:18" x14ac:dyDescent="0.3">
      <c r="A307">
        <v>365</v>
      </c>
      <c r="B307">
        <v>2012</v>
      </c>
      <c r="C307" t="s">
        <v>31</v>
      </c>
      <c r="D307" s="1">
        <v>41042</v>
      </c>
      <c r="E307" t="s">
        <v>22</v>
      </c>
      <c r="F307" t="s">
        <v>90</v>
      </c>
      <c r="G307">
        <f>COUNTIF(Table1[team2],Table1[[#This Row],[team2]]=F317)</f>
        <v>0</v>
      </c>
      <c r="H307" t="s">
        <v>22</v>
      </c>
      <c r="I307" t="s">
        <v>18</v>
      </c>
      <c r="J307" t="s">
        <v>325</v>
      </c>
      <c r="K307">
        <v>0</v>
      </c>
      <c r="L307" t="s">
        <v>22</v>
      </c>
      <c r="M307">
        <v>45</v>
      </c>
      <c r="N307">
        <v>0</v>
      </c>
      <c r="O307" t="s">
        <v>505</v>
      </c>
      <c r="P307" t="s">
        <v>33</v>
      </c>
      <c r="Q307" t="s">
        <v>382</v>
      </c>
      <c r="R307" t="s">
        <v>434</v>
      </c>
    </row>
    <row r="308" spans="1:18" x14ac:dyDescent="0.3">
      <c r="A308">
        <v>366</v>
      </c>
      <c r="B308">
        <v>2012</v>
      </c>
      <c r="C308" t="s">
        <v>13</v>
      </c>
      <c r="D308" s="1">
        <v>41042</v>
      </c>
      <c r="E308" t="s">
        <v>30</v>
      </c>
      <c r="F308" t="s">
        <v>16</v>
      </c>
      <c r="G308">
        <f>COUNTIF(Table1[team2],Table1[[#This Row],[team2]]=F318)</f>
        <v>0</v>
      </c>
      <c r="H308" t="s">
        <v>30</v>
      </c>
      <c r="I308" t="s">
        <v>18</v>
      </c>
      <c r="J308" t="s">
        <v>325</v>
      </c>
      <c r="K308">
        <v>0</v>
      </c>
      <c r="L308" t="s">
        <v>16</v>
      </c>
      <c r="M308">
        <v>0</v>
      </c>
      <c r="N308">
        <v>4</v>
      </c>
      <c r="O308" t="s">
        <v>381</v>
      </c>
      <c r="P308" t="s">
        <v>15</v>
      </c>
      <c r="Q308" t="s">
        <v>59</v>
      </c>
      <c r="R308" t="s">
        <v>494</v>
      </c>
    </row>
    <row r="309" spans="1:18" x14ac:dyDescent="0.3">
      <c r="A309">
        <v>368</v>
      </c>
      <c r="B309">
        <v>2012</v>
      </c>
      <c r="C309" t="s">
        <v>28</v>
      </c>
      <c r="D309" s="1">
        <v>41043</v>
      </c>
      <c r="E309" t="s">
        <v>7</v>
      </c>
      <c r="F309" t="s">
        <v>17</v>
      </c>
      <c r="G309">
        <f>COUNTIF(Table1[team2],Table1[[#This Row],[team2]]=F319)</f>
        <v>0</v>
      </c>
      <c r="H309" t="s">
        <v>17</v>
      </c>
      <c r="I309" t="s">
        <v>8</v>
      </c>
      <c r="J309" t="s">
        <v>325</v>
      </c>
      <c r="K309">
        <v>0</v>
      </c>
      <c r="L309" t="s">
        <v>17</v>
      </c>
      <c r="M309">
        <v>0</v>
      </c>
      <c r="N309">
        <v>5</v>
      </c>
      <c r="O309" t="s">
        <v>14</v>
      </c>
      <c r="P309" t="s">
        <v>29</v>
      </c>
      <c r="Q309" t="s">
        <v>490</v>
      </c>
      <c r="R309" t="s">
        <v>52</v>
      </c>
    </row>
    <row r="310" spans="1:18" x14ac:dyDescent="0.3">
      <c r="A310">
        <v>367</v>
      </c>
      <c r="B310">
        <v>2012</v>
      </c>
      <c r="C310" t="s">
        <v>3</v>
      </c>
      <c r="D310" s="1">
        <v>41043</v>
      </c>
      <c r="E310" t="s">
        <v>166</v>
      </c>
      <c r="F310" t="s">
        <v>27</v>
      </c>
      <c r="G310">
        <f>COUNTIF(Table1[team2],Table1[[#This Row],[team2]]=F320)</f>
        <v>0</v>
      </c>
      <c r="H310" t="s">
        <v>27</v>
      </c>
      <c r="I310" t="s">
        <v>8</v>
      </c>
      <c r="J310" t="s">
        <v>325</v>
      </c>
      <c r="K310">
        <v>0</v>
      </c>
      <c r="L310" t="s">
        <v>27</v>
      </c>
      <c r="M310">
        <v>0</v>
      </c>
      <c r="N310">
        <v>5</v>
      </c>
      <c r="O310" t="s">
        <v>368</v>
      </c>
      <c r="P310" t="s">
        <v>5</v>
      </c>
      <c r="Q310" t="s">
        <v>77</v>
      </c>
      <c r="R310" t="s">
        <v>393</v>
      </c>
    </row>
    <row r="311" spans="1:18" x14ac:dyDescent="0.3">
      <c r="A311">
        <v>369</v>
      </c>
      <c r="B311">
        <v>2012</v>
      </c>
      <c r="C311" t="s">
        <v>19</v>
      </c>
      <c r="D311" s="1">
        <v>41044</v>
      </c>
      <c r="E311" t="s">
        <v>16</v>
      </c>
      <c r="F311" t="s">
        <v>21</v>
      </c>
      <c r="G311">
        <f>COUNTIF(Table1[team2],Table1[[#This Row],[team2]]=F321)</f>
        <v>0</v>
      </c>
      <c r="H311" t="s">
        <v>16</v>
      </c>
      <c r="I311" t="s">
        <v>18</v>
      </c>
      <c r="J311" t="s">
        <v>325</v>
      </c>
      <c r="K311">
        <v>0</v>
      </c>
      <c r="L311" t="s">
        <v>21</v>
      </c>
      <c r="M311">
        <v>0</v>
      </c>
      <c r="N311">
        <v>5</v>
      </c>
      <c r="O311" t="s">
        <v>506</v>
      </c>
      <c r="P311" t="s">
        <v>20</v>
      </c>
      <c r="Q311" t="s">
        <v>59</v>
      </c>
      <c r="R311" t="s">
        <v>494</v>
      </c>
    </row>
    <row r="312" spans="1:18" x14ac:dyDescent="0.3">
      <c r="A312">
        <v>370</v>
      </c>
      <c r="B312">
        <v>2012</v>
      </c>
      <c r="C312" t="s">
        <v>25</v>
      </c>
      <c r="D312" s="1">
        <v>41045</v>
      </c>
      <c r="E312" t="s">
        <v>7</v>
      </c>
      <c r="F312" t="s">
        <v>27</v>
      </c>
      <c r="G312">
        <f>COUNTIF(Table1[team2],Table1[[#This Row],[team2]]=F322)</f>
        <v>0</v>
      </c>
      <c r="H312" t="s">
        <v>27</v>
      </c>
      <c r="I312" t="s">
        <v>8</v>
      </c>
      <c r="J312" t="s">
        <v>325</v>
      </c>
      <c r="K312">
        <v>0</v>
      </c>
      <c r="L312" t="s">
        <v>7</v>
      </c>
      <c r="M312">
        <v>32</v>
      </c>
      <c r="N312">
        <v>0</v>
      </c>
      <c r="O312" t="s">
        <v>105</v>
      </c>
      <c r="P312" t="s">
        <v>26</v>
      </c>
      <c r="Q312" t="s">
        <v>77</v>
      </c>
      <c r="R312" t="s">
        <v>393</v>
      </c>
    </row>
    <row r="313" spans="1:18" x14ac:dyDescent="0.3">
      <c r="A313">
        <v>371</v>
      </c>
      <c r="B313">
        <v>2012</v>
      </c>
      <c r="C313" t="s">
        <v>84</v>
      </c>
      <c r="D313" s="1">
        <v>41046</v>
      </c>
      <c r="E313" t="s">
        <v>17</v>
      </c>
      <c r="F313" t="s">
        <v>16</v>
      </c>
      <c r="G313">
        <f>COUNTIF(Table1[team2],Table1[[#This Row],[team2]]=F323)</f>
        <v>0</v>
      </c>
      <c r="H313" t="s">
        <v>16</v>
      </c>
      <c r="I313" t="s">
        <v>8</v>
      </c>
      <c r="J313" t="s">
        <v>325</v>
      </c>
      <c r="K313">
        <v>0</v>
      </c>
      <c r="L313" t="s">
        <v>16</v>
      </c>
      <c r="M313">
        <v>0</v>
      </c>
      <c r="N313">
        <v>6</v>
      </c>
      <c r="O313" t="s">
        <v>40</v>
      </c>
      <c r="P313" t="s">
        <v>85</v>
      </c>
      <c r="Q313" t="s">
        <v>102</v>
      </c>
      <c r="R313" t="s">
        <v>434</v>
      </c>
    </row>
    <row r="314" spans="1:18" x14ac:dyDescent="0.3">
      <c r="A314">
        <v>372</v>
      </c>
      <c r="B314">
        <v>2012</v>
      </c>
      <c r="C314" t="s">
        <v>19</v>
      </c>
      <c r="D314" s="1">
        <v>41046</v>
      </c>
      <c r="E314" t="s">
        <v>166</v>
      </c>
      <c r="F314" t="s">
        <v>21</v>
      </c>
      <c r="G314">
        <f>COUNTIF(Table1[team2],Table1[[#This Row],[team2]]=F324)</f>
        <v>0</v>
      </c>
      <c r="H314" t="s">
        <v>21</v>
      </c>
      <c r="I314" t="s">
        <v>8</v>
      </c>
      <c r="J314" t="s">
        <v>325</v>
      </c>
      <c r="K314">
        <v>0</v>
      </c>
      <c r="L314" t="s">
        <v>166</v>
      </c>
      <c r="M314">
        <v>21</v>
      </c>
      <c r="N314">
        <v>0</v>
      </c>
      <c r="O314" t="s">
        <v>53</v>
      </c>
      <c r="P314" t="s">
        <v>20</v>
      </c>
      <c r="Q314" t="s">
        <v>59</v>
      </c>
      <c r="R314" t="s">
        <v>106</v>
      </c>
    </row>
    <row r="315" spans="1:18" x14ac:dyDescent="0.3">
      <c r="A315">
        <v>373</v>
      </c>
      <c r="B315">
        <v>2012</v>
      </c>
      <c r="C315" t="s">
        <v>34</v>
      </c>
      <c r="D315" s="1">
        <v>41047</v>
      </c>
      <c r="E315" t="s">
        <v>22</v>
      </c>
      <c r="F315" t="s">
        <v>30</v>
      </c>
      <c r="G315">
        <f>COUNTIF(Table1[team2],Table1[[#This Row],[team2]]=F325)</f>
        <v>0</v>
      </c>
      <c r="H315" t="s">
        <v>22</v>
      </c>
      <c r="I315" t="s">
        <v>18</v>
      </c>
      <c r="J315" t="s">
        <v>325</v>
      </c>
      <c r="K315">
        <v>0</v>
      </c>
      <c r="L315" t="s">
        <v>30</v>
      </c>
      <c r="M315">
        <v>0</v>
      </c>
      <c r="N315">
        <v>5</v>
      </c>
      <c r="O315" t="s">
        <v>477</v>
      </c>
      <c r="P315" t="s">
        <v>36</v>
      </c>
      <c r="Q315" t="s">
        <v>63</v>
      </c>
      <c r="R315" t="s">
        <v>52</v>
      </c>
    </row>
    <row r="316" spans="1:18" x14ac:dyDescent="0.3">
      <c r="A316">
        <v>375</v>
      </c>
      <c r="B316">
        <v>2012</v>
      </c>
      <c r="C316" t="s">
        <v>103</v>
      </c>
      <c r="D316" s="1">
        <v>41048</v>
      </c>
      <c r="E316" t="s">
        <v>7</v>
      </c>
      <c r="F316" t="s">
        <v>90</v>
      </c>
      <c r="G316">
        <f>COUNTIF(Table1[team2],Table1[[#This Row],[team2]]=F326)</f>
        <v>0</v>
      </c>
      <c r="H316" t="s">
        <v>7</v>
      </c>
      <c r="I316" t="s">
        <v>18</v>
      </c>
      <c r="J316" t="s">
        <v>325</v>
      </c>
      <c r="K316">
        <v>0</v>
      </c>
      <c r="L316" t="s">
        <v>7</v>
      </c>
      <c r="M316">
        <v>34</v>
      </c>
      <c r="N316">
        <v>0</v>
      </c>
      <c r="O316" t="s">
        <v>497</v>
      </c>
      <c r="P316" t="s">
        <v>104</v>
      </c>
      <c r="Q316" t="s">
        <v>60</v>
      </c>
      <c r="R316" t="s">
        <v>393</v>
      </c>
    </row>
    <row r="317" spans="1:18" x14ac:dyDescent="0.3">
      <c r="A317">
        <v>374</v>
      </c>
      <c r="B317">
        <v>2012</v>
      </c>
      <c r="C317" t="s">
        <v>84</v>
      </c>
      <c r="D317" s="1">
        <v>41048</v>
      </c>
      <c r="E317" t="s">
        <v>16</v>
      </c>
      <c r="F317" t="s">
        <v>21</v>
      </c>
      <c r="G317">
        <f>COUNTIF(Table1[team2],Table1[[#This Row],[team2]]=F327)</f>
        <v>0</v>
      </c>
      <c r="H317" t="s">
        <v>21</v>
      </c>
      <c r="I317" t="s">
        <v>8</v>
      </c>
      <c r="J317" t="s">
        <v>325</v>
      </c>
      <c r="K317">
        <v>0</v>
      </c>
      <c r="L317" t="s">
        <v>21</v>
      </c>
      <c r="M317">
        <v>0</v>
      </c>
      <c r="N317">
        <v>6</v>
      </c>
      <c r="O317" t="s">
        <v>506</v>
      </c>
      <c r="P317" t="s">
        <v>85</v>
      </c>
      <c r="Q317" t="s">
        <v>382</v>
      </c>
      <c r="R317" t="s">
        <v>102</v>
      </c>
    </row>
    <row r="318" spans="1:18" x14ac:dyDescent="0.3">
      <c r="A318">
        <v>377</v>
      </c>
      <c r="B318">
        <v>2012</v>
      </c>
      <c r="C318" t="s">
        <v>31</v>
      </c>
      <c r="D318" s="1">
        <v>41049</v>
      </c>
      <c r="E318" t="s">
        <v>22</v>
      </c>
      <c r="F318" t="s">
        <v>27</v>
      </c>
      <c r="G318">
        <f>COUNTIF(Table1[team2],Table1[[#This Row],[team2]]=F328)</f>
        <v>0</v>
      </c>
      <c r="H318" t="s">
        <v>22</v>
      </c>
      <c r="I318" t="s">
        <v>18</v>
      </c>
      <c r="J318" t="s">
        <v>325</v>
      </c>
      <c r="K318">
        <v>0</v>
      </c>
      <c r="L318" t="s">
        <v>27</v>
      </c>
      <c r="M318">
        <v>0</v>
      </c>
      <c r="N318">
        <v>10</v>
      </c>
      <c r="O318" t="s">
        <v>69</v>
      </c>
      <c r="P318" t="s">
        <v>33</v>
      </c>
      <c r="Q318" t="s">
        <v>59</v>
      </c>
      <c r="R318" t="s">
        <v>106</v>
      </c>
    </row>
    <row r="319" spans="1:18" x14ac:dyDescent="0.3">
      <c r="A319">
        <v>376</v>
      </c>
      <c r="B319">
        <v>2012</v>
      </c>
      <c r="C319" t="s">
        <v>34</v>
      </c>
      <c r="D319" s="1">
        <v>41049</v>
      </c>
      <c r="E319" t="s">
        <v>30</v>
      </c>
      <c r="F319" t="s">
        <v>166</v>
      </c>
      <c r="G319">
        <f>COUNTIF(Table1[team2],Table1[[#This Row],[team2]]=F329)</f>
        <v>0</v>
      </c>
      <c r="H319" t="s">
        <v>166</v>
      </c>
      <c r="I319" t="s">
        <v>8</v>
      </c>
      <c r="J319" t="s">
        <v>325</v>
      </c>
      <c r="K319">
        <v>0</v>
      </c>
      <c r="L319" t="s">
        <v>30</v>
      </c>
      <c r="M319">
        <v>9</v>
      </c>
      <c r="N319">
        <v>0</v>
      </c>
      <c r="O319" t="s">
        <v>477</v>
      </c>
      <c r="P319" t="s">
        <v>36</v>
      </c>
      <c r="Q319" t="s">
        <v>63</v>
      </c>
      <c r="R319" t="s">
        <v>52</v>
      </c>
    </row>
    <row r="320" spans="1:18" x14ac:dyDescent="0.3">
      <c r="A320">
        <v>378</v>
      </c>
      <c r="B320">
        <v>2012</v>
      </c>
      <c r="C320" t="s">
        <v>103</v>
      </c>
      <c r="D320" s="1">
        <v>41051</v>
      </c>
      <c r="E320" t="s">
        <v>7</v>
      </c>
      <c r="F320" t="s">
        <v>21</v>
      </c>
      <c r="G320">
        <f>COUNTIF(Table1[team2],Table1[[#This Row],[team2]]=F330)</f>
        <v>0</v>
      </c>
      <c r="H320" t="s">
        <v>7</v>
      </c>
      <c r="I320" t="s">
        <v>18</v>
      </c>
      <c r="J320" t="s">
        <v>325</v>
      </c>
      <c r="K320">
        <v>0</v>
      </c>
      <c r="L320" t="s">
        <v>7</v>
      </c>
      <c r="M320">
        <v>18</v>
      </c>
      <c r="N320">
        <v>0</v>
      </c>
      <c r="O320" t="s">
        <v>39</v>
      </c>
      <c r="P320" t="s">
        <v>104</v>
      </c>
      <c r="Q320" t="s">
        <v>393</v>
      </c>
      <c r="R320" t="s">
        <v>52</v>
      </c>
    </row>
    <row r="321" spans="1:18" x14ac:dyDescent="0.3">
      <c r="A321">
        <v>379</v>
      </c>
      <c r="B321">
        <v>2012</v>
      </c>
      <c r="C321" t="s">
        <v>3</v>
      </c>
      <c r="D321" s="1">
        <v>41052</v>
      </c>
      <c r="E321" t="s">
        <v>17</v>
      </c>
      <c r="F321" t="s">
        <v>27</v>
      </c>
      <c r="G321">
        <f>COUNTIF(Table1[team2],Table1[[#This Row],[team2]]=F331)</f>
        <v>0</v>
      </c>
      <c r="H321" t="s">
        <v>27</v>
      </c>
      <c r="I321" t="s">
        <v>8</v>
      </c>
      <c r="J321" t="s">
        <v>325</v>
      </c>
      <c r="K321">
        <v>0</v>
      </c>
      <c r="L321" t="s">
        <v>17</v>
      </c>
      <c r="M321">
        <v>38</v>
      </c>
      <c r="N321">
        <v>0</v>
      </c>
      <c r="O321" t="s">
        <v>42</v>
      </c>
      <c r="P321" t="s">
        <v>5</v>
      </c>
      <c r="Q321" t="s">
        <v>382</v>
      </c>
      <c r="R321" t="s">
        <v>59</v>
      </c>
    </row>
    <row r="322" spans="1:18" x14ac:dyDescent="0.3">
      <c r="A322">
        <v>380</v>
      </c>
      <c r="B322">
        <v>2012</v>
      </c>
      <c r="C322" t="s">
        <v>37</v>
      </c>
      <c r="D322" s="1">
        <v>41054</v>
      </c>
      <c r="E322" t="s">
        <v>17</v>
      </c>
      <c r="F322" t="s">
        <v>21</v>
      </c>
      <c r="G322">
        <f>COUNTIF(Table1[team2],Table1[[#This Row],[team2]]=F332)</f>
        <v>0</v>
      </c>
      <c r="H322" t="s">
        <v>21</v>
      </c>
      <c r="I322" t="s">
        <v>8</v>
      </c>
      <c r="J322" t="s">
        <v>325</v>
      </c>
      <c r="K322">
        <v>0</v>
      </c>
      <c r="L322" t="s">
        <v>17</v>
      </c>
      <c r="M322">
        <v>86</v>
      </c>
      <c r="N322">
        <v>0</v>
      </c>
      <c r="O322" t="s">
        <v>458</v>
      </c>
      <c r="P322" t="s">
        <v>38</v>
      </c>
      <c r="Q322" t="s">
        <v>393</v>
      </c>
      <c r="R322" t="s">
        <v>52</v>
      </c>
    </row>
    <row r="323" spans="1:18" x14ac:dyDescent="0.3">
      <c r="A323">
        <v>381</v>
      </c>
      <c r="B323">
        <v>2012</v>
      </c>
      <c r="C323" t="s">
        <v>37</v>
      </c>
      <c r="D323" s="1">
        <v>41056</v>
      </c>
      <c r="E323" t="s">
        <v>17</v>
      </c>
      <c r="F323" t="s">
        <v>7</v>
      </c>
      <c r="G323">
        <f>COUNTIF(Table1[team2],Table1[[#This Row],[team2]]=F333)</f>
        <v>0</v>
      </c>
      <c r="H323" t="s">
        <v>17</v>
      </c>
      <c r="I323" t="s">
        <v>18</v>
      </c>
      <c r="J323" t="s">
        <v>325</v>
      </c>
      <c r="K323">
        <v>0</v>
      </c>
      <c r="L323" t="s">
        <v>7</v>
      </c>
      <c r="M323">
        <v>0</v>
      </c>
      <c r="N323">
        <v>5</v>
      </c>
      <c r="O323" t="s">
        <v>507</v>
      </c>
      <c r="P323" t="s">
        <v>38</v>
      </c>
      <c r="Q323" t="s">
        <v>382</v>
      </c>
      <c r="R323" t="s">
        <v>52</v>
      </c>
    </row>
    <row r="324" spans="1:18" x14ac:dyDescent="0.3">
      <c r="A324">
        <v>382</v>
      </c>
      <c r="B324">
        <v>2013</v>
      </c>
      <c r="C324" t="s">
        <v>28</v>
      </c>
      <c r="D324" s="1">
        <v>41367</v>
      </c>
      <c r="E324" t="s">
        <v>21</v>
      </c>
      <c r="F324" t="s">
        <v>7</v>
      </c>
      <c r="G324">
        <f>COUNTIF(Table1[team2],Table1[[#This Row],[team2]]=F334)</f>
        <v>0</v>
      </c>
      <c r="H324" t="s">
        <v>7</v>
      </c>
      <c r="I324" t="s">
        <v>8</v>
      </c>
      <c r="J324" t="s">
        <v>325</v>
      </c>
      <c r="K324">
        <v>0</v>
      </c>
      <c r="L324" t="s">
        <v>7</v>
      </c>
      <c r="M324">
        <v>0</v>
      </c>
      <c r="N324">
        <v>6</v>
      </c>
      <c r="O324" t="s">
        <v>105</v>
      </c>
      <c r="P324" t="s">
        <v>29</v>
      </c>
      <c r="Q324" t="s">
        <v>63</v>
      </c>
      <c r="R324" t="s">
        <v>52</v>
      </c>
    </row>
    <row r="325" spans="1:18" x14ac:dyDescent="0.3">
      <c r="A325">
        <v>383</v>
      </c>
      <c r="B325">
        <v>2013</v>
      </c>
      <c r="C325" t="s">
        <v>3</v>
      </c>
      <c r="D325" s="1">
        <v>41368</v>
      </c>
      <c r="E325" t="s">
        <v>166</v>
      </c>
      <c r="F325" t="s">
        <v>27</v>
      </c>
      <c r="G325">
        <f>COUNTIF(Table1[team2],Table1[[#This Row],[team2]]=F335)</f>
        <v>0</v>
      </c>
      <c r="H325" t="s">
        <v>27</v>
      </c>
      <c r="I325" t="s">
        <v>8</v>
      </c>
      <c r="J325" t="s">
        <v>325</v>
      </c>
      <c r="K325">
        <v>0</v>
      </c>
      <c r="L325" t="s">
        <v>166</v>
      </c>
      <c r="M325">
        <v>2</v>
      </c>
      <c r="N325">
        <v>0</v>
      </c>
      <c r="O325" t="s">
        <v>53</v>
      </c>
      <c r="P325" t="s">
        <v>5</v>
      </c>
      <c r="Q325" t="s">
        <v>102</v>
      </c>
      <c r="R325" t="s">
        <v>106</v>
      </c>
    </row>
    <row r="326" spans="1:18" x14ac:dyDescent="0.3">
      <c r="A326">
        <v>384</v>
      </c>
      <c r="B326">
        <v>2013</v>
      </c>
      <c r="C326" t="s">
        <v>34</v>
      </c>
      <c r="D326" s="1">
        <v>41369</v>
      </c>
      <c r="E326" t="s">
        <v>108</v>
      </c>
      <c r="F326" t="s">
        <v>90</v>
      </c>
      <c r="G326">
        <f>COUNTIF(Table1[team2],Table1[[#This Row],[team2]]=F336)</f>
        <v>0</v>
      </c>
      <c r="H326" t="s">
        <v>90</v>
      </c>
      <c r="I326" t="s">
        <v>8</v>
      </c>
      <c r="J326" t="s">
        <v>325</v>
      </c>
      <c r="K326">
        <v>0</v>
      </c>
      <c r="L326" t="s">
        <v>108</v>
      </c>
      <c r="M326">
        <v>22</v>
      </c>
      <c r="N326">
        <v>0</v>
      </c>
      <c r="O326" t="s">
        <v>43</v>
      </c>
      <c r="P326" t="s">
        <v>36</v>
      </c>
      <c r="Q326" t="s">
        <v>63</v>
      </c>
      <c r="R326" t="s">
        <v>52</v>
      </c>
    </row>
    <row r="327" spans="1:18" x14ac:dyDescent="0.3">
      <c r="A327">
        <v>385</v>
      </c>
      <c r="B327">
        <v>2013</v>
      </c>
      <c r="C327" t="s">
        <v>19</v>
      </c>
      <c r="D327" s="1">
        <v>41370</v>
      </c>
      <c r="E327" t="s">
        <v>22</v>
      </c>
      <c r="F327" t="s">
        <v>21</v>
      </c>
      <c r="G327">
        <f>COUNTIF(Table1[team2],Table1[[#This Row],[team2]]=F337)</f>
        <v>0</v>
      </c>
      <c r="H327" t="s">
        <v>22</v>
      </c>
      <c r="I327" t="s">
        <v>18</v>
      </c>
      <c r="J327" t="s">
        <v>325</v>
      </c>
      <c r="K327">
        <v>0</v>
      </c>
      <c r="L327" t="s">
        <v>22</v>
      </c>
      <c r="M327">
        <v>5</v>
      </c>
      <c r="N327">
        <v>0</v>
      </c>
      <c r="O327" t="s">
        <v>50</v>
      </c>
      <c r="P327" t="s">
        <v>20</v>
      </c>
      <c r="Q327" t="s">
        <v>77</v>
      </c>
      <c r="R327" t="s">
        <v>106</v>
      </c>
    </row>
    <row r="328" spans="1:18" x14ac:dyDescent="0.3">
      <c r="A328">
        <v>386</v>
      </c>
      <c r="B328">
        <v>2013</v>
      </c>
      <c r="C328" t="s">
        <v>37</v>
      </c>
      <c r="D328" s="1">
        <v>41370</v>
      </c>
      <c r="E328" t="s">
        <v>27</v>
      </c>
      <c r="F328" t="s">
        <v>17</v>
      </c>
      <c r="G328">
        <f>COUNTIF(Table1[team2],Table1[[#This Row],[team2]]=F338)</f>
        <v>0</v>
      </c>
      <c r="H328" t="s">
        <v>27</v>
      </c>
      <c r="I328" t="s">
        <v>18</v>
      </c>
      <c r="J328" t="s">
        <v>325</v>
      </c>
      <c r="K328">
        <v>0</v>
      </c>
      <c r="L328" t="s">
        <v>27</v>
      </c>
      <c r="M328">
        <v>9</v>
      </c>
      <c r="N328">
        <v>0</v>
      </c>
      <c r="O328" t="s">
        <v>83</v>
      </c>
      <c r="P328" t="s">
        <v>38</v>
      </c>
      <c r="Q328" t="s">
        <v>55</v>
      </c>
      <c r="R328" t="s">
        <v>102</v>
      </c>
    </row>
    <row r="329" spans="1:18" x14ac:dyDescent="0.3">
      <c r="A329">
        <v>387</v>
      </c>
      <c r="B329">
        <v>2013</v>
      </c>
      <c r="C329" t="s">
        <v>103</v>
      </c>
      <c r="D329" s="1">
        <v>41371</v>
      </c>
      <c r="E329" t="s">
        <v>90</v>
      </c>
      <c r="F329" t="s">
        <v>16</v>
      </c>
      <c r="G329">
        <f>COUNTIF(Table1[team2],Table1[[#This Row],[team2]]=F339)</f>
        <v>0</v>
      </c>
      <c r="H329" t="s">
        <v>90</v>
      </c>
      <c r="I329" t="s">
        <v>18</v>
      </c>
      <c r="J329" t="s">
        <v>325</v>
      </c>
      <c r="K329">
        <v>0</v>
      </c>
      <c r="L329" t="s">
        <v>16</v>
      </c>
      <c r="M329">
        <v>0</v>
      </c>
      <c r="N329">
        <v>8</v>
      </c>
      <c r="O329" t="s">
        <v>109</v>
      </c>
      <c r="P329" t="s">
        <v>104</v>
      </c>
      <c r="Q329" t="s">
        <v>60</v>
      </c>
      <c r="R329" t="s">
        <v>52</v>
      </c>
    </row>
    <row r="330" spans="1:18" x14ac:dyDescent="0.3">
      <c r="A330">
        <v>388</v>
      </c>
      <c r="B330">
        <v>2013</v>
      </c>
      <c r="C330" t="s">
        <v>34</v>
      </c>
      <c r="D330" s="1">
        <v>41371</v>
      </c>
      <c r="E330" t="s">
        <v>166</v>
      </c>
      <c r="F330" t="s">
        <v>108</v>
      </c>
      <c r="G330">
        <f>COUNTIF(Table1[team2],Table1[[#This Row],[team2]]=F340)</f>
        <v>0</v>
      </c>
      <c r="H330" t="s">
        <v>166</v>
      </c>
      <c r="I330" t="s">
        <v>18</v>
      </c>
      <c r="J330" t="s">
        <v>57</v>
      </c>
      <c r="K330">
        <v>0</v>
      </c>
      <c r="L330" t="s">
        <v>108</v>
      </c>
      <c r="M330">
        <v>0</v>
      </c>
      <c r="N330">
        <v>0</v>
      </c>
      <c r="O330" t="s">
        <v>110</v>
      </c>
      <c r="P330" t="s">
        <v>36</v>
      </c>
      <c r="Q330" t="s">
        <v>98</v>
      </c>
      <c r="R330" t="s">
        <v>63</v>
      </c>
    </row>
    <row r="331" spans="1:18" x14ac:dyDescent="0.3">
      <c r="A331">
        <v>389</v>
      </c>
      <c r="B331">
        <v>2013</v>
      </c>
      <c r="C331" t="s">
        <v>31</v>
      </c>
      <c r="D331" s="1">
        <v>41372</v>
      </c>
      <c r="E331" t="s">
        <v>22</v>
      </c>
      <c r="F331" t="s">
        <v>7</v>
      </c>
      <c r="G331">
        <f>COUNTIF(Table1[team2],Table1[[#This Row],[team2]]=F341)</f>
        <v>0</v>
      </c>
      <c r="H331" t="s">
        <v>7</v>
      </c>
      <c r="I331" t="s">
        <v>8</v>
      </c>
      <c r="J331" t="s">
        <v>325</v>
      </c>
      <c r="K331">
        <v>0</v>
      </c>
      <c r="L331" t="s">
        <v>22</v>
      </c>
      <c r="M331">
        <v>19</v>
      </c>
      <c r="N331">
        <v>0</v>
      </c>
      <c r="O331" t="s">
        <v>87</v>
      </c>
      <c r="P331" t="s">
        <v>33</v>
      </c>
      <c r="Q331" t="s">
        <v>24</v>
      </c>
      <c r="R331" t="s">
        <v>77</v>
      </c>
    </row>
    <row r="332" spans="1:18" x14ac:dyDescent="0.3">
      <c r="A332">
        <v>390</v>
      </c>
      <c r="B332">
        <v>2013</v>
      </c>
      <c r="C332" t="s">
        <v>25</v>
      </c>
      <c r="D332" s="1">
        <v>41373</v>
      </c>
      <c r="E332" t="s">
        <v>27</v>
      </c>
      <c r="F332" t="s">
        <v>21</v>
      </c>
      <c r="G332">
        <f>COUNTIF(Table1[team2],Table1[[#This Row],[team2]]=F342)</f>
        <v>0</v>
      </c>
      <c r="H332" t="s">
        <v>27</v>
      </c>
      <c r="I332" t="s">
        <v>18</v>
      </c>
      <c r="J332" t="s">
        <v>325</v>
      </c>
      <c r="K332">
        <v>0</v>
      </c>
      <c r="L332" t="s">
        <v>27</v>
      </c>
      <c r="M332">
        <v>44</v>
      </c>
      <c r="N332">
        <v>0</v>
      </c>
      <c r="O332" t="s">
        <v>44</v>
      </c>
      <c r="P332" t="s">
        <v>26</v>
      </c>
      <c r="Q332" t="s">
        <v>55</v>
      </c>
      <c r="R332" t="s">
        <v>102</v>
      </c>
    </row>
    <row r="333" spans="1:18" x14ac:dyDescent="0.3">
      <c r="A333">
        <v>432</v>
      </c>
      <c r="B333">
        <v>2013</v>
      </c>
      <c r="C333" t="s">
        <v>3</v>
      </c>
      <c r="D333" s="1">
        <v>41373</v>
      </c>
      <c r="E333" t="s">
        <v>108</v>
      </c>
      <c r="F333" t="s">
        <v>166</v>
      </c>
      <c r="G333">
        <f>COUNTIF(Table1[team2],Table1[[#This Row],[team2]]=F343)</f>
        <v>0</v>
      </c>
      <c r="H333" t="s">
        <v>108</v>
      </c>
      <c r="I333" t="s">
        <v>18</v>
      </c>
      <c r="J333" t="s">
        <v>325</v>
      </c>
      <c r="K333">
        <v>0</v>
      </c>
      <c r="L333" t="s">
        <v>166</v>
      </c>
      <c r="M333">
        <v>0</v>
      </c>
      <c r="N333">
        <v>7</v>
      </c>
      <c r="O333" t="s">
        <v>92</v>
      </c>
      <c r="P333" t="s">
        <v>5</v>
      </c>
      <c r="Q333" t="s">
        <v>63</v>
      </c>
      <c r="R333" t="s">
        <v>52</v>
      </c>
    </row>
    <row r="334" spans="1:18" x14ac:dyDescent="0.3">
      <c r="A334">
        <v>391</v>
      </c>
      <c r="B334">
        <v>2013</v>
      </c>
      <c r="C334" t="s">
        <v>13</v>
      </c>
      <c r="D334" s="1">
        <v>41374</v>
      </c>
      <c r="E334" t="s">
        <v>16</v>
      </c>
      <c r="F334" t="s">
        <v>17</v>
      </c>
      <c r="G334">
        <f>COUNTIF(Table1[team2],Table1[[#This Row],[team2]]=F344)</f>
        <v>0</v>
      </c>
      <c r="H334" t="s">
        <v>17</v>
      </c>
      <c r="I334" t="s">
        <v>8</v>
      </c>
      <c r="J334" t="s">
        <v>325</v>
      </c>
      <c r="K334">
        <v>0</v>
      </c>
      <c r="L334" t="s">
        <v>17</v>
      </c>
      <c r="M334">
        <v>0</v>
      </c>
      <c r="N334">
        <v>10</v>
      </c>
      <c r="O334" t="s">
        <v>14</v>
      </c>
      <c r="P334" t="s">
        <v>15</v>
      </c>
      <c r="Q334" t="s">
        <v>24</v>
      </c>
      <c r="R334" t="s">
        <v>106</v>
      </c>
    </row>
    <row r="335" spans="1:18" x14ac:dyDescent="0.3">
      <c r="A335">
        <v>393</v>
      </c>
      <c r="B335">
        <v>2013</v>
      </c>
      <c r="C335" t="s">
        <v>103</v>
      </c>
      <c r="D335" s="1">
        <v>41375</v>
      </c>
      <c r="E335" t="s">
        <v>22</v>
      </c>
      <c r="F335" t="s">
        <v>90</v>
      </c>
      <c r="G335">
        <f>COUNTIF(Table1[team2],Table1[[#This Row],[team2]]=F345)</f>
        <v>0</v>
      </c>
      <c r="H335" t="s">
        <v>22</v>
      </c>
      <c r="I335" t="s">
        <v>18</v>
      </c>
      <c r="J335" t="s">
        <v>325</v>
      </c>
      <c r="K335">
        <v>0</v>
      </c>
      <c r="L335" t="s">
        <v>90</v>
      </c>
      <c r="M335">
        <v>0</v>
      </c>
      <c r="N335">
        <v>7</v>
      </c>
      <c r="O335" t="s">
        <v>111</v>
      </c>
      <c r="P335" t="s">
        <v>104</v>
      </c>
      <c r="Q335" t="s">
        <v>55</v>
      </c>
      <c r="R335" t="s">
        <v>112</v>
      </c>
    </row>
    <row r="336" spans="1:18" x14ac:dyDescent="0.3">
      <c r="A336">
        <v>392</v>
      </c>
      <c r="B336">
        <v>2013</v>
      </c>
      <c r="C336" t="s">
        <v>3</v>
      </c>
      <c r="D336" s="1">
        <v>41375</v>
      </c>
      <c r="E336" t="s">
        <v>7</v>
      </c>
      <c r="F336" t="s">
        <v>166</v>
      </c>
      <c r="G336">
        <f>COUNTIF(Table1[team2],Table1[[#This Row],[team2]]=F346)</f>
        <v>0</v>
      </c>
      <c r="H336" t="s">
        <v>166</v>
      </c>
      <c r="I336" t="s">
        <v>8</v>
      </c>
      <c r="J336" t="s">
        <v>325</v>
      </c>
      <c r="K336">
        <v>0</v>
      </c>
      <c r="L336" t="s">
        <v>166</v>
      </c>
      <c r="M336">
        <v>0</v>
      </c>
      <c r="N336">
        <v>8</v>
      </c>
      <c r="O336" t="s">
        <v>53</v>
      </c>
      <c r="P336" t="s">
        <v>5</v>
      </c>
      <c r="Q336" t="s">
        <v>12</v>
      </c>
      <c r="R336" t="s">
        <v>98</v>
      </c>
    </row>
    <row r="337" spans="1:18" x14ac:dyDescent="0.3">
      <c r="A337">
        <v>394</v>
      </c>
      <c r="B337">
        <v>2013</v>
      </c>
      <c r="C337" t="s">
        <v>19</v>
      </c>
      <c r="D337" s="1">
        <v>41376</v>
      </c>
      <c r="E337" t="s">
        <v>21</v>
      </c>
      <c r="F337" t="s">
        <v>108</v>
      </c>
      <c r="G337">
        <f>COUNTIF(Table1[team2],Table1[[#This Row],[team2]]=F347)</f>
        <v>0</v>
      </c>
      <c r="H337" t="s">
        <v>21</v>
      </c>
      <c r="I337" t="s">
        <v>18</v>
      </c>
      <c r="J337" t="s">
        <v>325</v>
      </c>
      <c r="K337">
        <v>0</v>
      </c>
      <c r="L337" t="s">
        <v>108</v>
      </c>
      <c r="M337">
        <v>0</v>
      </c>
      <c r="N337">
        <v>3</v>
      </c>
      <c r="O337" t="s">
        <v>43</v>
      </c>
      <c r="P337" t="s">
        <v>20</v>
      </c>
      <c r="Q337" t="s">
        <v>24</v>
      </c>
      <c r="R337" t="s">
        <v>113</v>
      </c>
    </row>
    <row r="338" spans="1:18" x14ac:dyDescent="0.3">
      <c r="A338">
        <v>395</v>
      </c>
      <c r="B338">
        <v>2013</v>
      </c>
      <c r="C338" t="s">
        <v>25</v>
      </c>
      <c r="D338" s="1">
        <v>41377</v>
      </c>
      <c r="E338" t="s">
        <v>27</v>
      </c>
      <c r="F338" t="s">
        <v>90</v>
      </c>
      <c r="G338">
        <f>COUNTIF(Table1[team2],Table1[[#This Row],[team2]]=F348)</f>
        <v>0</v>
      </c>
      <c r="H338" t="s">
        <v>27</v>
      </c>
      <c r="I338" t="s">
        <v>18</v>
      </c>
      <c r="J338" t="s">
        <v>325</v>
      </c>
      <c r="K338">
        <v>0</v>
      </c>
      <c r="L338" t="s">
        <v>27</v>
      </c>
      <c r="M338">
        <v>41</v>
      </c>
      <c r="N338">
        <v>0</v>
      </c>
      <c r="O338" t="s">
        <v>67</v>
      </c>
      <c r="P338" t="s">
        <v>26</v>
      </c>
      <c r="Q338" t="s">
        <v>63</v>
      </c>
      <c r="R338" t="s">
        <v>52</v>
      </c>
    </row>
    <row r="339" spans="1:18" x14ac:dyDescent="0.3">
      <c r="A339">
        <v>396</v>
      </c>
      <c r="B339">
        <v>2013</v>
      </c>
      <c r="C339" t="s">
        <v>37</v>
      </c>
      <c r="D339" s="1">
        <v>41377</v>
      </c>
      <c r="E339" t="s">
        <v>166</v>
      </c>
      <c r="F339" t="s">
        <v>17</v>
      </c>
      <c r="G339">
        <f>COUNTIF(Table1[team2],Table1[[#This Row],[team2]]=F349)</f>
        <v>0</v>
      </c>
      <c r="H339" t="s">
        <v>17</v>
      </c>
      <c r="I339" t="s">
        <v>8</v>
      </c>
      <c r="J339" t="s">
        <v>325</v>
      </c>
      <c r="K339">
        <v>0</v>
      </c>
      <c r="L339" t="s">
        <v>17</v>
      </c>
      <c r="M339">
        <v>0</v>
      </c>
      <c r="N339">
        <v>4</v>
      </c>
      <c r="O339" t="s">
        <v>100</v>
      </c>
      <c r="P339" t="s">
        <v>38</v>
      </c>
      <c r="Q339" t="s">
        <v>12</v>
      </c>
      <c r="R339" t="s">
        <v>98</v>
      </c>
    </row>
    <row r="340" spans="1:18" x14ac:dyDescent="0.3">
      <c r="A340">
        <v>397</v>
      </c>
      <c r="B340">
        <v>2013</v>
      </c>
      <c r="C340" t="s">
        <v>28</v>
      </c>
      <c r="D340" s="1">
        <v>41378</v>
      </c>
      <c r="E340" t="s">
        <v>7</v>
      </c>
      <c r="F340" t="s">
        <v>108</v>
      </c>
      <c r="G340">
        <f>COUNTIF(Table1[team2],Table1[[#This Row],[team2]]=F350)</f>
        <v>0</v>
      </c>
      <c r="H340" t="s">
        <v>7</v>
      </c>
      <c r="I340" t="s">
        <v>18</v>
      </c>
      <c r="J340" t="s">
        <v>325</v>
      </c>
      <c r="K340">
        <v>0</v>
      </c>
      <c r="L340" t="s">
        <v>7</v>
      </c>
      <c r="M340">
        <v>48</v>
      </c>
      <c r="N340">
        <v>0</v>
      </c>
      <c r="O340" t="s">
        <v>66</v>
      </c>
      <c r="P340" t="s">
        <v>29</v>
      </c>
      <c r="Q340" t="s">
        <v>55</v>
      </c>
      <c r="R340" t="s">
        <v>102</v>
      </c>
    </row>
    <row r="341" spans="1:18" x14ac:dyDescent="0.3">
      <c r="A341">
        <v>398</v>
      </c>
      <c r="B341">
        <v>2013</v>
      </c>
      <c r="C341" t="s">
        <v>31</v>
      </c>
      <c r="D341" s="1">
        <v>41378</v>
      </c>
      <c r="E341" t="s">
        <v>16</v>
      </c>
      <c r="F341" t="s">
        <v>22</v>
      </c>
      <c r="G341">
        <f>COUNTIF(Table1[team2],Table1[[#This Row],[team2]]=F351)</f>
        <v>0</v>
      </c>
      <c r="H341" t="s">
        <v>22</v>
      </c>
      <c r="I341" t="s">
        <v>8</v>
      </c>
      <c r="J341" t="s">
        <v>325</v>
      </c>
      <c r="K341">
        <v>0</v>
      </c>
      <c r="L341" t="s">
        <v>22</v>
      </c>
      <c r="M341">
        <v>0</v>
      </c>
      <c r="N341">
        <v>6</v>
      </c>
      <c r="O341" t="s">
        <v>114</v>
      </c>
      <c r="P341" t="s">
        <v>33</v>
      </c>
      <c r="Q341" t="s">
        <v>24</v>
      </c>
      <c r="R341" t="s">
        <v>106</v>
      </c>
    </row>
    <row r="342" spans="1:18" x14ac:dyDescent="0.3">
      <c r="A342">
        <v>399</v>
      </c>
      <c r="B342">
        <v>2013</v>
      </c>
      <c r="C342" t="s">
        <v>37</v>
      </c>
      <c r="D342" s="1">
        <v>41379</v>
      </c>
      <c r="E342" t="s">
        <v>90</v>
      </c>
      <c r="F342" t="s">
        <v>17</v>
      </c>
      <c r="G342">
        <f>COUNTIF(Table1[team2],Table1[[#This Row],[team2]]=F352)</f>
        <v>0</v>
      </c>
      <c r="H342" t="s">
        <v>90</v>
      </c>
      <c r="I342" t="s">
        <v>18</v>
      </c>
      <c r="J342" t="s">
        <v>325</v>
      </c>
      <c r="K342">
        <v>0</v>
      </c>
      <c r="L342" t="s">
        <v>90</v>
      </c>
      <c r="M342">
        <v>24</v>
      </c>
      <c r="N342">
        <v>0</v>
      </c>
      <c r="O342" t="s">
        <v>97</v>
      </c>
      <c r="P342" t="s">
        <v>38</v>
      </c>
      <c r="Q342" t="s">
        <v>12</v>
      </c>
      <c r="R342" t="s">
        <v>98</v>
      </c>
    </row>
    <row r="343" spans="1:18" x14ac:dyDescent="0.3">
      <c r="A343">
        <v>400</v>
      </c>
      <c r="B343">
        <v>2013</v>
      </c>
      <c r="C343" t="s">
        <v>13</v>
      </c>
      <c r="D343" s="1">
        <v>41380</v>
      </c>
      <c r="E343" t="s">
        <v>16</v>
      </c>
      <c r="F343" t="s">
        <v>7</v>
      </c>
      <c r="G343">
        <f>COUNTIF(Table1[team2],Table1[[#This Row],[team2]]=F353)</f>
        <v>0</v>
      </c>
      <c r="H343" t="s">
        <v>7</v>
      </c>
      <c r="I343" t="s">
        <v>8</v>
      </c>
      <c r="J343" t="s">
        <v>325</v>
      </c>
      <c r="K343">
        <v>0</v>
      </c>
      <c r="L343" t="s">
        <v>16</v>
      </c>
      <c r="M343">
        <v>4</v>
      </c>
      <c r="N343">
        <v>0</v>
      </c>
      <c r="O343" t="s">
        <v>115</v>
      </c>
      <c r="P343" t="s">
        <v>15</v>
      </c>
      <c r="Q343" t="s">
        <v>116</v>
      </c>
      <c r="R343" t="s">
        <v>52</v>
      </c>
    </row>
    <row r="344" spans="1:18" x14ac:dyDescent="0.3">
      <c r="A344">
        <v>401</v>
      </c>
      <c r="B344">
        <v>2013</v>
      </c>
      <c r="C344" t="s">
        <v>3</v>
      </c>
      <c r="D344" s="1">
        <v>41380</v>
      </c>
      <c r="E344" t="s">
        <v>21</v>
      </c>
      <c r="F344" t="s">
        <v>166</v>
      </c>
      <c r="G344">
        <f>COUNTIF(Table1[team2],Table1[[#This Row],[team2]]=F354)</f>
        <v>0</v>
      </c>
      <c r="H344" t="s">
        <v>166</v>
      </c>
      <c r="I344" t="s">
        <v>8</v>
      </c>
      <c r="J344" t="s">
        <v>57</v>
      </c>
      <c r="K344">
        <v>0</v>
      </c>
      <c r="L344" t="s">
        <v>166</v>
      </c>
      <c r="M344">
        <v>0</v>
      </c>
      <c r="N344">
        <v>0</v>
      </c>
      <c r="O344" t="s">
        <v>92</v>
      </c>
      <c r="P344" t="s">
        <v>5</v>
      </c>
      <c r="Q344" t="s">
        <v>55</v>
      </c>
      <c r="R344" t="s">
        <v>102</v>
      </c>
    </row>
    <row r="345" spans="1:18" x14ac:dyDescent="0.3">
      <c r="A345">
        <v>402</v>
      </c>
      <c r="B345">
        <v>2013</v>
      </c>
      <c r="C345" t="s">
        <v>103</v>
      </c>
      <c r="D345" s="1">
        <v>41381</v>
      </c>
      <c r="E345" t="s">
        <v>108</v>
      </c>
      <c r="F345" t="s">
        <v>90</v>
      </c>
      <c r="G345">
        <f>COUNTIF(Table1[team2],Table1[[#This Row],[team2]]=F355)</f>
        <v>0</v>
      </c>
      <c r="H345" t="s">
        <v>90</v>
      </c>
      <c r="I345" t="s">
        <v>8</v>
      </c>
      <c r="J345" t="s">
        <v>325</v>
      </c>
      <c r="K345">
        <v>0</v>
      </c>
      <c r="L345" t="s">
        <v>108</v>
      </c>
      <c r="M345">
        <v>11</v>
      </c>
      <c r="N345">
        <v>0</v>
      </c>
      <c r="O345" t="s">
        <v>43</v>
      </c>
      <c r="P345" t="s">
        <v>104</v>
      </c>
      <c r="Q345" t="s">
        <v>12</v>
      </c>
      <c r="R345" t="s">
        <v>98</v>
      </c>
    </row>
    <row r="346" spans="1:18" x14ac:dyDescent="0.3">
      <c r="A346">
        <v>403</v>
      </c>
      <c r="B346">
        <v>2013</v>
      </c>
      <c r="C346" t="s">
        <v>31</v>
      </c>
      <c r="D346" s="1">
        <v>41381</v>
      </c>
      <c r="E346" t="s">
        <v>22</v>
      </c>
      <c r="F346" t="s">
        <v>27</v>
      </c>
      <c r="G346">
        <f>COUNTIF(Table1[team2],Table1[[#This Row],[team2]]=F356)</f>
        <v>0</v>
      </c>
      <c r="H346" t="s">
        <v>22</v>
      </c>
      <c r="I346" t="s">
        <v>18</v>
      </c>
      <c r="J346" t="s">
        <v>325</v>
      </c>
      <c r="K346">
        <v>0</v>
      </c>
      <c r="L346" t="s">
        <v>22</v>
      </c>
      <c r="M346">
        <v>87</v>
      </c>
      <c r="N346">
        <v>0</v>
      </c>
      <c r="O346" t="s">
        <v>99</v>
      </c>
      <c r="P346" t="s">
        <v>33</v>
      </c>
      <c r="Q346" t="s">
        <v>24</v>
      </c>
      <c r="R346" t="s">
        <v>106</v>
      </c>
    </row>
    <row r="347" spans="1:18" x14ac:dyDescent="0.3">
      <c r="A347">
        <v>404</v>
      </c>
      <c r="B347">
        <v>2013</v>
      </c>
      <c r="C347" t="s">
        <v>19</v>
      </c>
      <c r="D347" s="1">
        <v>41382</v>
      </c>
      <c r="E347" t="s">
        <v>17</v>
      </c>
      <c r="F347" t="s">
        <v>21</v>
      </c>
      <c r="G347">
        <f>COUNTIF(Table1[team2],Table1[[#This Row],[team2]]=F357)</f>
        <v>0</v>
      </c>
      <c r="H347" t="s">
        <v>17</v>
      </c>
      <c r="I347" t="s">
        <v>18</v>
      </c>
      <c r="J347" t="s">
        <v>325</v>
      </c>
      <c r="K347">
        <v>0</v>
      </c>
      <c r="L347" t="s">
        <v>17</v>
      </c>
      <c r="M347">
        <v>86</v>
      </c>
      <c r="N347">
        <v>0</v>
      </c>
      <c r="O347" t="s">
        <v>14</v>
      </c>
      <c r="P347" t="s">
        <v>20</v>
      </c>
      <c r="Q347" t="s">
        <v>55</v>
      </c>
      <c r="R347" t="s">
        <v>102</v>
      </c>
    </row>
    <row r="348" spans="1:18" x14ac:dyDescent="0.3">
      <c r="A348">
        <v>405</v>
      </c>
      <c r="B348">
        <v>2013</v>
      </c>
      <c r="C348" t="s">
        <v>34</v>
      </c>
      <c r="D348" s="1">
        <v>41383</v>
      </c>
      <c r="E348" t="s">
        <v>16</v>
      </c>
      <c r="F348" t="s">
        <v>108</v>
      </c>
      <c r="G348">
        <f>COUNTIF(Table1[team2],Table1[[#This Row],[team2]]=F358)</f>
        <v>0</v>
      </c>
      <c r="H348" t="s">
        <v>16</v>
      </c>
      <c r="I348" t="s">
        <v>18</v>
      </c>
      <c r="J348" t="s">
        <v>325</v>
      </c>
      <c r="K348">
        <v>0</v>
      </c>
      <c r="L348" t="s">
        <v>108</v>
      </c>
      <c r="M348">
        <v>0</v>
      </c>
      <c r="N348">
        <v>5</v>
      </c>
      <c r="O348" t="s">
        <v>110</v>
      </c>
      <c r="P348" t="s">
        <v>36</v>
      </c>
      <c r="Q348" t="s">
        <v>59</v>
      </c>
      <c r="R348" t="s">
        <v>116</v>
      </c>
    </row>
    <row r="349" spans="1:18" x14ac:dyDescent="0.3">
      <c r="A349">
        <v>406</v>
      </c>
      <c r="B349">
        <v>2013</v>
      </c>
      <c r="C349" t="s">
        <v>28</v>
      </c>
      <c r="D349" s="1">
        <v>41384</v>
      </c>
      <c r="E349" t="s">
        <v>7</v>
      </c>
      <c r="F349" t="s">
        <v>17</v>
      </c>
      <c r="G349">
        <f>COUNTIF(Table1[team2],Table1[[#This Row],[team2]]=F359)</f>
        <v>0</v>
      </c>
      <c r="H349" t="s">
        <v>7</v>
      </c>
      <c r="I349" t="s">
        <v>18</v>
      </c>
      <c r="J349" t="s">
        <v>325</v>
      </c>
      <c r="K349">
        <v>0</v>
      </c>
      <c r="L349" t="s">
        <v>17</v>
      </c>
      <c r="M349">
        <v>0</v>
      </c>
      <c r="N349">
        <v>4</v>
      </c>
      <c r="O349" t="s">
        <v>100</v>
      </c>
      <c r="P349" t="s">
        <v>29</v>
      </c>
      <c r="Q349" t="s">
        <v>12</v>
      </c>
      <c r="R349" t="s">
        <v>98</v>
      </c>
    </row>
    <row r="350" spans="1:18" x14ac:dyDescent="0.3">
      <c r="A350">
        <v>407</v>
      </c>
      <c r="B350">
        <v>2013</v>
      </c>
      <c r="C350" t="s">
        <v>3</v>
      </c>
      <c r="D350" s="1">
        <v>41384</v>
      </c>
      <c r="E350" t="s">
        <v>22</v>
      </c>
      <c r="F350" t="s">
        <v>166</v>
      </c>
      <c r="G350">
        <f>COUNTIF(Table1[team2],Table1[[#This Row],[team2]]=F360)</f>
        <v>0</v>
      </c>
      <c r="H350" t="s">
        <v>166</v>
      </c>
      <c r="I350" t="s">
        <v>8</v>
      </c>
      <c r="J350" t="s">
        <v>325</v>
      </c>
      <c r="K350">
        <v>0</v>
      </c>
      <c r="L350" t="s">
        <v>166</v>
      </c>
      <c r="M350">
        <v>0</v>
      </c>
      <c r="N350">
        <v>7</v>
      </c>
      <c r="O350" t="s">
        <v>45</v>
      </c>
      <c r="P350" t="s">
        <v>5</v>
      </c>
      <c r="Q350" t="s">
        <v>24</v>
      </c>
      <c r="R350" t="s">
        <v>106</v>
      </c>
    </row>
    <row r="351" spans="1:18" x14ac:dyDescent="0.3">
      <c r="A351">
        <v>408</v>
      </c>
      <c r="B351">
        <v>2013</v>
      </c>
      <c r="C351" t="s">
        <v>19</v>
      </c>
      <c r="D351" s="1">
        <v>41385</v>
      </c>
      <c r="E351" t="s">
        <v>27</v>
      </c>
      <c r="F351" t="s">
        <v>21</v>
      </c>
      <c r="G351">
        <f>COUNTIF(Table1[team2],Table1[[#This Row],[team2]]=F361)</f>
        <v>0</v>
      </c>
      <c r="H351" t="s">
        <v>27</v>
      </c>
      <c r="I351" t="s">
        <v>18</v>
      </c>
      <c r="J351" t="s">
        <v>325</v>
      </c>
      <c r="K351">
        <v>0</v>
      </c>
      <c r="L351" t="s">
        <v>21</v>
      </c>
      <c r="M351">
        <v>0</v>
      </c>
      <c r="N351">
        <v>9</v>
      </c>
      <c r="O351" t="s">
        <v>35</v>
      </c>
      <c r="P351" t="s">
        <v>20</v>
      </c>
      <c r="Q351" t="s">
        <v>59</v>
      </c>
      <c r="R351" t="s">
        <v>63</v>
      </c>
    </row>
    <row r="352" spans="1:18" x14ac:dyDescent="0.3">
      <c r="A352">
        <v>409</v>
      </c>
      <c r="B352">
        <v>2013</v>
      </c>
      <c r="C352" t="s">
        <v>13</v>
      </c>
      <c r="D352" s="1">
        <v>41385</v>
      </c>
      <c r="E352" t="s">
        <v>90</v>
      </c>
      <c r="F352" t="s">
        <v>16</v>
      </c>
      <c r="G352">
        <f>COUNTIF(Table1[team2],Table1[[#This Row],[team2]]=F362)</f>
        <v>0</v>
      </c>
      <c r="H352" t="s">
        <v>16</v>
      </c>
      <c r="I352" t="s">
        <v>8</v>
      </c>
      <c r="J352" t="s">
        <v>325</v>
      </c>
      <c r="K352">
        <v>0</v>
      </c>
      <c r="L352" t="s">
        <v>16</v>
      </c>
      <c r="M352">
        <v>0</v>
      </c>
      <c r="N352">
        <v>7</v>
      </c>
      <c r="O352" t="s">
        <v>118</v>
      </c>
      <c r="P352" t="s">
        <v>15</v>
      </c>
      <c r="Q352" t="s">
        <v>55</v>
      </c>
      <c r="R352" t="s">
        <v>112</v>
      </c>
    </row>
    <row r="353" spans="1:18" x14ac:dyDescent="0.3">
      <c r="A353">
        <v>410</v>
      </c>
      <c r="B353">
        <v>2013</v>
      </c>
      <c r="C353" t="s">
        <v>37</v>
      </c>
      <c r="D353" s="1">
        <v>41386</v>
      </c>
      <c r="E353" t="s">
        <v>22</v>
      </c>
      <c r="F353" t="s">
        <v>17</v>
      </c>
      <c r="G353">
        <f>COUNTIF(Table1[team2],Table1[[#This Row],[team2]]=F363)</f>
        <v>0</v>
      </c>
      <c r="H353" t="s">
        <v>22</v>
      </c>
      <c r="I353" t="s">
        <v>18</v>
      </c>
      <c r="J353" t="s">
        <v>325</v>
      </c>
      <c r="K353">
        <v>0</v>
      </c>
      <c r="L353" t="s">
        <v>17</v>
      </c>
      <c r="M353">
        <v>0</v>
      </c>
      <c r="N353">
        <v>5</v>
      </c>
      <c r="O353" t="s">
        <v>14</v>
      </c>
      <c r="P353" t="s">
        <v>38</v>
      </c>
      <c r="Q353" t="s">
        <v>60</v>
      </c>
      <c r="R353" t="s">
        <v>98</v>
      </c>
    </row>
    <row r="354" spans="1:18" x14ac:dyDescent="0.3">
      <c r="A354">
        <v>443</v>
      </c>
      <c r="B354">
        <v>2013</v>
      </c>
      <c r="C354" t="s">
        <v>19</v>
      </c>
      <c r="D354" s="1">
        <v>41387</v>
      </c>
      <c r="E354" t="s">
        <v>21</v>
      </c>
      <c r="F354" t="s">
        <v>16</v>
      </c>
      <c r="G354">
        <f>COUNTIF(Table1[team2],Table1[[#This Row],[team2]]=F364)</f>
        <v>0</v>
      </c>
      <c r="H354" t="s">
        <v>16</v>
      </c>
      <c r="I354" t="s">
        <v>8</v>
      </c>
      <c r="J354" t="s">
        <v>325</v>
      </c>
      <c r="K354">
        <v>0</v>
      </c>
      <c r="L354" t="s">
        <v>16</v>
      </c>
      <c r="M354">
        <v>0</v>
      </c>
      <c r="N354">
        <v>5</v>
      </c>
      <c r="O354" t="s">
        <v>82</v>
      </c>
      <c r="P354" t="s">
        <v>20</v>
      </c>
      <c r="Q354" t="s">
        <v>102</v>
      </c>
      <c r="R354" t="s">
        <v>112</v>
      </c>
    </row>
    <row r="355" spans="1:18" x14ac:dyDescent="0.3">
      <c r="A355">
        <v>411</v>
      </c>
      <c r="B355">
        <v>2013</v>
      </c>
      <c r="C355" t="s">
        <v>3</v>
      </c>
      <c r="D355" s="1">
        <v>41387</v>
      </c>
      <c r="E355" t="s">
        <v>166</v>
      </c>
      <c r="F355" t="s">
        <v>90</v>
      </c>
      <c r="G355">
        <f>COUNTIF(Table1[team2],Table1[[#This Row],[team2]]=F365)</f>
        <v>0</v>
      </c>
      <c r="H355" t="s">
        <v>90</v>
      </c>
      <c r="I355" t="s">
        <v>8</v>
      </c>
      <c r="J355" t="s">
        <v>325</v>
      </c>
      <c r="K355">
        <v>0</v>
      </c>
      <c r="L355" t="s">
        <v>166</v>
      </c>
      <c r="M355">
        <v>130</v>
      </c>
      <c r="N355">
        <v>0</v>
      </c>
      <c r="O355" t="s">
        <v>53</v>
      </c>
      <c r="P355" t="s">
        <v>5</v>
      </c>
      <c r="Q355" t="s">
        <v>24</v>
      </c>
      <c r="R355" t="s">
        <v>106</v>
      </c>
    </row>
    <row r="356" spans="1:18" x14ac:dyDescent="0.3">
      <c r="A356">
        <v>413</v>
      </c>
      <c r="B356">
        <v>2013</v>
      </c>
      <c r="C356" t="s">
        <v>28</v>
      </c>
      <c r="D356" s="1">
        <v>41388</v>
      </c>
      <c r="E356" t="s">
        <v>7</v>
      </c>
      <c r="F356" t="s">
        <v>27</v>
      </c>
      <c r="G356">
        <f>COUNTIF(Table1[team2],Table1[[#This Row],[team2]]=F366)</f>
        <v>0</v>
      </c>
      <c r="H356" t="s">
        <v>7</v>
      </c>
      <c r="I356" t="s">
        <v>18</v>
      </c>
      <c r="J356" t="s">
        <v>325</v>
      </c>
      <c r="K356">
        <v>0</v>
      </c>
      <c r="L356" t="s">
        <v>27</v>
      </c>
      <c r="M356">
        <v>0</v>
      </c>
      <c r="N356">
        <v>5</v>
      </c>
      <c r="O356" t="s">
        <v>69</v>
      </c>
      <c r="P356" t="s">
        <v>29</v>
      </c>
      <c r="Q356" t="s">
        <v>59</v>
      </c>
      <c r="R356" t="s">
        <v>63</v>
      </c>
    </row>
    <row r="357" spans="1:18" x14ac:dyDescent="0.3">
      <c r="A357">
        <v>414</v>
      </c>
      <c r="B357">
        <v>2013</v>
      </c>
      <c r="C357" t="s">
        <v>37</v>
      </c>
      <c r="D357" s="1">
        <v>41389</v>
      </c>
      <c r="E357" t="s">
        <v>108</v>
      </c>
      <c r="F357" t="s">
        <v>17</v>
      </c>
      <c r="G357">
        <f>COUNTIF(Table1[team2],Table1[[#This Row],[team2]]=F367)</f>
        <v>0</v>
      </c>
      <c r="H357" t="s">
        <v>108</v>
      </c>
      <c r="I357" t="s">
        <v>18</v>
      </c>
      <c r="J357" t="s">
        <v>325</v>
      </c>
      <c r="K357">
        <v>0</v>
      </c>
      <c r="L357" t="s">
        <v>17</v>
      </c>
      <c r="M357">
        <v>0</v>
      </c>
      <c r="N357">
        <v>5</v>
      </c>
      <c r="O357" t="s">
        <v>42</v>
      </c>
      <c r="P357" t="s">
        <v>38</v>
      </c>
      <c r="Q357" t="s">
        <v>24</v>
      </c>
      <c r="R357" t="s">
        <v>77</v>
      </c>
    </row>
    <row r="358" spans="1:18" x14ac:dyDescent="0.3">
      <c r="A358">
        <v>415</v>
      </c>
      <c r="B358">
        <v>2013</v>
      </c>
      <c r="C358" t="s">
        <v>28</v>
      </c>
      <c r="D358" s="1">
        <v>41390</v>
      </c>
      <c r="E358" t="s">
        <v>16</v>
      </c>
      <c r="F358" t="s">
        <v>7</v>
      </c>
      <c r="G358">
        <f>COUNTIF(Table1[team2],Table1[[#This Row],[team2]]=F368)</f>
        <v>0</v>
      </c>
      <c r="H358" t="s">
        <v>16</v>
      </c>
      <c r="I358" t="s">
        <v>18</v>
      </c>
      <c r="J358" t="s">
        <v>325</v>
      </c>
      <c r="K358">
        <v>0</v>
      </c>
      <c r="L358" t="s">
        <v>7</v>
      </c>
      <c r="M358">
        <v>0</v>
      </c>
      <c r="N358">
        <v>6</v>
      </c>
      <c r="O358" t="s">
        <v>65</v>
      </c>
      <c r="P358" t="s">
        <v>29</v>
      </c>
      <c r="Q358" t="s">
        <v>116</v>
      </c>
      <c r="R358" t="s">
        <v>63</v>
      </c>
    </row>
    <row r="359" spans="1:18" x14ac:dyDescent="0.3">
      <c r="A359">
        <v>417</v>
      </c>
      <c r="B359">
        <v>2013</v>
      </c>
      <c r="C359" t="s">
        <v>25</v>
      </c>
      <c r="D359" s="1">
        <v>41391</v>
      </c>
      <c r="E359" t="s">
        <v>27</v>
      </c>
      <c r="F359" t="s">
        <v>166</v>
      </c>
      <c r="G359">
        <f>COUNTIF(Table1[team2],Table1[[#This Row],[team2]]=F369)</f>
        <v>0</v>
      </c>
      <c r="H359" t="s">
        <v>27</v>
      </c>
      <c r="I359" t="s">
        <v>18</v>
      </c>
      <c r="J359" t="s">
        <v>325</v>
      </c>
      <c r="K359">
        <v>0</v>
      </c>
      <c r="L359" t="s">
        <v>27</v>
      </c>
      <c r="M359">
        <v>58</v>
      </c>
      <c r="N359">
        <v>0</v>
      </c>
      <c r="O359" t="s">
        <v>69</v>
      </c>
      <c r="P359" t="s">
        <v>26</v>
      </c>
      <c r="Q359" t="s">
        <v>12</v>
      </c>
      <c r="R359" t="s">
        <v>60</v>
      </c>
    </row>
    <row r="360" spans="1:18" x14ac:dyDescent="0.3">
      <c r="A360">
        <v>416</v>
      </c>
      <c r="B360">
        <v>2013</v>
      </c>
      <c r="C360" t="s">
        <v>31</v>
      </c>
      <c r="D360" s="1">
        <v>41391</v>
      </c>
      <c r="E360" t="s">
        <v>108</v>
      </c>
      <c r="F360" t="s">
        <v>22</v>
      </c>
      <c r="G360">
        <f>COUNTIF(Table1[team2],Table1[[#This Row],[team2]]=F370)</f>
        <v>0</v>
      </c>
      <c r="H360" t="s">
        <v>108</v>
      </c>
      <c r="I360" t="s">
        <v>18</v>
      </c>
      <c r="J360" t="s">
        <v>325</v>
      </c>
      <c r="K360">
        <v>0</v>
      </c>
      <c r="L360" t="s">
        <v>22</v>
      </c>
      <c r="M360">
        <v>0</v>
      </c>
      <c r="N360">
        <v>8</v>
      </c>
      <c r="O360" t="s">
        <v>114</v>
      </c>
      <c r="P360" t="s">
        <v>33</v>
      </c>
      <c r="Q360" t="s">
        <v>102</v>
      </c>
      <c r="R360" t="s">
        <v>112</v>
      </c>
    </row>
    <row r="361" spans="1:18" x14ac:dyDescent="0.3">
      <c r="A361">
        <v>419</v>
      </c>
      <c r="B361">
        <v>2013</v>
      </c>
      <c r="C361" t="s">
        <v>119</v>
      </c>
      <c r="D361" s="1">
        <v>41392</v>
      </c>
      <c r="E361" t="s">
        <v>21</v>
      </c>
      <c r="F361" t="s">
        <v>90</v>
      </c>
      <c r="G361">
        <f>COUNTIF(Table1[team2],Table1[[#This Row],[team2]]=F371)</f>
        <v>0</v>
      </c>
      <c r="H361" t="s">
        <v>90</v>
      </c>
      <c r="I361" t="s">
        <v>8</v>
      </c>
      <c r="J361" t="s">
        <v>325</v>
      </c>
      <c r="K361">
        <v>0</v>
      </c>
      <c r="L361" t="s">
        <v>21</v>
      </c>
      <c r="M361">
        <v>15</v>
      </c>
      <c r="N361">
        <v>0</v>
      </c>
      <c r="O361" t="s">
        <v>80</v>
      </c>
      <c r="P361" t="s">
        <v>120</v>
      </c>
      <c r="Q361" t="s">
        <v>116</v>
      </c>
      <c r="R361" t="s">
        <v>63</v>
      </c>
    </row>
    <row r="362" spans="1:18" x14ac:dyDescent="0.3">
      <c r="A362">
        <v>418</v>
      </c>
      <c r="B362">
        <v>2013</v>
      </c>
      <c r="C362" t="s">
        <v>37</v>
      </c>
      <c r="D362" s="1">
        <v>41392</v>
      </c>
      <c r="E362" t="s">
        <v>17</v>
      </c>
      <c r="F362" t="s">
        <v>7</v>
      </c>
      <c r="G362">
        <f>COUNTIF(Table1[team2],Table1[[#This Row],[team2]]=F372)</f>
        <v>0</v>
      </c>
      <c r="H362" t="s">
        <v>7</v>
      </c>
      <c r="I362" t="s">
        <v>8</v>
      </c>
      <c r="J362" t="s">
        <v>325</v>
      </c>
      <c r="K362">
        <v>0</v>
      </c>
      <c r="L362" t="s">
        <v>17</v>
      </c>
      <c r="M362">
        <v>14</v>
      </c>
      <c r="N362">
        <v>0</v>
      </c>
      <c r="O362" t="s">
        <v>14</v>
      </c>
      <c r="P362" t="s">
        <v>38</v>
      </c>
      <c r="Q362" t="s">
        <v>24</v>
      </c>
      <c r="R362" t="s">
        <v>52</v>
      </c>
    </row>
    <row r="363" spans="1:18" x14ac:dyDescent="0.3">
      <c r="A363">
        <v>421</v>
      </c>
      <c r="B363">
        <v>2013</v>
      </c>
      <c r="C363" t="s">
        <v>25</v>
      </c>
      <c r="D363" s="1">
        <v>41393</v>
      </c>
      <c r="E363" t="s">
        <v>27</v>
      </c>
      <c r="F363" t="s">
        <v>16</v>
      </c>
      <c r="G363">
        <f>COUNTIF(Table1[team2],Table1[[#This Row],[team2]]=F373)</f>
        <v>0</v>
      </c>
      <c r="H363" t="s">
        <v>27</v>
      </c>
      <c r="I363" t="s">
        <v>18</v>
      </c>
      <c r="J363" t="s">
        <v>325</v>
      </c>
      <c r="K363">
        <v>0</v>
      </c>
      <c r="L363" t="s">
        <v>27</v>
      </c>
      <c r="M363">
        <v>4</v>
      </c>
      <c r="N363">
        <v>0</v>
      </c>
      <c r="O363" t="s">
        <v>67</v>
      </c>
      <c r="P363" t="s">
        <v>26</v>
      </c>
      <c r="Q363" t="s">
        <v>12</v>
      </c>
      <c r="R363" t="s">
        <v>98</v>
      </c>
    </row>
    <row r="364" spans="1:18" x14ac:dyDescent="0.3">
      <c r="A364">
        <v>420</v>
      </c>
      <c r="B364">
        <v>2013</v>
      </c>
      <c r="C364" t="s">
        <v>31</v>
      </c>
      <c r="D364" s="1">
        <v>41393</v>
      </c>
      <c r="E364" t="s">
        <v>166</v>
      </c>
      <c r="F364" t="s">
        <v>22</v>
      </c>
      <c r="G364">
        <f>COUNTIF(Table1[team2],Table1[[#This Row],[team2]]=F374)</f>
        <v>0</v>
      </c>
      <c r="H364" t="s">
        <v>22</v>
      </c>
      <c r="I364" t="s">
        <v>8</v>
      </c>
      <c r="J364" t="s">
        <v>325</v>
      </c>
      <c r="K364">
        <v>0</v>
      </c>
      <c r="L364" t="s">
        <v>22</v>
      </c>
      <c r="M364">
        <v>0</v>
      </c>
      <c r="N364">
        <v>4</v>
      </c>
      <c r="O364" t="s">
        <v>121</v>
      </c>
      <c r="P364" t="s">
        <v>33</v>
      </c>
      <c r="Q364" t="s">
        <v>55</v>
      </c>
      <c r="R364" t="s">
        <v>112</v>
      </c>
    </row>
    <row r="365" spans="1:18" x14ac:dyDescent="0.3">
      <c r="A365">
        <v>422</v>
      </c>
      <c r="B365">
        <v>2013</v>
      </c>
      <c r="C365" t="s">
        <v>103</v>
      </c>
      <c r="D365" s="1">
        <v>41394</v>
      </c>
      <c r="E365" t="s">
        <v>17</v>
      </c>
      <c r="F365" t="s">
        <v>90</v>
      </c>
      <c r="G365">
        <f>COUNTIF(Table1[team2],Table1[[#This Row],[team2]]=F375)</f>
        <v>0</v>
      </c>
      <c r="H365" t="s">
        <v>17</v>
      </c>
      <c r="I365" t="s">
        <v>18</v>
      </c>
      <c r="J365" t="s">
        <v>325</v>
      </c>
      <c r="K365">
        <v>0</v>
      </c>
      <c r="L365" t="s">
        <v>17</v>
      </c>
      <c r="M365">
        <v>37</v>
      </c>
      <c r="N365">
        <v>0</v>
      </c>
      <c r="O365" t="s">
        <v>42</v>
      </c>
      <c r="P365" t="s">
        <v>104</v>
      </c>
      <c r="Q365" t="s">
        <v>77</v>
      </c>
      <c r="R365" t="s">
        <v>52</v>
      </c>
    </row>
    <row r="366" spans="1:18" x14ac:dyDescent="0.3">
      <c r="A366">
        <v>424</v>
      </c>
      <c r="B366">
        <v>2013</v>
      </c>
      <c r="C366" t="s">
        <v>119</v>
      </c>
      <c r="D366" s="1">
        <v>41395</v>
      </c>
      <c r="E366" t="s">
        <v>7</v>
      </c>
      <c r="F366" t="s">
        <v>21</v>
      </c>
      <c r="G366">
        <f>COUNTIF(Table1[team2],Table1[[#This Row],[team2]]=F376)</f>
        <v>0</v>
      </c>
      <c r="H366" t="s">
        <v>7</v>
      </c>
      <c r="I366" t="s">
        <v>18</v>
      </c>
      <c r="J366" t="s">
        <v>325</v>
      </c>
      <c r="K366">
        <v>0</v>
      </c>
      <c r="L366" t="s">
        <v>21</v>
      </c>
      <c r="M366">
        <v>0</v>
      </c>
      <c r="N366">
        <v>7</v>
      </c>
      <c r="O366" t="s">
        <v>80</v>
      </c>
      <c r="P366" t="s">
        <v>120</v>
      </c>
      <c r="Q366" t="s">
        <v>59</v>
      </c>
      <c r="R366" t="s">
        <v>116</v>
      </c>
    </row>
    <row r="367" spans="1:18" x14ac:dyDescent="0.3">
      <c r="A367">
        <v>423</v>
      </c>
      <c r="B367">
        <v>2013</v>
      </c>
      <c r="C367" t="s">
        <v>34</v>
      </c>
      <c r="D367" s="1">
        <v>41395</v>
      </c>
      <c r="E367" t="s">
        <v>27</v>
      </c>
      <c r="F367" t="s">
        <v>108</v>
      </c>
      <c r="G367">
        <f>COUNTIF(Table1[team2],Table1[[#This Row],[team2]]=F377)</f>
        <v>0</v>
      </c>
      <c r="H367" t="s">
        <v>27</v>
      </c>
      <c r="I367" t="s">
        <v>18</v>
      </c>
      <c r="J367" t="s">
        <v>325</v>
      </c>
      <c r="K367">
        <v>0</v>
      </c>
      <c r="L367" t="s">
        <v>108</v>
      </c>
      <c r="M367">
        <v>0</v>
      </c>
      <c r="N367">
        <v>7</v>
      </c>
      <c r="O367" t="s">
        <v>93</v>
      </c>
      <c r="P367" t="s">
        <v>36</v>
      </c>
      <c r="Q367" t="s">
        <v>12</v>
      </c>
      <c r="R367" t="s">
        <v>60</v>
      </c>
    </row>
    <row r="368" spans="1:18" x14ac:dyDescent="0.3">
      <c r="A368">
        <v>426</v>
      </c>
      <c r="B368">
        <v>2013</v>
      </c>
      <c r="C368" t="s">
        <v>103</v>
      </c>
      <c r="D368" s="1">
        <v>41396</v>
      </c>
      <c r="E368" t="s">
        <v>166</v>
      </c>
      <c r="F368" t="s">
        <v>90</v>
      </c>
      <c r="G368">
        <f>COUNTIF(Table1[team2],Table1[[#This Row],[team2]]=F378)</f>
        <v>0</v>
      </c>
      <c r="H368" t="s">
        <v>166</v>
      </c>
      <c r="I368" t="s">
        <v>18</v>
      </c>
      <c r="J368" t="s">
        <v>325</v>
      </c>
      <c r="K368">
        <v>0</v>
      </c>
      <c r="L368" t="s">
        <v>166</v>
      </c>
      <c r="M368">
        <v>17</v>
      </c>
      <c r="N368">
        <v>0</v>
      </c>
      <c r="O368" t="s">
        <v>56</v>
      </c>
      <c r="P368" t="s">
        <v>104</v>
      </c>
      <c r="Q368" t="s">
        <v>24</v>
      </c>
      <c r="R368" t="s">
        <v>106</v>
      </c>
    </row>
    <row r="369" spans="1:18" x14ac:dyDescent="0.3">
      <c r="A369">
        <v>425</v>
      </c>
      <c r="B369">
        <v>2013</v>
      </c>
      <c r="C369" t="s">
        <v>37</v>
      </c>
      <c r="D369" s="1">
        <v>41396</v>
      </c>
      <c r="E369" t="s">
        <v>17</v>
      </c>
      <c r="F369" t="s">
        <v>16</v>
      </c>
      <c r="G369">
        <f>COUNTIF(Table1[team2],Table1[[#This Row],[team2]]=F379)</f>
        <v>0</v>
      </c>
      <c r="H369" t="s">
        <v>17</v>
      </c>
      <c r="I369" t="s">
        <v>18</v>
      </c>
      <c r="J369" t="s">
        <v>325</v>
      </c>
      <c r="K369">
        <v>0</v>
      </c>
      <c r="L369" t="s">
        <v>17</v>
      </c>
      <c r="M369">
        <v>15</v>
      </c>
      <c r="N369">
        <v>0</v>
      </c>
      <c r="O369" t="s">
        <v>46</v>
      </c>
      <c r="P369" t="s">
        <v>38</v>
      </c>
      <c r="Q369" t="s">
        <v>55</v>
      </c>
      <c r="R369" t="s">
        <v>102</v>
      </c>
    </row>
    <row r="370" spans="1:18" x14ac:dyDescent="0.3">
      <c r="A370">
        <v>427</v>
      </c>
      <c r="B370">
        <v>2013</v>
      </c>
      <c r="C370" t="s">
        <v>28</v>
      </c>
      <c r="D370" s="1">
        <v>41397</v>
      </c>
      <c r="E370" t="s">
        <v>22</v>
      </c>
      <c r="F370" t="s">
        <v>7</v>
      </c>
      <c r="G370">
        <f>COUNTIF(Table1[team2],Table1[[#This Row],[team2]]=F380)</f>
        <v>0</v>
      </c>
      <c r="H370" t="s">
        <v>22</v>
      </c>
      <c r="I370" t="s">
        <v>18</v>
      </c>
      <c r="J370" t="s">
        <v>325</v>
      </c>
      <c r="K370">
        <v>0</v>
      </c>
      <c r="L370" t="s">
        <v>7</v>
      </c>
      <c r="M370">
        <v>0</v>
      </c>
      <c r="N370">
        <v>8</v>
      </c>
      <c r="O370" t="s">
        <v>39</v>
      </c>
      <c r="P370" t="s">
        <v>29</v>
      </c>
      <c r="Q370" t="s">
        <v>59</v>
      </c>
      <c r="R370" t="s">
        <v>116</v>
      </c>
    </row>
    <row r="371" spans="1:18" x14ac:dyDescent="0.3">
      <c r="A371">
        <v>428</v>
      </c>
      <c r="B371">
        <v>2013</v>
      </c>
      <c r="C371" t="s">
        <v>34</v>
      </c>
      <c r="D371" s="1">
        <v>41398</v>
      </c>
      <c r="E371" t="s">
        <v>21</v>
      </c>
      <c r="F371" t="s">
        <v>108</v>
      </c>
      <c r="G371">
        <f>COUNTIF(Table1[team2],Table1[[#This Row],[team2]]=F381)</f>
        <v>0</v>
      </c>
      <c r="H371" t="s">
        <v>21</v>
      </c>
      <c r="I371" t="s">
        <v>18</v>
      </c>
      <c r="J371" t="s">
        <v>325</v>
      </c>
      <c r="K371">
        <v>0</v>
      </c>
      <c r="L371" t="s">
        <v>108</v>
      </c>
      <c r="M371">
        <v>0</v>
      </c>
      <c r="N371">
        <v>6</v>
      </c>
      <c r="O371" t="s">
        <v>122</v>
      </c>
      <c r="P371" t="s">
        <v>36</v>
      </c>
      <c r="Q371" t="s">
        <v>12</v>
      </c>
      <c r="R371" t="s">
        <v>60</v>
      </c>
    </row>
    <row r="372" spans="1:18" x14ac:dyDescent="0.3">
      <c r="A372">
        <v>430</v>
      </c>
      <c r="B372">
        <v>2013</v>
      </c>
      <c r="C372" t="s">
        <v>25</v>
      </c>
      <c r="D372" s="1">
        <v>41399</v>
      </c>
      <c r="E372" t="s">
        <v>27</v>
      </c>
      <c r="F372" t="s">
        <v>17</v>
      </c>
      <c r="G372">
        <f>COUNTIF(Table1[team2],Table1[[#This Row],[team2]]=F382)</f>
        <v>0</v>
      </c>
      <c r="H372" t="s">
        <v>27</v>
      </c>
      <c r="I372" t="s">
        <v>18</v>
      </c>
      <c r="J372" t="s">
        <v>325</v>
      </c>
      <c r="K372">
        <v>0</v>
      </c>
      <c r="L372" t="s">
        <v>27</v>
      </c>
      <c r="M372">
        <v>60</v>
      </c>
      <c r="N372">
        <v>0</v>
      </c>
      <c r="O372" t="s">
        <v>123</v>
      </c>
      <c r="P372" t="s">
        <v>26</v>
      </c>
      <c r="Q372" t="s">
        <v>59</v>
      </c>
      <c r="R372" t="s">
        <v>116</v>
      </c>
    </row>
    <row r="373" spans="1:18" x14ac:dyDescent="0.3">
      <c r="A373">
        <v>431</v>
      </c>
      <c r="B373">
        <v>2013</v>
      </c>
      <c r="C373" t="s">
        <v>31</v>
      </c>
      <c r="D373" s="1">
        <v>41399</v>
      </c>
      <c r="E373" t="s">
        <v>90</v>
      </c>
      <c r="F373" t="s">
        <v>22</v>
      </c>
      <c r="G373">
        <f>COUNTIF(Table1[team2],Table1[[#This Row],[team2]]=F383)</f>
        <v>0</v>
      </c>
      <c r="H373" t="s">
        <v>90</v>
      </c>
      <c r="I373" t="s">
        <v>18</v>
      </c>
      <c r="J373" t="s">
        <v>325</v>
      </c>
      <c r="K373">
        <v>0</v>
      </c>
      <c r="L373" t="s">
        <v>22</v>
      </c>
      <c r="M373">
        <v>0</v>
      </c>
      <c r="N373">
        <v>5</v>
      </c>
      <c r="O373" t="s">
        <v>99</v>
      </c>
      <c r="P373" t="s">
        <v>33</v>
      </c>
      <c r="Q373" t="s">
        <v>106</v>
      </c>
      <c r="R373" t="s">
        <v>91</v>
      </c>
    </row>
    <row r="374" spans="1:18" x14ac:dyDescent="0.3">
      <c r="A374">
        <v>448</v>
      </c>
      <c r="B374">
        <v>2013</v>
      </c>
      <c r="C374" t="s">
        <v>13</v>
      </c>
      <c r="D374" s="1">
        <v>41400</v>
      </c>
      <c r="E374" t="s">
        <v>166</v>
      </c>
      <c r="F374" t="s">
        <v>16</v>
      </c>
      <c r="G374">
        <f>COUNTIF(Table1[team2],Table1[[#This Row],[team2]]=F384)</f>
        <v>0</v>
      </c>
      <c r="H374" t="s">
        <v>16</v>
      </c>
      <c r="I374" t="s">
        <v>8</v>
      </c>
      <c r="J374" t="s">
        <v>325</v>
      </c>
      <c r="K374">
        <v>0</v>
      </c>
      <c r="L374" t="s">
        <v>16</v>
      </c>
      <c r="M374">
        <v>0</v>
      </c>
      <c r="N374">
        <v>6</v>
      </c>
      <c r="O374" t="s">
        <v>118</v>
      </c>
      <c r="P374" t="s">
        <v>15</v>
      </c>
      <c r="Q374" t="s">
        <v>102</v>
      </c>
      <c r="R374" t="s">
        <v>124</v>
      </c>
    </row>
    <row r="375" spans="1:18" x14ac:dyDescent="0.3">
      <c r="A375">
        <v>434</v>
      </c>
      <c r="B375">
        <v>2013</v>
      </c>
      <c r="C375" t="s">
        <v>25</v>
      </c>
      <c r="D375" s="1">
        <v>41401</v>
      </c>
      <c r="E375" t="s">
        <v>27</v>
      </c>
      <c r="F375" t="s">
        <v>7</v>
      </c>
      <c r="G375">
        <f>COUNTIF(Table1[team2],Table1[[#This Row],[team2]]=F385)</f>
        <v>0</v>
      </c>
      <c r="H375" t="s">
        <v>27</v>
      </c>
      <c r="I375" t="s">
        <v>18</v>
      </c>
      <c r="J375" t="s">
        <v>325</v>
      </c>
      <c r="K375">
        <v>0</v>
      </c>
      <c r="L375" t="s">
        <v>27</v>
      </c>
      <c r="M375">
        <v>65</v>
      </c>
      <c r="N375">
        <v>0</v>
      </c>
      <c r="O375" t="s">
        <v>48</v>
      </c>
      <c r="P375" t="s">
        <v>26</v>
      </c>
      <c r="Q375" t="s">
        <v>59</v>
      </c>
      <c r="R375" t="s">
        <v>63</v>
      </c>
    </row>
    <row r="376" spans="1:18" x14ac:dyDescent="0.3">
      <c r="A376">
        <v>433</v>
      </c>
      <c r="B376">
        <v>2013</v>
      </c>
      <c r="C376" t="s">
        <v>31</v>
      </c>
      <c r="D376" s="1">
        <v>41401</v>
      </c>
      <c r="E376" t="s">
        <v>21</v>
      </c>
      <c r="F376" t="s">
        <v>22</v>
      </c>
      <c r="G376">
        <f>COUNTIF(Table1[team2],Table1[[#This Row],[team2]]=F386)</f>
        <v>0</v>
      </c>
      <c r="H376" t="s">
        <v>21</v>
      </c>
      <c r="I376" t="s">
        <v>18</v>
      </c>
      <c r="J376" t="s">
        <v>325</v>
      </c>
      <c r="K376">
        <v>0</v>
      </c>
      <c r="L376" t="s">
        <v>22</v>
      </c>
      <c r="M376">
        <v>0</v>
      </c>
      <c r="N376">
        <v>9</v>
      </c>
      <c r="O376" t="s">
        <v>99</v>
      </c>
      <c r="P376" t="s">
        <v>33</v>
      </c>
      <c r="Q376" t="s">
        <v>24</v>
      </c>
      <c r="R376" t="s">
        <v>91</v>
      </c>
    </row>
    <row r="377" spans="1:18" x14ac:dyDescent="0.3">
      <c r="A377">
        <v>435</v>
      </c>
      <c r="B377">
        <v>2013</v>
      </c>
      <c r="C377" t="s">
        <v>34</v>
      </c>
      <c r="D377" s="1">
        <v>41402</v>
      </c>
      <c r="E377" t="s">
        <v>17</v>
      </c>
      <c r="F377" t="s">
        <v>108</v>
      </c>
      <c r="G377">
        <f>COUNTIF(Table1[team2],Table1[[#This Row],[team2]]=F387)</f>
        <v>0</v>
      </c>
      <c r="H377" t="s">
        <v>108</v>
      </c>
      <c r="I377" t="s">
        <v>8</v>
      </c>
      <c r="J377" t="s">
        <v>325</v>
      </c>
      <c r="K377">
        <v>0</v>
      </c>
      <c r="L377" t="s">
        <v>17</v>
      </c>
      <c r="M377">
        <v>77</v>
      </c>
      <c r="N377">
        <v>0</v>
      </c>
      <c r="O377" t="s">
        <v>46</v>
      </c>
      <c r="P377" t="s">
        <v>36</v>
      </c>
      <c r="Q377" t="s">
        <v>77</v>
      </c>
      <c r="R377" t="s">
        <v>124</v>
      </c>
    </row>
    <row r="378" spans="1:18" x14ac:dyDescent="0.3">
      <c r="A378">
        <v>437</v>
      </c>
      <c r="B378">
        <v>2013</v>
      </c>
      <c r="C378" t="s">
        <v>103</v>
      </c>
      <c r="D378" s="1">
        <v>41403</v>
      </c>
      <c r="E378" t="s">
        <v>7</v>
      </c>
      <c r="F378" t="s">
        <v>90</v>
      </c>
      <c r="G378">
        <f>COUNTIF(Table1[team2],Table1[[#This Row],[team2]]=F388)</f>
        <v>0</v>
      </c>
      <c r="H378" t="s">
        <v>7</v>
      </c>
      <c r="I378" t="s">
        <v>18</v>
      </c>
      <c r="J378" t="s">
        <v>325</v>
      </c>
      <c r="K378">
        <v>0</v>
      </c>
      <c r="L378" t="s">
        <v>7</v>
      </c>
      <c r="M378">
        <v>46</v>
      </c>
      <c r="N378">
        <v>0</v>
      </c>
      <c r="O378" t="s">
        <v>66</v>
      </c>
      <c r="P378" t="s">
        <v>104</v>
      </c>
      <c r="Q378" t="s">
        <v>12</v>
      </c>
      <c r="R378" t="s">
        <v>60</v>
      </c>
    </row>
    <row r="379" spans="1:18" x14ac:dyDescent="0.3">
      <c r="A379">
        <v>436</v>
      </c>
      <c r="B379">
        <v>2013</v>
      </c>
      <c r="C379" t="s">
        <v>13</v>
      </c>
      <c r="D379" s="1">
        <v>41403</v>
      </c>
      <c r="E379" t="s">
        <v>16</v>
      </c>
      <c r="F379" t="s">
        <v>22</v>
      </c>
      <c r="G379">
        <f>COUNTIF(Table1[team2],Table1[[#This Row],[team2]]=F389)</f>
        <v>0</v>
      </c>
      <c r="H379" t="s">
        <v>22</v>
      </c>
      <c r="I379" t="s">
        <v>8</v>
      </c>
      <c r="J379" t="s">
        <v>325</v>
      </c>
      <c r="K379">
        <v>0</v>
      </c>
      <c r="L379" t="s">
        <v>22</v>
      </c>
      <c r="M379">
        <v>0</v>
      </c>
      <c r="N379">
        <v>8</v>
      </c>
      <c r="O379" t="s">
        <v>125</v>
      </c>
      <c r="P379" t="s">
        <v>15</v>
      </c>
      <c r="Q379" t="s">
        <v>59</v>
      </c>
      <c r="R379" t="s">
        <v>63</v>
      </c>
    </row>
    <row r="380" spans="1:18" x14ac:dyDescent="0.3">
      <c r="A380">
        <v>438</v>
      </c>
      <c r="B380">
        <v>2013</v>
      </c>
      <c r="C380" t="s">
        <v>19</v>
      </c>
      <c r="D380" s="1">
        <v>41404</v>
      </c>
      <c r="E380" t="s">
        <v>166</v>
      </c>
      <c r="F380" t="s">
        <v>21</v>
      </c>
      <c r="G380">
        <f>COUNTIF(Table1[team2],Table1[[#This Row],[team2]]=F390)</f>
        <v>0</v>
      </c>
      <c r="H380" t="s">
        <v>21</v>
      </c>
      <c r="I380" t="s">
        <v>8</v>
      </c>
      <c r="J380" t="s">
        <v>325</v>
      </c>
      <c r="K380">
        <v>0</v>
      </c>
      <c r="L380" t="s">
        <v>166</v>
      </c>
      <c r="M380">
        <v>4</v>
      </c>
      <c r="N380">
        <v>0</v>
      </c>
      <c r="O380" t="s">
        <v>86</v>
      </c>
      <c r="P380" t="s">
        <v>20</v>
      </c>
      <c r="Q380" t="s">
        <v>124</v>
      </c>
      <c r="R380" t="s">
        <v>112</v>
      </c>
    </row>
    <row r="381" spans="1:18" x14ac:dyDescent="0.3">
      <c r="A381">
        <v>439</v>
      </c>
      <c r="B381">
        <v>2013</v>
      </c>
      <c r="C381" t="s">
        <v>103</v>
      </c>
      <c r="D381" s="1">
        <v>41405</v>
      </c>
      <c r="E381" t="s">
        <v>90</v>
      </c>
      <c r="F381" t="s">
        <v>27</v>
      </c>
      <c r="G381">
        <f>COUNTIF(Table1[team2],Table1[[#This Row],[team2]]=F391)</f>
        <v>0</v>
      </c>
      <c r="H381" t="s">
        <v>90</v>
      </c>
      <c r="I381" t="s">
        <v>18</v>
      </c>
      <c r="J381" t="s">
        <v>325</v>
      </c>
      <c r="K381">
        <v>0</v>
      </c>
      <c r="L381" t="s">
        <v>27</v>
      </c>
      <c r="M381">
        <v>0</v>
      </c>
      <c r="N381">
        <v>5</v>
      </c>
      <c r="O381" t="s">
        <v>123</v>
      </c>
      <c r="P381" t="s">
        <v>104</v>
      </c>
      <c r="Q381" t="s">
        <v>12</v>
      </c>
      <c r="R381" t="s">
        <v>98</v>
      </c>
    </row>
    <row r="382" spans="1:18" x14ac:dyDescent="0.3">
      <c r="A382">
        <v>440</v>
      </c>
      <c r="B382">
        <v>2013</v>
      </c>
      <c r="C382" t="s">
        <v>13</v>
      </c>
      <c r="D382" s="1">
        <v>41405</v>
      </c>
      <c r="E382" t="s">
        <v>108</v>
      </c>
      <c r="F382" t="s">
        <v>16</v>
      </c>
      <c r="G382">
        <f>COUNTIF(Table1[team2],Table1[[#This Row],[team2]]=F392)</f>
        <v>0</v>
      </c>
      <c r="H382" t="s">
        <v>16</v>
      </c>
      <c r="I382" t="s">
        <v>8</v>
      </c>
      <c r="J382" t="s">
        <v>325</v>
      </c>
      <c r="K382">
        <v>0</v>
      </c>
      <c r="L382" t="s">
        <v>108</v>
      </c>
      <c r="M382">
        <v>30</v>
      </c>
      <c r="N382">
        <v>0</v>
      </c>
      <c r="O382" t="s">
        <v>126</v>
      </c>
      <c r="P382" t="s">
        <v>15</v>
      </c>
      <c r="Q382" t="s">
        <v>77</v>
      </c>
      <c r="R382" t="s">
        <v>91</v>
      </c>
    </row>
    <row r="383" spans="1:18" x14ac:dyDescent="0.3">
      <c r="A383">
        <v>441</v>
      </c>
      <c r="B383">
        <v>2013</v>
      </c>
      <c r="C383" t="s">
        <v>127</v>
      </c>
      <c r="D383" s="1">
        <v>41406</v>
      </c>
      <c r="E383" t="s">
        <v>166</v>
      </c>
      <c r="F383" t="s">
        <v>7</v>
      </c>
      <c r="G383">
        <f>COUNTIF(Table1[team2],Table1[[#This Row],[team2]]=F393)</f>
        <v>0</v>
      </c>
      <c r="H383" t="s">
        <v>7</v>
      </c>
      <c r="I383" t="s">
        <v>8</v>
      </c>
      <c r="J383" t="s">
        <v>325</v>
      </c>
      <c r="K383">
        <v>0</v>
      </c>
      <c r="L383" t="s">
        <v>7</v>
      </c>
      <c r="M383">
        <v>0</v>
      </c>
      <c r="N383">
        <v>5</v>
      </c>
      <c r="O383" t="s">
        <v>65</v>
      </c>
      <c r="P383" t="s">
        <v>128</v>
      </c>
      <c r="Q383" t="s">
        <v>124</v>
      </c>
      <c r="R383" t="s">
        <v>112</v>
      </c>
    </row>
    <row r="384" spans="1:18" x14ac:dyDescent="0.3">
      <c r="A384">
        <v>442</v>
      </c>
      <c r="B384">
        <v>2013</v>
      </c>
      <c r="C384" t="s">
        <v>31</v>
      </c>
      <c r="D384" s="1">
        <v>41406</v>
      </c>
      <c r="E384" t="s">
        <v>17</v>
      </c>
      <c r="F384" t="s">
        <v>22</v>
      </c>
      <c r="G384">
        <f>COUNTIF(Table1[team2],Table1[[#This Row],[team2]]=F394)</f>
        <v>0</v>
      </c>
      <c r="H384" t="s">
        <v>22</v>
      </c>
      <c r="I384" t="s">
        <v>8</v>
      </c>
      <c r="J384" t="s">
        <v>325</v>
      </c>
      <c r="K384">
        <v>0</v>
      </c>
      <c r="L384" t="s">
        <v>22</v>
      </c>
      <c r="M384">
        <v>0</v>
      </c>
      <c r="N384">
        <v>5</v>
      </c>
      <c r="O384" t="s">
        <v>32</v>
      </c>
      <c r="P384" t="s">
        <v>33</v>
      </c>
      <c r="Q384" t="s">
        <v>59</v>
      </c>
      <c r="R384" t="s">
        <v>116</v>
      </c>
    </row>
    <row r="385" spans="1:18" x14ac:dyDescent="0.3">
      <c r="A385">
        <v>444</v>
      </c>
      <c r="B385">
        <v>2013</v>
      </c>
      <c r="C385" t="s">
        <v>25</v>
      </c>
      <c r="D385" s="1">
        <v>41407</v>
      </c>
      <c r="E385" t="s">
        <v>108</v>
      </c>
      <c r="F385" t="s">
        <v>27</v>
      </c>
      <c r="G385">
        <f>COUNTIF(Table1[team2],Table1[[#This Row],[team2]]=F395)</f>
        <v>0</v>
      </c>
      <c r="H385" t="s">
        <v>108</v>
      </c>
      <c r="I385" t="s">
        <v>18</v>
      </c>
      <c r="J385" t="s">
        <v>325</v>
      </c>
      <c r="K385">
        <v>0</v>
      </c>
      <c r="L385" t="s">
        <v>27</v>
      </c>
      <c r="M385">
        <v>0</v>
      </c>
      <c r="N385">
        <v>7</v>
      </c>
      <c r="O385" t="s">
        <v>83</v>
      </c>
      <c r="P385" t="s">
        <v>26</v>
      </c>
      <c r="Q385" t="s">
        <v>98</v>
      </c>
      <c r="R385" t="s">
        <v>52</v>
      </c>
    </row>
    <row r="386" spans="1:18" x14ac:dyDescent="0.3">
      <c r="A386">
        <v>446</v>
      </c>
      <c r="B386">
        <v>2013</v>
      </c>
      <c r="C386" t="s">
        <v>37</v>
      </c>
      <c r="D386" s="1">
        <v>41408</v>
      </c>
      <c r="E386" t="s">
        <v>17</v>
      </c>
      <c r="F386" t="s">
        <v>21</v>
      </c>
      <c r="G386">
        <f>COUNTIF(Table1[team2],Table1[[#This Row],[team2]]=F396)</f>
        <v>0</v>
      </c>
      <c r="H386" t="s">
        <v>17</v>
      </c>
      <c r="I386" t="s">
        <v>18</v>
      </c>
      <c r="J386" t="s">
        <v>325</v>
      </c>
      <c r="K386">
        <v>0</v>
      </c>
      <c r="L386" t="s">
        <v>17</v>
      </c>
      <c r="M386">
        <v>33</v>
      </c>
      <c r="N386">
        <v>0</v>
      </c>
      <c r="O386" t="s">
        <v>42</v>
      </c>
      <c r="P386" t="s">
        <v>38</v>
      </c>
      <c r="Q386" t="s">
        <v>106</v>
      </c>
      <c r="R386" t="s">
        <v>91</v>
      </c>
    </row>
    <row r="387" spans="1:18" x14ac:dyDescent="0.3">
      <c r="A387">
        <v>429</v>
      </c>
      <c r="B387">
        <v>2013</v>
      </c>
      <c r="C387" t="s">
        <v>3</v>
      </c>
      <c r="D387" s="1">
        <v>41408</v>
      </c>
      <c r="E387" t="s">
        <v>166</v>
      </c>
      <c r="F387" t="s">
        <v>16</v>
      </c>
      <c r="G387">
        <f>COUNTIF(Table1[team2],Table1[[#This Row],[team2]]=F397)</f>
        <v>0</v>
      </c>
      <c r="H387" t="s">
        <v>16</v>
      </c>
      <c r="I387" t="s">
        <v>8</v>
      </c>
      <c r="J387" t="s">
        <v>325</v>
      </c>
      <c r="K387">
        <v>0</v>
      </c>
      <c r="L387" t="s">
        <v>16</v>
      </c>
      <c r="M387">
        <v>0</v>
      </c>
      <c r="N387">
        <v>7</v>
      </c>
      <c r="O387" t="s">
        <v>40</v>
      </c>
      <c r="P387" t="s">
        <v>5</v>
      </c>
      <c r="Q387" t="s">
        <v>59</v>
      </c>
      <c r="R387" t="s">
        <v>63</v>
      </c>
    </row>
    <row r="388" spans="1:18" x14ac:dyDescent="0.3">
      <c r="A388">
        <v>445</v>
      </c>
      <c r="B388">
        <v>2013</v>
      </c>
      <c r="C388" t="s">
        <v>127</v>
      </c>
      <c r="D388" s="1">
        <v>41409</v>
      </c>
      <c r="E388" t="s">
        <v>90</v>
      </c>
      <c r="F388" t="s">
        <v>7</v>
      </c>
      <c r="G388">
        <f>COUNTIF(Table1[team2],Table1[[#This Row],[team2]]=F398)</f>
        <v>0</v>
      </c>
      <c r="H388" t="s">
        <v>7</v>
      </c>
      <c r="I388" t="s">
        <v>8</v>
      </c>
      <c r="J388" t="s">
        <v>325</v>
      </c>
      <c r="K388">
        <v>0</v>
      </c>
      <c r="L388" t="s">
        <v>90</v>
      </c>
      <c r="M388">
        <v>7</v>
      </c>
      <c r="N388">
        <v>0</v>
      </c>
      <c r="O388" t="s">
        <v>73</v>
      </c>
      <c r="P388" t="s">
        <v>128</v>
      </c>
      <c r="Q388" t="s">
        <v>124</v>
      </c>
      <c r="R388" t="s">
        <v>112</v>
      </c>
    </row>
    <row r="389" spans="1:18" x14ac:dyDescent="0.3">
      <c r="A389">
        <v>447</v>
      </c>
      <c r="B389">
        <v>2013</v>
      </c>
      <c r="C389" t="s">
        <v>25</v>
      </c>
      <c r="D389" s="1">
        <v>41409</v>
      </c>
      <c r="E389" t="s">
        <v>27</v>
      </c>
      <c r="F389" t="s">
        <v>22</v>
      </c>
      <c r="G389">
        <f>COUNTIF(Table1[team2],Table1[[#This Row],[team2]]=F399)</f>
        <v>0</v>
      </c>
      <c r="H389" t="s">
        <v>22</v>
      </c>
      <c r="I389" t="s">
        <v>8</v>
      </c>
      <c r="J389" t="s">
        <v>325</v>
      </c>
      <c r="K389">
        <v>0</v>
      </c>
      <c r="L389" t="s">
        <v>27</v>
      </c>
      <c r="M389">
        <v>14</v>
      </c>
      <c r="N389">
        <v>0</v>
      </c>
      <c r="O389" t="s">
        <v>129</v>
      </c>
      <c r="P389" t="s">
        <v>26</v>
      </c>
      <c r="Q389" t="s">
        <v>12</v>
      </c>
      <c r="R389" t="s">
        <v>60</v>
      </c>
    </row>
    <row r="390" spans="1:18" x14ac:dyDescent="0.3">
      <c r="A390">
        <v>412</v>
      </c>
      <c r="B390">
        <v>2013</v>
      </c>
      <c r="C390" t="s">
        <v>84</v>
      </c>
      <c r="D390" s="1">
        <v>41410</v>
      </c>
      <c r="E390" t="s">
        <v>16</v>
      </c>
      <c r="F390" t="s">
        <v>21</v>
      </c>
      <c r="G390">
        <f>COUNTIF(Table1[team2],Table1[[#This Row],[team2]]=F400)</f>
        <v>0</v>
      </c>
      <c r="H390" t="s">
        <v>21</v>
      </c>
      <c r="I390" t="s">
        <v>8</v>
      </c>
      <c r="J390" t="s">
        <v>325</v>
      </c>
      <c r="K390">
        <v>0</v>
      </c>
      <c r="L390" t="s">
        <v>16</v>
      </c>
      <c r="M390">
        <v>7</v>
      </c>
      <c r="N390">
        <v>0</v>
      </c>
      <c r="O390" t="s">
        <v>118</v>
      </c>
      <c r="P390" t="s">
        <v>85</v>
      </c>
      <c r="Q390" t="s">
        <v>59</v>
      </c>
      <c r="R390" t="s">
        <v>63</v>
      </c>
    </row>
    <row r="391" spans="1:18" x14ac:dyDescent="0.3">
      <c r="A391">
        <v>449</v>
      </c>
      <c r="B391">
        <v>2013</v>
      </c>
      <c r="C391" t="s">
        <v>34</v>
      </c>
      <c r="D391" s="1">
        <v>41411</v>
      </c>
      <c r="E391" t="s">
        <v>108</v>
      </c>
      <c r="F391" t="s">
        <v>22</v>
      </c>
      <c r="G391">
        <f>COUNTIF(Table1[team2],Table1[[#This Row],[team2]]=F401)</f>
        <v>0</v>
      </c>
      <c r="H391" t="s">
        <v>108</v>
      </c>
      <c r="I391" t="s">
        <v>18</v>
      </c>
      <c r="J391" t="s">
        <v>325</v>
      </c>
      <c r="K391">
        <v>0</v>
      </c>
      <c r="L391" t="s">
        <v>108</v>
      </c>
      <c r="M391">
        <v>23</v>
      </c>
      <c r="N391">
        <v>0</v>
      </c>
      <c r="O391" t="s">
        <v>43</v>
      </c>
      <c r="P391" t="s">
        <v>36</v>
      </c>
      <c r="Q391" t="s">
        <v>12</v>
      </c>
      <c r="R391" t="s">
        <v>98</v>
      </c>
    </row>
    <row r="392" spans="1:18" x14ac:dyDescent="0.3">
      <c r="A392">
        <v>450</v>
      </c>
      <c r="B392">
        <v>2013</v>
      </c>
      <c r="C392" t="s">
        <v>84</v>
      </c>
      <c r="D392" s="1">
        <v>41412</v>
      </c>
      <c r="E392" t="s">
        <v>16</v>
      </c>
      <c r="F392" t="s">
        <v>27</v>
      </c>
      <c r="G392">
        <f>COUNTIF(Table1[team2],Table1[[#This Row],[team2]]=F402)</f>
        <v>0</v>
      </c>
      <c r="H392" t="s">
        <v>27</v>
      </c>
      <c r="I392" t="s">
        <v>8</v>
      </c>
      <c r="J392" t="s">
        <v>325</v>
      </c>
      <c r="K392">
        <v>0</v>
      </c>
      <c r="L392" t="s">
        <v>16</v>
      </c>
      <c r="M392">
        <v>50</v>
      </c>
      <c r="N392">
        <v>0</v>
      </c>
      <c r="O392" t="s">
        <v>107</v>
      </c>
      <c r="P392" t="s">
        <v>85</v>
      </c>
      <c r="Q392" t="s">
        <v>59</v>
      </c>
      <c r="R392" t="s">
        <v>116</v>
      </c>
    </row>
    <row r="393" spans="1:18" x14ac:dyDescent="0.3">
      <c r="A393">
        <v>452</v>
      </c>
      <c r="B393">
        <v>2013</v>
      </c>
      <c r="C393" t="s">
        <v>3</v>
      </c>
      <c r="D393" s="1">
        <v>41412</v>
      </c>
      <c r="E393" t="s">
        <v>166</v>
      </c>
      <c r="F393" t="s">
        <v>17</v>
      </c>
      <c r="G393">
        <f>COUNTIF(Table1[team2],Table1[[#This Row],[team2]]=F403)</f>
        <v>0</v>
      </c>
      <c r="H393" t="s">
        <v>17</v>
      </c>
      <c r="I393" t="s">
        <v>8</v>
      </c>
      <c r="J393" t="s">
        <v>325</v>
      </c>
      <c r="K393">
        <v>0</v>
      </c>
      <c r="L393" t="s">
        <v>166</v>
      </c>
      <c r="M393">
        <v>24</v>
      </c>
      <c r="N393">
        <v>0</v>
      </c>
      <c r="O393" t="s">
        <v>92</v>
      </c>
      <c r="P393" t="s">
        <v>5</v>
      </c>
      <c r="Q393" t="s">
        <v>106</v>
      </c>
      <c r="R393" t="s">
        <v>91</v>
      </c>
    </row>
    <row r="394" spans="1:18" x14ac:dyDescent="0.3">
      <c r="A394">
        <v>451</v>
      </c>
      <c r="B394">
        <v>2013</v>
      </c>
      <c r="C394" t="s">
        <v>103</v>
      </c>
      <c r="D394" s="1">
        <v>41413</v>
      </c>
      <c r="E394" t="s">
        <v>90</v>
      </c>
      <c r="F394" t="s">
        <v>21</v>
      </c>
      <c r="G394">
        <f>COUNTIF(Table1[team2],Table1[[#This Row],[team2]]=F404)</f>
        <v>0</v>
      </c>
      <c r="H394" t="s">
        <v>90</v>
      </c>
      <c r="I394" t="s">
        <v>18</v>
      </c>
      <c r="J394" t="s">
        <v>325</v>
      </c>
      <c r="K394">
        <v>0</v>
      </c>
      <c r="L394" t="s">
        <v>90</v>
      </c>
      <c r="M394">
        <v>38</v>
      </c>
      <c r="N394">
        <v>0</v>
      </c>
      <c r="O394" t="s">
        <v>130</v>
      </c>
      <c r="P394" t="s">
        <v>104</v>
      </c>
      <c r="Q394" t="s">
        <v>124</v>
      </c>
      <c r="R394" t="s">
        <v>52</v>
      </c>
    </row>
    <row r="395" spans="1:18" x14ac:dyDescent="0.3">
      <c r="A395">
        <v>453</v>
      </c>
      <c r="B395">
        <v>2013</v>
      </c>
      <c r="C395" t="s">
        <v>34</v>
      </c>
      <c r="D395" s="1">
        <v>41413</v>
      </c>
      <c r="E395" t="s">
        <v>7</v>
      </c>
      <c r="F395" t="s">
        <v>108</v>
      </c>
      <c r="G395">
        <f>COUNTIF(Table1[team2],Table1[[#This Row],[team2]]=F405)</f>
        <v>0</v>
      </c>
      <c r="H395" t="s">
        <v>7</v>
      </c>
      <c r="I395" t="s">
        <v>18</v>
      </c>
      <c r="J395" t="s">
        <v>325</v>
      </c>
      <c r="K395">
        <v>0</v>
      </c>
      <c r="L395" t="s">
        <v>108</v>
      </c>
      <c r="M395">
        <v>0</v>
      </c>
      <c r="N395">
        <v>5</v>
      </c>
      <c r="O395" t="s">
        <v>126</v>
      </c>
      <c r="P395" t="s">
        <v>36</v>
      </c>
      <c r="Q395" t="s">
        <v>12</v>
      </c>
      <c r="R395" t="s">
        <v>60</v>
      </c>
    </row>
    <row r="396" spans="1:18" x14ac:dyDescent="0.3">
      <c r="A396">
        <v>454</v>
      </c>
      <c r="B396">
        <v>2013</v>
      </c>
      <c r="C396" t="s">
        <v>19</v>
      </c>
      <c r="D396" s="1">
        <v>41415</v>
      </c>
      <c r="E396" t="s">
        <v>17</v>
      </c>
      <c r="F396" t="s">
        <v>27</v>
      </c>
      <c r="G396">
        <f>COUNTIF(Table1[team2],Table1[[#This Row],[team2]]=F406)</f>
        <v>0</v>
      </c>
      <c r="H396" t="s">
        <v>17</v>
      </c>
      <c r="I396" t="s">
        <v>18</v>
      </c>
      <c r="J396" t="s">
        <v>325</v>
      </c>
      <c r="K396">
        <v>0</v>
      </c>
      <c r="L396" t="s">
        <v>17</v>
      </c>
      <c r="M396">
        <v>48</v>
      </c>
      <c r="N396">
        <v>0</v>
      </c>
      <c r="O396" t="s">
        <v>14</v>
      </c>
      <c r="P396" t="s">
        <v>20</v>
      </c>
      <c r="Q396" t="s">
        <v>124</v>
      </c>
      <c r="R396" t="s">
        <v>91</v>
      </c>
    </row>
    <row r="397" spans="1:18" x14ac:dyDescent="0.3">
      <c r="A397">
        <v>455</v>
      </c>
      <c r="B397">
        <v>2013</v>
      </c>
      <c r="C397" t="s">
        <v>19</v>
      </c>
      <c r="D397" s="1">
        <v>41416</v>
      </c>
      <c r="E397" t="s">
        <v>108</v>
      </c>
      <c r="F397" t="s">
        <v>22</v>
      </c>
      <c r="G397">
        <f>COUNTIF(Table1[team2],Table1[[#This Row],[team2]]=F407)</f>
        <v>0</v>
      </c>
      <c r="H397" t="s">
        <v>108</v>
      </c>
      <c r="I397" t="s">
        <v>18</v>
      </c>
      <c r="J397" t="s">
        <v>325</v>
      </c>
      <c r="K397">
        <v>0</v>
      </c>
      <c r="L397" t="s">
        <v>22</v>
      </c>
      <c r="M397">
        <v>0</v>
      </c>
      <c r="N397">
        <v>4</v>
      </c>
      <c r="O397" t="s">
        <v>72</v>
      </c>
      <c r="P397" t="s">
        <v>20</v>
      </c>
      <c r="Q397" t="s">
        <v>63</v>
      </c>
      <c r="R397" t="s">
        <v>91</v>
      </c>
    </row>
    <row r="398" spans="1:18" x14ac:dyDescent="0.3">
      <c r="A398">
        <v>456</v>
      </c>
      <c r="B398">
        <v>2013</v>
      </c>
      <c r="C398" t="s">
        <v>28</v>
      </c>
      <c r="D398" s="1">
        <v>41418</v>
      </c>
      <c r="E398" t="s">
        <v>22</v>
      </c>
      <c r="F398" t="s">
        <v>27</v>
      </c>
      <c r="G398">
        <f>COUNTIF(Table1[team2],Table1[[#This Row],[team2]]=F408)</f>
        <v>0</v>
      </c>
      <c r="H398" t="s">
        <v>22</v>
      </c>
      <c r="I398" t="s">
        <v>18</v>
      </c>
      <c r="J398" t="s">
        <v>325</v>
      </c>
      <c r="K398">
        <v>0</v>
      </c>
      <c r="L398" t="s">
        <v>27</v>
      </c>
      <c r="M398">
        <v>0</v>
      </c>
      <c r="N398">
        <v>4</v>
      </c>
      <c r="O398" t="s">
        <v>70</v>
      </c>
      <c r="P398" t="s">
        <v>29</v>
      </c>
      <c r="Q398" t="s">
        <v>106</v>
      </c>
      <c r="R398" t="s">
        <v>52</v>
      </c>
    </row>
    <row r="399" spans="1:18" x14ac:dyDescent="0.3">
      <c r="A399">
        <v>457</v>
      </c>
      <c r="B399">
        <v>2013</v>
      </c>
      <c r="C399" t="s">
        <v>28</v>
      </c>
      <c r="D399" s="1">
        <v>41420</v>
      </c>
      <c r="E399" t="s">
        <v>27</v>
      </c>
      <c r="F399" t="s">
        <v>17</v>
      </c>
      <c r="G399">
        <f>COUNTIF(Table1[team2],Table1[[#This Row],[team2]]=F409)</f>
        <v>0</v>
      </c>
      <c r="H399" t="s">
        <v>27</v>
      </c>
      <c r="I399" t="s">
        <v>18</v>
      </c>
      <c r="J399" t="s">
        <v>325</v>
      </c>
      <c r="K399">
        <v>0</v>
      </c>
      <c r="L399" t="s">
        <v>27</v>
      </c>
      <c r="M399">
        <v>23</v>
      </c>
      <c r="N399">
        <v>0</v>
      </c>
      <c r="O399" t="s">
        <v>83</v>
      </c>
      <c r="P399" t="s">
        <v>29</v>
      </c>
      <c r="Q399" t="s">
        <v>59</v>
      </c>
      <c r="R399" t="s">
        <v>52</v>
      </c>
    </row>
    <row r="400" spans="1:18" x14ac:dyDescent="0.3">
      <c r="A400">
        <v>458</v>
      </c>
      <c r="B400">
        <v>2014</v>
      </c>
      <c r="C400" t="s">
        <v>508</v>
      </c>
      <c r="D400" s="1">
        <v>41745</v>
      </c>
      <c r="E400" t="s">
        <v>7</v>
      </c>
      <c r="F400" t="s">
        <v>27</v>
      </c>
      <c r="G400">
        <f>COUNTIF(Table1[team2],Table1[[#This Row],[team2]]=F410)</f>
        <v>0</v>
      </c>
      <c r="H400" t="s">
        <v>7</v>
      </c>
      <c r="I400" t="s">
        <v>18</v>
      </c>
      <c r="J400" t="s">
        <v>325</v>
      </c>
      <c r="K400">
        <v>0</v>
      </c>
      <c r="L400" t="s">
        <v>7</v>
      </c>
      <c r="M400">
        <v>41</v>
      </c>
      <c r="N400">
        <v>0</v>
      </c>
      <c r="O400" t="s">
        <v>65</v>
      </c>
      <c r="P400" t="s">
        <v>132</v>
      </c>
      <c r="Q400" t="s">
        <v>55</v>
      </c>
      <c r="R400" t="s">
        <v>509</v>
      </c>
    </row>
    <row r="401" spans="1:18" x14ac:dyDescent="0.3">
      <c r="A401">
        <v>459</v>
      </c>
      <c r="B401">
        <v>2014</v>
      </c>
      <c r="C401" t="s">
        <v>510</v>
      </c>
      <c r="D401" s="1">
        <v>41746</v>
      </c>
      <c r="E401" t="s">
        <v>21</v>
      </c>
      <c r="F401" t="s">
        <v>166</v>
      </c>
      <c r="G401">
        <f>COUNTIF(Table1[team2],Table1[[#This Row],[team2]]=F411)</f>
        <v>0</v>
      </c>
      <c r="H401" t="s">
        <v>166</v>
      </c>
      <c r="I401" t="s">
        <v>8</v>
      </c>
      <c r="J401" t="s">
        <v>325</v>
      </c>
      <c r="K401">
        <v>0</v>
      </c>
      <c r="L401" t="s">
        <v>166</v>
      </c>
      <c r="M401">
        <v>0</v>
      </c>
      <c r="N401">
        <v>8</v>
      </c>
      <c r="O401" t="s">
        <v>511</v>
      </c>
      <c r="P401" t="s">
        <v>133</v>
      </c>
      <c r="Q401" t="s">
        <v>24</v>
      </c>
      <c r="R401" t="s">
        <v>63</v>
      </c>
    </row>
    <row r="402" spans="1:18" x14ac:dyDescent="0.3">
      <c r="A402">
        <v>460</v>
      </c>
      <c r="B402">
        <v>2014</v>
      </c>
      <c r="C402" t="s">
        <v>508</v>
      </c>
      <c r="D402" s="1">
        <v>41747</v>
      </c>
      <c r="E402" t="s">
        <v>17</v>
      </c>
      <c r="F402" t="s">
        <v>16</v>
      </c>
      <c r="G402">
        <f>COUNTIF(Table1[team2],Table1[[#This Row],[team2]]=F412)</f>
        <v>0</v>
      </c>
      <c r="H402" t="s">
        <v>17</v>
      </c>
      <c r="I402" t="s">
        <v>18</v>
      </c>
      <c r="J402" t="s">
        <v>325</v>
      </c>
      <c r="K402">
        <v>0</v>
      </c>
      <c r="L402" t="s">
        <v>16</v>
      </c>
      <c r="M402">
        <v>0</v>
      </c>
      <c r="N402">
        <v>6</v>
      </c>
      <c r="O402" t="s">
        <v>333</v>
      </c>
      <c r="P402" t="s">
        <v>132</v>
      </c>
      <c r="Q402" t="s">
        <v>509</v>
      </c>
      <c r="R402" t="s">
        <v>106</v>
      </c>
    </row>
    <row r="403" spans="1:18" x14ac:dyDescent="0.3">
      <c r="A403">
        <v>461</v>
      </c>
      <c r="B403">
        <v>2014</v>
      </c>
      <c r="C403" t="s">
        <v>508</v>
      </c>
      <c r="D403" s="1">
        <v>41747</v>
      </c>
      <c r="E403" t="s">
        <v>108</v>
      </c>
      <c r="F403" t="s">
        <v>22</v>
      </c>
      <c r="G403">
        <f>COUNTIF(Table1[team2],Table1[[#This Row],[team2]]=F413)</f>
        <v>0</v>
      </c>
      <c r="H403" t="s">
        <v>22</v>
      </c>
      <c r="I403" t="s">
        <v>8</v>
      </c>
      <c r="J403" t="s">
        <v>325</v>
      </c>
      <c r="K403">
        <v>0</v>
      </c>
      <c r="L403" t="s">
        <v>22</v>
      </c>
      <c r="M403">
        <v>0</v>
      </c>
      <c r="N403">
        <v>4</v>
      </c>
      <c r="O403" t="s">
        <v>99</v>
      </c>
      <c r="P403" t="s">
        <v>132</v>
      </c>
      <c r="Q403" t="s">
        <v>382</v>
      </c>
      <c r="R403" t="s">
        <v>509</v>
      </c>
    </row>
    <row r="404" spans="1:18" x14ac:dyDescent="0.3">
      <c r="A404">
        <v>462</v>
      </c>
      <c r="B404">
        <v>2014</v>
      </c>
      <c r="D404" s="1">
        <v>41748</v>
      </c>
      <c r="E404" t="s">
        <v>27</v>
      </c>
      <c r="F404" t="s">
        <v>166</v>
      </c>
      <c r="G404">
        <f>COUNTIF(Table1[team2],Table1[[#This Row],[team2]]=F414)</f>
        <v>0</v>
      </c>
      <c r="H404" t="s">
        <v>166</v>
      </c>
      <c r="I404" t="s">
        <v>8</v>
      </c>
      <c r="J404" t="s">
        <v>325</v>
      </c>
      <c r="K404">
        <v>0</v>
      </c>
      <c r="L404" t="s">
        <v>166</v>
      </c>
      <c r="M404">
        <v>0</v>
      </c>
      <c r="N404">
        <v>7</v>
      </c>
      <c r="O404" t="s">
        <v>126</v>
      </c>
      <c r="P404" t="s">
        <v>134</v>
      </c>
      <c r="Q404" t="s">
        <v>24</v>
      </c>
      <c r="R404" t="s">
        <v>98</v>
      </c>
    </row>
    <row r="405" spans="1:18" x14ac:dyDescent="0.3">
      <c r="A405">
        <v>463</v>
      </c>
      <c r="B405">
        <v>2014</v>
      </c>
      <c r="D405" s="1">
        <v>41748</v>
      </c>
      <c r="E405" t="s">
        <v>7</v>
      </c>
      <c r="F405" t="s">
        <v>21</v>
      </c>
      <c r="G405">
        <f>COUNTIF(Table1[team2],Table1[[#This Row],[team2]]=F415)</f>
        <v>0</v>
      </c>
      <c r="H405" t="s">
        <v>7</v>
      </c>
      <c r="I405" t="s">
        <v>18</v>
      </c>
      <c r="J405" t="s">
        <v>325</v>
      </c>
      <c r="K405">
        <v>0</v>
      </c>
      <c r="L405" t="s">
        <v>21</v>
      </c>
      <c r="M405">
        <v>0</v>
      </c>
      <c r="N405">
        <v>4</v>
      </c>
      <c r="O405" t="s">
        <v>433</v>
      </c>
      <c r="P405" t="s">
        <v>134</v>
      </c>
      <c r="Q405" t="s">
        <v>24</v>
      </c>
      <c r="R405" t="s">
        <v>102</v>
      </c>
    </row>
    <row r="406" spans="1:18" x14ac:dyDescent="0.3">
      <c r="A406">
        <v>464</v>
      </c>
      <c r="B406">
        <v>2014</v>
      </c>
      <c r="C406" t="s">
        <v>510</v>
      </c>
      <c r="D406" s="1">
        <v>41749</v>
      </c>
      <c r="E406" t="s">
        <v>22</v>
      </c>
      <c r="F406" t="s">
        <v>16</v>
      </c>
      <c r="G406">
        <f>COUNTIF(Table1[team2],Table1[[#This Row],[team2]]=F416)</f>
        <v>0</v>
      </c>
      <c r="H406" t="s">
        <v>16</v>
      </c>
      <c r="I406" t="s">
        <v>8</v>
      </c>
      <c r="J406" t="s">
        <v>325</v>
      </c>
      <c r="K406">
        <v>0</v>
      </c>
      <c r="L406" t="s">
        <v>16</v>
      </c>
      <c r="M406">
        <v>0</v>
      </c>
      <c r="N406">
        <v>7</v>
      </c>
      <c r="O406" t="s">
        <v>333</v>
      </c>
      <c r="P406" t="s">
        <v>133</v>
      </c>
      <c r="Q406" t="s">
        <v>382</v>
      </c>
      <c r="R406" t="s">
        <v>55</v>
      </c>
    </row>
    <row r="407" spans="1:18" x14ac:dyDescent="0.3">
      <c r="A407">
        <v>465</v>
      </c>
      <c r="B407">
        <v>2014</v>
      </c>
      <c r="C407" t="s">
        <v>508</v>
      </c>
      <c r="D407" s="1">
        <v>41750</v>
      </c>
      <c r="E407" t="s">
        <v>17</v>
      </c>
      <c r="F407" t="s">
        <v>21</v>
      </c>
      <c r="G407">
        <f>COUNTIF(Table1[team2],Table1[[#This Row],[team2]]=F417)</f>
        <v>0</v>
      </c>
      <c r="H407" t="s">
        <v>17</v>
      </c>
      <c r="I407" t="s">
        <v>18</v>
      </c>
      <c r="J407" t="s">
        <v>325</v>
      </c>
      <c r="K407">
        <v>0</v>
      </c>
      <c r="L407" t="s">
        <v>17</v>
      </c>
      <c r="M407">
        <v>93</v>
      </c>
      <c r="N407">
        <v>0</v>
      </c>
      <c r="O407" t="s">
        <v>46</v>
      </c>
      <c r="P407" t="s">
        <v>132</v>
      </c>
      <c r="Q407" t="s">
        <v>509</v>
      </c>
      <c r="R407" t="s">
        <v>106</v>
      </c>
    </row>
    <row r="408" spans="1:18" x14ac:dyDescent="0.3">
      <c r="A408">
        <v>466</v>
      </c>
      <c r="B408">
        <v>2014</v>
      </c>
      <c r="C408" t="s">
        <v>510</v>
      </c>
      <c r="D408" s="1">
        <v>41751</v>
      </c>
      <c r="E408" t="s">
        <v>16</v>
      </c>
      <c r="F408" t="s">
        <v>108</v>
      </c>
      <c r="G408">
        <f>COUNTIF(Table1[team2],Table1[[#This Row],[team2]]=F418)</f>
        <v>0</v>
      </c>
      <c r="H408" t="s">
        <v>108</v>
      </c>
      <c r="I408" t="s">
        <v>8</v>
      </c>
      <c r="J408" t="s">
        <v>325</v>
      </c>
      <c r="K408">
        <v>0</v>
      </c>
      <c r="L408" t="s">
        <v>16</v>
      </c>
      <c r="M408">
        <v>72</v>
      </c>
      <c r="N408">
        <v>0</v>
      </c>
      <c r="O408" t="s">
        <v>333</v>
      </c>
      <c r="P408" t="s">
        <v>133</v>
      </c>
      <c r="Q408" t="s">
        <v>55</v>
      </c>
      <c r="R408" t="s">
        <v>63</v>
      </c>
    </row>
    <row r="409" spans="1:18" x14ac:dyDescent="0.3">
      <c r="A409">
        <v>467</v>
      </c>
      <c r="B409">
        <v>2014</v>
      </c>
      <c r="D409" s="1">
        <v>41752</v>
      </c>
      <c r="E409" t="s">
        <v>17</v>
      </c>
      <c r="F409" t="s">
        <v>22</v>
      </c>
      <c r="G409">
        <f>COUNTIF(Table1[team2],Table1[[#This Row],[team2]]=F419)</f>
        <v>0</v>
      </c>
      <c r="H409" t="s">
        <v>22</v>
      </c>
      <c r="I409" t="s">
        <v>8</v>
      </c>
      <c r="J409" t="s">
        <v>325</v>
      </c>
      <c r="K409">
        <v>0</v>
      </c>
      <c r="L409" t="s">
        <v>17</v>
      </c>
      <c r="M409">
        <v>7</v>
      </c>
      <c r="N409">
        <v>0</v>
      </c>
      <c r="O409" t="s">
        <v>100</v>
      </c>
      <c r="P409" t="s">
        <v>134</v>
      </c>
      <c r="Q409" t="s">
        <v>59</v>
      </c>
      <c r="R409" t="s">
        <v>509</v>
      </c>
    </row>
    <row r="410" spans="1:18" x14ac:dyDescent="0.3">
      <c r="A410">
        <v>468</v>
      </c>
      <c r="B410">
        <v>2014</v>
      </c>
      <c r="C410" t="s">
        <v>510</v>
      </c>
      <c r="D410" s="1">
        <v>41753</v>
      </c>
      <c r="E410" t="s">
        <v>7</v>
      </c>
      <c r="F410" t="s">
        <v>166</v>
      </c>
      <c r="G410">
        <f>COUNTIF(Table1[team2],Table1[[#This Row],[team2]]=F420)</f>
        <v>0</v>
      </c>
      <c r="H410" t="s">
        <v>166</v>
      </c>
      <c r="I410" t="s">
        <v>8</v>
      </c>
      <c r="J410" t="s">
        <v>325</v>
      </c>
      <c r="K410">
        <v>0</v>
      </c>
      <c r="L410" t="s">
        <v>7</v>
      </c>
      <c r="M410">
        <v>2</v>
      </c>
      <c r="N410">
        <v>0</v>
      </c>
      <c r="O410" t="s">
        <v>330</v>
      </c>
      <c r="P410" t="s">
        <v>133</v>
      </c>
      <c r="Q410" t="s">
        <v>24</v>
      </c>
      <c r="R410" t="s">
        <v>102</v>
      </c>
    </row>
    <row r="411" spans="1:18" x14ac:dyDescent="0.3">
      <c r="A411">
        <v>469</v>
      </c>
      <c r="B411">
        <v>2014</v>
      </c>
      <c r="D411" s="1">
        <v>41754</v>
      </c>
      <c r="E411" t="s">
        <v>108</v>
      </c>
      <c r="F411" t="s">
        <v>21</v>
      </c>
      <c r="G411">
        <f>COUNTIF(Table1[team2],Table1[[#This Row],[team2]]=F421)</f>
        <v>0</v>
      </c>
      <c r="H411" t="s">
        <v>108</v>
      </c>
      <c r="I411" t="s">
        <v>18</v>
      </c>
      <c r="J411" t="s">
        <v>325</v>
      </c>
      <c r="K411">
        <v>0</v>
      </c>
      <c r="L411" t="s">
        <v>108</v>
      </c>
      <c r="M411">
        <v>4</v>
      </c>
      <c r="N411">
        <v>0</v>
      </c>
      <c r="O411" t="s">
        <v>111</v>
      </c>
      <c r="P411" t="s">
        <v>134</v>
      </c>
      <c r="Q411" t="s">
        <v>55</v>
      </c>
      <c r="R411" t="s">
        <v>63</v>
      </c>
    </row>
    <row r="412" spans="1:18" x14ac:dyDescent="0.3">
      <c r="A412">
        <v>470</v>
      </c>
      <c r="B412">
        <v>2014</v>
      </c>
      <c r="D412" s="1">
        <v>41754</v>
      </c>
      <c r="E412" t="s">
        <v>27</v>
      </c>
      <c r="F412" t="s">
        <v>17</v>
      </c>
      <c r="G412">
        <f>COUNTIF(Table1[team2],Table1[[#This Row],[team2]]=F422)</f>
        <v>0</v>
      </c>
      <c r="H412" t="s">
        <v>27</v>
      </c>
      <c r="I412" t="s">
        <v>18</v>
      </c>
      <c r="J412" t="s">
        <v>325</v>
      </c>
      <c r="K412">
        <v>0</v>
      </c>
      <c r="L412" t="s">
        <v>17</v>
      </c>
      <c r="M412">
        <v>0</v>
      </c>
      <c r="N412">
        <v>7</v>
      </c>
      <c r="O412" t="s">
        <v>362</v>
      </c>
      <c r="P412" t="s">
        <v>134</v>
      </c>
      <c r="Q412" t="s">
        <v>382</v>
      </c>
      <c r="R412" t="s">
        <v>55</v>
      </c>
    </row>
    <row r="413" spans="1:18" x14ac:dyDescent="0.3">
      <c r="A413">
        <v>471</v>
      </c>
      <c r="B413">
        <v>2014</v>
      </c>
      <c r="C413" t="s">
        <v>508</v>
      </c>
      <c r="D413" s="1">
        <v>41755</v>
      </c>
      <c r="E413" t="s">
        <v>166</v>
      </c>
      <c r="F413" t="s">
        <v>22</v>
      </c>
      <c r="G413">
        <f>COUNTIF(Table1[team2],Table1[[#This Row],[team2]]=F423)</f>
        <v>0</v>
      </c>
      <c r="H413" t="s">
        <v>22</v>
      </c>
      <c r="I413" t="s">
        <v>8</v>
      </c>
      <c r="J413" t="s">
        <v>325</v>
      </c>
      <c r="K413">
        <v>0</v>
      </c>
      <c r="L413" t="s">
        <v>22</v>
      </c>
      <c r="M413">
        <v>0</v>
      </c>
      <c r="N413">
        <v>6</v>
      </c>
      <c r="O413" t="s">
        <v>512</v>
      </c>
      <c r="P413" t="s">
        <v>132</v>
      </c>
      <c r="Q413" t="s">
        <v>59</v>
      </c>
      <c r="R413" t="s">
        <v>106</v>
      </c>
    </row>
    <row r="414" spans="1:18" x14ac:dyDescent="0.3">
      <c r="A414">
        <v>472</v>
      </c>
      <c r="B414">
        <v>2014</v>
      </c>
      <c r="C414" t="s">
        <v>508</v>
      </c>
      <c r="D414" s="1">
        <v>41755</v>
      </c>
      <c r="E414" t="s">
        <v>16</v>
      </c>
      <c r="F414" t="s">
        <v>7</v>
      </c>
      <c r="G414">
        <f>COUNTIF(Table1[team2],Table1[[#This Row],[team2]]=F424)</f>
        <v>0</v>
      </c>
      <c r="H414" t="s">
        <v>7</v>
      </c>
      <c r="I414" t="s">
        <v>8</v>
      </c>
      <c r="J414" t="s">
        <v>325</v>
      </c>
      <c r="K414">
        <v>0</v>
      </c>
      <c r="L414" t="s">
        <v>16</v>
      </c>
      <c r="M414">
        <v>23</v>
      </c>
      <c r="N414">
        <v>0</v>
      </c>
      <c r="O414" t="s">
        <v>356</v>
      </c>
      <c r="P414" t="s">
        <v>132</v>
      </c>
      <c r="Q414" t="s">
        <v>59</v>
      </c>
      <c r="R414" t="s">
        <v>509</v>
      </c>
    </row>
    <row r="415" spans="1:18" x14ac:dyDescent="0.3">
      <c r="A415">
        <v>473</v>
      </c>
      <c r="B415">
        <v>2014</v>
      </c>
      <c r="C415" t="s">
        <v>510</v>
      </c>
      <c r="D415" s="1">
        <v>41756</v>
      </c>
      <c r="E415" t="s">
        <v>27</v>
      </c>
      <c r="F415" t="s">
        <v>21</v>
      </c>
      <c r="G415">
        <f>COUNTIF(Table1[team2],Table1[[#This Row],[team2]]=F425)</f>
        <v>0</v>
      </c>
      <c r="H415" t="s">
        <v>27</v>
      </c>
      <c r="I415" t="s">
        <v>18</v>
      </c>
      <c r="J415" t="s">
        <v>325</v>
      </c>
      <c r="K415">
        <v>0</v>
      </c>
      <c r="L415" t="s">
        <v>21</v>
      </c>
      <c r="M415">
        <v>0</v>
      </c>
      <c r="N415">
        <v>6</v>
      </c>
      <c r="O415" t="s">
        <v>458</v>
      </c>
      <c r="P415" t="s">
        <v>133</v>
      </c>
      <c r="Q415" t="s">
        <v>24</v>
      </c>
      <c r="R415" t="s">
        <v>102</v>
      </c>
    </row>
    <row r="416" spans="1:18" x14ac:dyDescent="0.3">
      <c r="A416">
        <v>474</v>
      </c>
      <c r="B416">
        <v>2014</v>
      </c>
      <c r="C416" t="s">
        <v>510</v>
      </c>
      <c r="D416" s="1">
        <v>41756</v>
      </c>
      <c r="E416" t="s">
        <v>108</v>
      </c>
      <c r="F416" t="s">
        <v>17</v>
      </c>
      <c r="G416">
        <f>COUNTIF(Table1[team2],Table1[[#This Row],[team2]]=F426)</f>
        <v>0</v>
      </c>
      <c r="H416" t="s">
        <v>108</v>
      </c>
      <c r="I416" t="s">
        <v>18</v>
      </c>
      <c r="J416" t="s">
        <v>325</v>
      </c>
      <c r="K416">
        <v>0</v>
      </c>
      <c r="L416" t="s">
        <v>17</v>
      </c>
      <c r="M416">
        <v>0</v>
      </c>
      <c r="N416">
        <v>5</v>
      </c>
      <c r="O416" t="s">
        <v>69</v>
      </c>
      <c r="P416" t="s">
        <v>133</v>
      </c>
      <c r="Q416" t="s">
        <v>98</v>
      </c>
      <c r="R416" t="s">
        <v>102</v>
      </c>
    </row>
    <row r="417" spans="1:18" x14ac:dyDescent="0.3">
      <c r="A417">
        <v>475</v>
      </c>
      <c r="B417">
        <v>2014</v>
      </c>
      <c r="D417" s="1">
        <v>41757</v>
      </c>
      <c r="E417" t="s">
        <v>166</v>
      </c>
      <c r="F417" t="s">
        <v>16</v>
      </c>
      <c r="G417">
        <f>COUNTIF(Table1[team2],Table1[[#This Row],[team2]]=F427)</f>
        <v>0</v>
      </c>
      <c r="H417" t="s">
        <v>16</v>
      </c>
      <c r="I417" t="s">
        <v>8</v>
      </c>
      <c r="J417" t="s">
        <v>325</v>
      </c>
      <c r="K417">
        <v>0</v>
      </c>
      <c r="L417" t="s">
        <v>16</v>
      </c>
      <c r="M417">
        <v>0</v>
      </c>
      <c r="N417">
        <v>5</v>
      </c>
      <c r="O417" t="s">
        <v>356</v>
      </c>
      <c r="P417" t="s">
        <v>134</v>
      </c>
      <c r="Q417" t="s">
        <v>382</v>
      </c>
      <c r="R417" t="s">
        <v>63</v>
      </c>
    </row>
    <row r="418" spans="1:18" x14ac:dyDescent="0.3">
      <c r="A418">
        <v>476</v>
      </c>
      <c r="B418">
        <v>2014</v>
      </c>
      <c r="C418" t="s">
        <v>508</v>
      </c>
      <c r="D418" s="1">
        <v>41758</v>
      </c>
      <c r="E418" t="s">
        <v>22</v>
      </c>
      <c r="F418" t="s">
        <v>7</v>
      </c>
      <c r="G418">
        <f>COUNTIF(Table1[team2],Table1[[#This Row],[team2]]=F428)</f>
        <v>0</v>
      </c>
      <c r="H418" t="s">
        <v>22</v>
      </c>
      <c r="I418" t="s">
        <v>18</v>
      </c>
      <c r="J418" t="s">
        <v>57</v>
      </c>
      <c r="K418">
        <v>0</v>
      </c>
      <c r="L418" t="s">
        <v>22</v>
      </c>
      <c r="M418">
        <v>0</v>
      </c>
      <c r="N418">
        <v>0</v>
      </c>
      <c r="O418" t="s">
        <v>114</v>
      </c>
      <c r="P418" t="s">
        <v>132</v>
      </c>
      <c r="Q418" t="s">
        <v>24</v>
      </c>
      <c r="R418" t="s">
        <v>98</v>
      </c>
    </row>
    <row r="419" spans="1:18" x14ac:dyDescent="0.3">
      <c r="A419">
        <v>477</v>
      </c>
      <c r="B419">
        <v>2014</v>
      </c>
      <c r="D419" s="1">
        <v>41759</v>
      </c>
      <c r="E419" t="s">
        <v>108</v>
      </c>
      <c r="F419" t="s">
        <v>27</v>
      </c>
      <c r="G419">
        <f>COUNTIF(Table1[team2],Table1[[#This Row],[team2]]=F429)</f>
        <v>0</v>
      </c>
      <c r="H419" t="s">
        <v>27</v>
      </c>
      <c r="I419" t="s">
        <v>8</v>
      </c>
      <c r="J419" t="s">
        <v>325</v>
      </c>
      <c r="K419">
        <v>0</v>
      </c>
      <c r="L419" t="s">
        <v>108</v>
      </c>
      <c r="M419">
        <v>15</v>
      </c>
      <c r="N419">
        <v>0</v>
      </c>
      <c r="O419" t="s">
        <v>347</v>
      </c>
      <c r="P419" t="s">
        <v>134</v>
      </c>
      <c r="Q419" t="s">
        <v>59</v>
      </c>
      <c r="R419" t="s">
        <v>55</v>
      </c>
    </row>
    <row r="420" spans="1:18" x14ac:dyDescent="0.3">
      <c r="A420">
        <v>478</v>
      </c>
      <c r="B420">
        <v>2014</v>
      </c>
      <c r="C420" t="s">
        <v>127</v>
      </c>
      <c r="D420" s="1">
        <v>41761</v>
      </c>
      <c r="E420" t="s">
        <v>17</v>
      </c>
      <c r="F420" t="s">
        <v>7</v>
      </c>
      <c r="G420">
        <f>COUNTIF(Table1[team2],Table1[[#This Row],[team2]]=F430)</f>
        <v>0</v>
      </c>
      <c r="H420" t="s">
        <v>17</v>
      </c>
      <c r="I420" t="s">
        <v>18</v>
      </c>
      <c r="J420" t="s">
        <v>325</v>
      </c>
      <c r="K420">
        <v>0</v>
      </c>
      <c r="L420" t="s">
        <v>17</v>
      </c>
      <c r="M420">
        <v>34</v>
      </c>
      <c r="N420">
        <v>0</v>
      </c>
      <c r="O420" t="s">
        <v>100</v>
      </c>
      <c r="P420" t="s">
        <v>128</v>
      </c>
      <c r="Q420" t="s">
        <v>98</v>
      </c>
      <c r="R420" t="s">
        <v>124</v>
      </c>
    </row>
    <row r="421" spans="1:18" x14ac:dyDescent="0.3">
      <c r="A421">
        <v>479</v>
      </c>
      <c r="B421">
        <v>2014</v>
      </c>
      <c r="C421" t="s">
        <v>25</v>
      </c>
      <c r="D421" s="1">
        <v>41762</v>
      </c>
      <c r="E421" t="s">
        <v>16</v>
      </c>
      <c r="F421" t="s">
        <v>27</v>
      </c>
      <c r="G421">
        <f>COUNTIF(Table1[team2],Table1[[#This Row],[team2]]=F431)</f>
        <v>0</v>
      </c>
      <c r="H421" t="s">
        <v>16</v>
      </c>
      <c r="I421" t="s">
        <v>18</v>
      </c>
      <c r="J421" t="s">
        <v>325</v>
      </c>
      <c r="K421">
        <v>0</v>
      </c>
      <c r="L421" t="s">
        <v>27</v>
      </c>
      <c r="M421">
        <v>0</v>
      </c>
      <c r="N421">
        <v>5</v>
      </c>
      <c r="O421" t="s">
        <v>343</v>
      </c>
      <c r="P421" t="s">
        <v>26</v>
      </c>
      <c r="Q421" t="s">
        <v>494</v>
      </c>
      <c r="R421" t="s">
        <v>106</v>
      </c>
    </row>
    <row r="422" spans="1:18" x14ac:dyDescent="0.3">
      <c r="A422">
        <v>480</v>
      </c>
      <c r="B422">
        <v>2014</v>
      </c>
      <c r="C422" t="s">
        <v>19</v>
      </c>
      <c r="D422" s="1">
        <v>41762</v>
      </c>
      <c r="E422" t="s">
        <v>21</v>
      </c>
      <c r="F422" t="s">
        <v>22</v>
      </c>
      <c r="G422">
        <f>COUNTIF(Table1[team2],Table1[[#This Row],[team2]]=F432)</f>
        <v>0</v>
      </c>
      <c r="H422" t="s">
        <v>22</v>
      </c>
      <c r="I422" t="s">
        <v>8</v>
      </c>
      <c r="J422" t="s">
        <v>325</v>
      </c>
      <c r="K422">
        <v>0</v>
      </c>
      <c r="L422" t="s">
        <v>22</v>
      </c>
      <c r="M422">
        <v>0</v>
      </c>
      <c r="N422">
        <v>7</v>
      </c>
      <c r="O422" t="s">
        <v>366</v>
      </c>
      <c r="P422" t="s">
        <v>20</v>
      </c>
      <c r="Q422" t="s">
        <v>437</v>
      </c>
      <c r="R422" t="s">
        <v>63</v>
      </c>
    </row>
    <row r="423" spans="1:18" x14ac:dyDescent="0.3">
      <c r="A423">
        <v>481</v>
      </c>
      <c r="B423">
        <v>2014</v>
      </c>
      <c r="C423" t="s">
        <v>3</v>
      </c>
      <c r="D423" s="1">
        <v>41763</v>
      </c>
      <c r="E423" t="s">
        <v>108</v>
      </c>
      <c r="F423" t="s">
        <v>166</v>
      </c>
      <c r="G423">
        <f>COUNTIF(Table1[team2],Table1[[#This Row],[team2]]=F433)</f>
        <v>0</v>
      </c>
      <c r="H423" t="s">
        <v>166</v>
      </c>
      <c r="I423" t="s">
        <v>8</v>
      </c>
      <c r="J423" t="s">
        <v>325</v>
      </c>
      <c r="K423">
        <v>0</v>
      </c>
      <c r="L423" t="s">
        <v>166</v>
      </c>
      <c r="M423">
        <v>0</v>
      </c>
      <c r="N423">
        <v>4</v>
      </c>
      <c r="O423" t="s">
        <v>56</v>
      </c>
      <c r="P423" t="s">
        <v>5</v>
      </c>
      <c r="Q423" t="s">
        <v>59</v>
      </c>
      <c r="R423" t="s">
        <v>102</v>
      </c>
    </row>
    <row r="424" spans="1:18" x14ac:dyDescent="0.3">
      <c r="A424">
        <v>483</v>
      </c>
      <c r="B424">
        <v>2014</v>
      </c>
      <c r="C424" t="s">
        <v>19</v>
      </c>
      <c r="D424" s="1">
        <v>41764</v>
      </c>
      <c r="E424" t="s">
        <v>21</v>
      </c>
      <c r="F424" t="s">
        <v>17</v>
      </c>
      <c r="G424">
        <f>COUNTIF(Table1[team2],Table1[[#This Row],[team2]]=F434)</f>
        <v>0</v>
      </c>
      <c r="H424" t="s">
        <v>17</v>
      </c>
      <c r="I424" t="s">
        <v>8</v>
      </c>
      <c r="J424" t="s">
        <v>325</v>
      </c>
      <c r="K424">
        <v>0</v>
      </c>
      <c r="L424" t="s">
        <v>17</v>
      </c>
      <c r="M424">
        <v>0</v>
      </c>
      <c r="N424">
        <v>8</v>
      </c>
      <c r="O424" t="s">
        <v>69</v>
      </c>
      <c r="P424" t="s">
        <v>20</v>
      </c>
      <c r="Q424" t="s">
        <v>513</v>
      </c>
      <c r="R424" t="s">
        <v>494</v>
      </c>
    </row>
    <row r="425" spans="1:18" x14ac:dyDescent="0.3">
      <c r="A425">
        <v>482</v>
      </c>
      <c r="B425">
        <v>2014</v>
      </c>
      <c r="C425" t="s">
        <v>450</v>
      </c>
      <c r="D425" s="1">
        <v>41764</v>
      </c>
      <c r="E425" t="s">
        <v>22</v>
      </c>
      <c r="F425" t="s">
        <v>7</v>
      </c>
      <c r="G425">
        <f>COUNTIF(Table1[team2],Table1[[#This Row],[team2]]=F435)</f>
        <v>0</v>
      </c>
      <c r="H425" t="s">
        <v>7</v>
      </c>
      <c r="I425" t="s">
        <v>8</v>
      </c>
      <c r="J425" t="s">
        <v>325</v>
      </c>
      <c r="K425">
        <v>0</v>
      </c>
      <c r="L425" t="s">
        <v>22</v>
      </c>
      <c r="M425">
        <v>10</v>
      </c>
      <c r="N425">
        <v>0</v>
      </c>
      <c r="O425" t="s">
        <v>512</v>
      </c>
      <c r="P425" t="s">
        <v>76</v>
      </c>
      <c r="Q425" t="s">
        <v>124</v>
      </c>
      <c r="R425" t="s">
        <v>116</v>
      </c>
    </row>
    <row r="426" spans="1:18" x14ac:dyDescent="0.3">
      <c r="A426">
        <v>484</v>
      </c>
      <c r="B426">
        <v>2014</v>
      </c>
      <c r="C426" t="s">
        <v>25</v>
      </c>
      <c r="D426" s="1">
        <v>41765</v>
      </c>
      <c r="E426" t="s">
        <v>27</v>
      </c>
      <c r="F426" t="s">
        <v>166</v>
      </c>
      <c r="G426">
        <f>COUNTIF(Table1[team2],Table1[[#This Row],[team2]]=F436)</f>
        <v>0</v>
      </c>
      <c r="H426" t="s">
        <v>166</v>
      </c>
      <c r="I426" t="s">
        <v>8</v>
      </c>
      <c r="J426" t="s">
        <v>325</v>
      </c>
      <c r="K426">
        <v>0</v>
      </c>
      <c r="L426" t="s">
        <v>27</v>
      </c>
      <c r="M426">
        <v>19</v>
      </c>
      <c r="N426">
        <v>0</v>
      </c>
      <c r="O426" t="s">
        <v>67</v>
      </c>
      <c r="P426" t="s">
        <v>26</v>
      </c>
      <c r="Q426" t="s">
        <v>63</v>
      </c>
      <c r="R426" t="s">
        <v>112</v>
      </c>
    </row>
    <row r="427" spans="1:18" x14ac:dyDescent="0.3">
      <c r="A427">
        <v>485</v>
      </c>
      <c r="B427">
        <v>2014</v>
      </c>
      <c r="C427" t="s">
        <v>19</v>
      </c>
      <c r="D427" s="1">
        <v>41766</v>
      </c>
      <c r="E427" t="s">
        <v>21</v>
      </c>
      <c r="F427" t="s">
        <v>7</v>
      </c>
      <c r="G427">
        <f>COUNTIF(Table1[team2],Table1[[#This Row],[team2]]=F437)</f>
        <v>0</v>
      </c>
      <c r="H427" t="s">
        <v>21</v>
      </c>
      <c r="I427" t="s">
        <v>18</v>
      </c>
      <c r="J427" t="s">
        <v>325</v>
      </c>
      <c r="K427">
        <v>0</v>
      </c>
      <c r="L427" t="s">
        <v>7</v>
      </c>
      <c r="M427">
        <v>0</v>
      </c>
      <c r="N427">
        <v>8</v>
      </c>
      <c r="O427" t="s">
        <v>66</v>
      </c>
      <c r="P427" t="s">
        <v>20</v>
      </c>
      <c r="Q427" t="s">
        <v>494</v>
      </c>
      <c r="R427" t="s">
        <v>106</v>
      </c>
    </row>
    <row r="428" spans="1:18" x14ac:dyDescent="0.3">
      <c r="A428">
        <v>486</v>
      </c>
      <c r="B428">
        <v>2014</v>
      </c>
      <c r="C428" t="s">
        <v>451</v>
      </c>
      <c r="D428" s="1">
        <v>41766</v>
      </c>
      <c r="E428" t="s">
        <v>16</v>
      </c>
      <c r="F428" t="s">
        <v>17</v>
      </c>
      <c r="G428">
        <f>COUNTIF(Table1[team2],Table1[[#This Row],[team2]]=F438)</f>
        <v>0</v>
      </c>
      <c r="H428" t="s">
        <v>17</v>
      </c>
      <c r="I428" t="s">
        <v>8</v>
      </c>
      <c r="J428" t="s">
        <v>325</v>
      </c>
      <c r="K428">
        <v>0</v>
      </c>
      <c r="L428" t="s">
        <v>16</v>
      </c>
      <c r="M428">
        <v>44</v>
      </c>
      <c r="N428">
        <v>0</v>
      </c>
      <c r="O428" t="s">
        <v>333</v>
      </c>
      <c r="P428" t="s">
        <v>78</v>
      </c>
      <c r="Q428" t="s">
        <v>59</v>
      </c>
      <c r="R428" t="s">
        <v>514</v>
      </c>
    </row>
    <row r="429" spans="1:18" x14ac:dyDescent="0.3">
      <c r="A429">
        <v>487</v>
      </c>
      <c r="B429">
        <v>2014</v>
      </c>
      <c r="C429" t="s">
        <v>450</v>
      </c>
      <c r="D429" s="1">
        <v>41767</v>
      </c>
      <c r="E429" t="s">
        <v>108</v>
      </c>
      <c r="F429" t="s">
        <v>22</v>
      </c>
      <c r="G429">
        <f>COUNTIF(Table1[team2],Table1[[#This Row],[team2]]=F439)</f>
        <v>0</v>
      </c>
      <c r="H429" t="s">
        <v>22</v>
      </c>
      <c r="I429" t="s">
        <v>8</v>
      </c>
      <c r="J429" t="s">
        <v>325</v>
      </c>
      <c r="K429">
        <v>0</v>
      </c>
      <c r="L429" t="s">
        <v>108</v>
      </c>
      <c r="M429">
        <v>32</v>
      </c>
      <c r="N429">
        <v>0</v>
      </c>
      <c r="O429" t="s">
        <v>347</v>
      </c>
      <c r="P429" t="s">
        <v>76</v>
      </c>
      <c r="Q429" t="s">
        <v>98</v>
      </c>
      <c r="R429" t="s">
        <v>124</v>
      </c>
    </row>
    <row r="430" spans="1:18" x14ac:dyDescent="0.3">
      <c r="A430">
        <v>488</v>
      </c>
      <c r="B430">
        <v>2014</v>
      </c>
      <c r="C430" t="s">
        <v>3</v>
      </c>
      <c r="D430" s="1">
        <v>41768</v>
      </c>
      <c r="E430" t="s">
        <v>16</v>
      </c>
      <c r="F430" t="s">
        <v>166</v>
      </c>
      <c r="G430">
        <f>COUNTIF(Table1[team2],Table1[[#This Row],[team2]]=F440)</f>
        <v>0</v>
      </c>
      <c r="H430" t="s">
        <v>166</v>
      </c>
      <c r="I430" t="s">
        <v>8</v>
      </c>
      <c r="J430" t="s">
        <v>325</v>
      </c>
      <c r="K430">
        <v>0</v>
      </c>
      <c r="L430" t="s">
        <v>16</v>
      </c>
      <c r="M430">
        <v>32</v>
      </c>
      <c r="N430">
        <v>0</v>
      </c>
      <c r="O430" t="s">
        <v>356</v>
      </c>
      <c r="P430" t="s">
        <v>5</v>
      </c>
      <c r="Q430" t="s">
        <v>63</v>
      </c>
      <c r="R430" t="s">
        <v>112</v>
      </c>
    </row>
    <row r="431" spans="1:18" x14ac:dyDescent="0.3">
      <c r="A431">
        <v>490</v>
      </c>
      <c r="B431">
        <v>2014</v>
      </c>
      <c r="C431" t="s">
        <v>25</v>
      </c>
      <c r="D431" s="1">
        <v>41769</v>
      </c>
      <c r="E431" t="s">
        <v>27</v>
      </c>
      <c r="F431" t="s">
        <v>17</v>
      </c>
      <c r="G431">
        <f>COUNTIF(Table1[team2],Table1[[#This Row],[team2]]=F441)</f>
        <v>0</v>
      </c>
      <c r="H431" t="s">
        <v>17</v>
      </c>
      <c r="I431" t="s">
        <v>8</v>
      </c>
      <c r="J431" t="s">
        <v>325</v>
      </c>
      <c r="K431">
        <v>0</v>
      </c>
      <c r="L431" t="s">
        <v>17</v>
      </c>
      <c r="M431">
        <v>0</v>
      </c>
      <c r="N431">
        <v>4</v>
      </c>
      <c r="O431" t="s">
        <v>69</v>
      </c>
      <c r="P431" t="s">
        <v>26</v>
      </c>
      <c r="Q431" t="s">
        <v>59</v>
      </c>
      <c r="R431" t="s">
        <v>102</v>
      </c>
    </row>
    <row r="432" spans="1:18" x14ac:dyDescent="0.3">
      <c r="A432">
        <v>489</v>
      </c>
      <c r="B432">
        <v>2014</v>
      </c>
      <c r="C432" t="s">
        <v>19</v>
      </c>
      <c r="D432" s="1">
        <v>41769</v>
      </c>
      <c r="E432" t="s">
        <v>21</v>
      </c>
      <c r="F432" t="s">
        <v>108</v>
      </c>
      <c r="G432">
        <f>COUNTIF(Table1[team2],Table1[[#This Row],[team2]]=F442)</f>
        <v>0</v>
      </c>
      <c r="H432" t="s">
        <v>108</v>
      </c>
      <c r="I432" t="s">
        <v>8</v>
      </c>
      <c r="J432" t="s">
        <v>325</v>
      </c>
      <c r="K432">
        <v>1</v>
      </c>
      <c r="L432" t="s">
        <v>108</v>
      </c>
      <c r="M432">
        <v>0</v>
      </c>
      <c r="N432">
        <v>8</v>
      </c>
      <c r="O432" t="s">
        <v>477</v>
      </c>
      <c r="P432" t="s">
        <v>20</v>
      </c>
      <c r="Q432" t="s">
        <v>513</v>
      </c>
      <c r="R432" t="s">
        <v>494</v>
      </c>
    </row>
    <row r="433" spans="1:18" x14ac:dyDescent="0.3">
      <c r="A433">
        <v>491</v>
      </c>
      <c r="B433">
        <v>2014</v>
      </c>
      <c r="C433" t="s">
        <v>451</v>
      </c>
      <c r="D433" s="1">
        <v>41770</v>
      </c>
      <c r="E433" t="s">
        <v>16</v>
      </c>
      <c r="F433" t="s">
        <v>7</v>
      </c>
      <c r="G433">
        <f>COUNTIF(Table1[team2],Table1[[#This Row],[team2]]=F443)</f>
        <v>0</v>
      </c>
      <c r="H433" t="s">
        <v>7</v>
      </c>
      <c r="I433" t="s">
        <v>8</v>
      </c>
      <c r="J433" t="s">
        <v>325</v>
      </c>
      <c r="K433">
        <v>0</v>
      </c>
      <c r="L433" t="s">
        <v>7</v>
      </c>
      <c r="M433">
        <v>0</v>
      </c>
      <c r="N433">
        <v>9</v>
      </c>
      <c r="O433" t="s">
        <v>66</v>
      </c>
      <c r="P433" t="s">
        <v>78</v>
      </c>
      <c r="Q433" t="s">
        <v>124</v>
      </c>
      <c r="R433" t="s">
        <v>116</v>
      </c>
    </row>
    <row r="434" spans="1:18" x14ac:dyDescent="0.3">
      <c r="A434">
        <v>492</v>
      </c>
      <c r="B434">
        <v>2014</v>
      </c>
      <c r="C434" t="s">
        <v>3</v>
      </c>
      <c r="D434" s="1">
        <v>41770</v>
      </c>
      <c r="E434" t="s">
        <v>166</v>
      </c>
      <c r="F434" t="s">
        <v>22</v>
      </c>
      <c r="G434">
        <f>COUNTIF(Table1[team2],Table1[[#This Row],[team2]]=F444)</f>
        <v>0</v>
      </c>
      <c r="H434" t="s">
        <v>166</v>
      </c>
      <c r="I434" t="s">
        <v>18</v>
      </c>
      <c r="J434" t="s">
        <v>325</v>
      </c>
      <c r="K434">
        <v>0</v>
      </c>
      <c r="L434" t="s">
        <v>22</v>
      </c>
      <c r="M434">
        <v>0</v>
      </c>
      <c r="N434">
        <v>5</v>
      </c>
      <c r="O434" t="s">
        <v>114</v>
      </c>
      <c r="P434" t="s">
        <v>5</v>
      </c>
      <c r="Q434" t="s">
        <v>63</v>
      </c>
      <c r="R434" t="s">
        <v>91</v>
      </c>
    </row>
    <row r="435" spans="1:18" x14ac:dyDescent="0.3">
      <c r="A435">
        <v>493</v>
      </c>
      <c r="B435">
        <v>2014</v>
      </c>
      <c r="C435" t="s">
        <v>34</v>
      </c>
      <c r="D435" s="1">
        <v>41771</v>
      </c>
      <c r="E435" t="s">
        <v>108</v>
      </c>
      <c r="F435" t="s">
        <v>27</v>
      </c>
      <c r="G435">
        <f>COUNTIF(Table1[team2],Table1[[#This Row],[team2]]=F445)</f>
        <v>0</v>
      </c>
      <c r="H435" t="s">
        <v>108</v>
      </c>
      <c r="I435" t="s">
        <v>18</v>
      </c>
      <c r="J435" t="s">
        <v>325</v>
      </c>
      <c r="K435">
        <v>0</v>
      </c>
      <c r="L435" t="s">
        <v>27</v>
      </c>
      <c r="M435">
        <v>0</v>
      </c>
      <c r="N435">
        <v>7</v>
      </c>
      <c r="O435" t="s">
        <v>368</v>
      </c>
      <c r="P435" t="s">
        <v>36</v>
      </c>
      <c r="Q435" t="s">
        <v>59</v>
      </c>
      <c r="R435" t="s">
        <v>102</v>
      </c>
    </row>
    <row r="436" spans="1:18" x14ac:dyDescent="0.3">
      <c r="A436">
        <v>494</v>
      </c>
      <c r="B436">
        <v>2014</v>
      </c>
      <c r="C436" t="s">
        <v>127</v>
      </c>
      <c r="D436" s="1">
        <v>41772</v>
      </c>
      <c r="E436" t="s">
        <v>22</v>
      </c>
      <c r="F436" t="s">
        <v>17</v>
      </c>
      <c r="G436">
        <f>COUNTIF(Table1[team2],Table1[[#This Row],[team2]]=F446)</f>
        <v>0</v>
      </c>
      <c r="H436" t="s">
        <v>22</v>
      </c>
      <c r="I436" t="s">
        <v>18</v>
      </c>
      <c r="J436" t="s">
        <v>325</v>
      </c>
      <c r="K436">
        <v>0</v>
      </c>
      <c r="L436" t="s">
        <v>17</v>
      </c>
      <c r="M436">
        <v>0</v>
      </c>
      <c r="N436">
        <v>5</v>
      </c>
      <c r="O436" t="s">
        <v>100</v>
      </c>
      <c r="P436" t="s">
        <v>128</v>
      </c>
      <c r="Q436" t="s">
        <v>494</v>
      </c>
      <c r="R436" t="s">
        <v>106</v>
      </c>
    </row>
    <row r="437" spans="1:18" x14ac:dyDescent="0.3">
      <c r="A437">
        <v>495</v>
      </c>
      <c r="B437">
        <v>2014</v>
      </c>
      <c r="C437" t="s">
        <v>3</v>
      </c>
      <c r="D437" s="1">
        <v>41772</v>
      </c>
      <c r="E437" t="s">
        <v>166</v>
      </c>
      <c r="F437" t="s">
        <v>21</v>
      </c>
      <c r="G437">
        <f>COUNTIF(Table1[team2],Table1[[#This Row],[team2]]=F447)</f>
        <v>0</v>
      </c>
      <c r="H437" t="s">
        <v>21</v>
      </c>
      <c r="I437" t="s">
        <v>8</v>
      </c>
      <c r="J437" t="s">
        <v>325</v>
      </c>
      <c r="K437">
        <v>0</v>
      </c>
      <c r="L437" t="s">
        <v>166</v>
      </c>
      <c r="M437">
        <v>16</v>
      </c>
      <c r="N437">
        <v>0</v>
      </c>
      <c r="O437" t="s">
        <v>326</v>
      </c>
      <c r="P437" t="s">
        <v>5</v>
      </c>
      <c r="Q437" t="s">
        <v>112</v>
      </c>
      <c r="R437" t="s">
        <v>91</v>
      </c>
    </row>
    <row r="438" spans="1:18" x14ac:dyDescent="0.3">
      <c r="A438">
        <v>496</v>
      </c>
      <c r="B438">
        <v>2014</v>
      </c>
      <c r="C438" t="s">
        <v>34</v>
      </c>
      <c r="D438" s="1">
        <v>41773</v>
      </c>
      <c r="E438" t="s">
        <v>108</v>
      </c>
      <c r="F438" t="s">
        <v>16</v>
      </c>
      <c r="G438">
        <f>COUNTIF(Table1[team2],Table1[[#This Row],[team2]]=F448)</f>
        <v>0</v>
      </c>
      <c r="H438" t="s">
        <v>16</v>
      </c>
      <c r="I438" t="s">
        <v>8</v>
      </c>
      <c r="J438" t="s">
        <v>325</v>
      </c>
      <c r="K438">
        <v>0</v>
      </c>
      <c r="L438" t="s">
        <v>16</v>
      </c>
      <c r="M438">
        <v>0</v>
      </c>
      <c r="N438">
        <v>6</v>
      </c>
      <c r="O438" t="s">
        <v>365</v>
      </c>
      <c r="P438" t="s">
        <v>36</v>
      </c>
      <c r="Q438" t="s">
        <v>102</v>
      </c>
      <c r="R438" t="s">
        <v>514</v>
      </c>
    </row>
    <row r="439" spans="1:18" x14ac:dyDescent="0.3">
      <c r="A439">
        <v>497</v>
      </c>
      <c r="B439">
        <v>2014</v>
      </c>
      <c r="C439" t="s">
        <v>451</v>
      </c>
      <c r="D439" s="1">
        <v>41773</v>
      </c>
      <c r="E439" t="s">
        <v>27</v>
      </c>
      <c r="F439" t="s">
        <v>7</v>
      </c>
      <c r="G439">
        <f>COUNTIF(Table1[team2],Table1[[#This Row],[team2]]=F449)</f>
        <v>0</v>
      </c>
      <c r="H439" t="s">
        <v>7</v>
      </c>
      <c r="I439" t="s">
        <v>8</v>
      </c>
      <c r="J439" t="s">
        <v>325</v>
      </c>
      <c r="K439">
        <v>0</v>
      </c>
      <c r="L439" t="s">
        <v>7</v>
      </c>
      <c r="M439">
        <v>0</v>
      </c>
      <c r="N439">
        <v>6</v>
      </c>
      <c r="O439" t="s">
        <v>342</v>
      </c>
      <c r="P439" t="s">
        <v>78</v>
      </c>
      <c r="Q439" t="s">
        <v>98</v>
      </c>
      <c r="R439" t="s">
        <v>124</v>
      </c>
    </row>
    <row r="440" spans="1:18" x14ac:dyDescent="0.3">
      <c r="A440">
        <v>498</v>
      </c>
      <c r="B440">
        <v>2014</v>
      </c>
      <c r="C440" t="s">
        <v>450</v>
      </c>
      <c r="D440" s="1">
        <v>41774</v>
      </c>
      <c r="E440" t="s">
        <v>22</v>
      </c>
      <c r="F440" t="s">
        <v>21</v>
      </c>
      <c r="G440">
        <f>COUNTIF(Table1[team2],Table1[[#This Row],[team2]]=F450)</f>
        <v>0</v>
      </c>
      <c r="H440" t="s">
        <v>21</v>
      </c>
      <c r="I440" t="s">
        <v>8</v>
      </c>
      <c r="J440" t="s">
        <v>325</v>
      </c>
      <c r="K440">
        <v>0</v>
      </c>
      <c r="L440" t="s">
        <v>22</v>
      </c>
      <c r="M440">
        <v>62</v>
      </c>
      <c r="N440">
        <v>0</v>
      </c>
      <c r="O440" t="s">
        <v>99</v>
      </c>
      <c r="P440" t="s">
        <v>76</v>
      </c>
      <c r="Q440" t="s">
        <v>63</v>
      </c>
      <c r="R440" t="s">
        <v>91</v>
      </c>
    </row>
    <row r="441" spans="1:18" x14ac:dyDescent="0.3">
      <c r="A441">
        <v>499</v>
      </c>
      <c r="B441">
        <v>2014</v>
      </c>
      <c r="C441" t="s">
        <v>127</v>
      </c>
      <c r="D441" s="1">
        <v>41777</v>
      </c>
      <c r="E441" t="s">
        <v>17</v>
      </c>
      <c r="F441" t="s">
        <v>166</v>
      </c>
      <c r="G441">
        <f>COUNTIF(Table1[team2],Table1[[#This Row],[team2]]=F451)</f>
        <v>0</v>
      </c>
      <c r="H441" t="s">
        <v>17</v>
      </c>
      <c r="I441" t="s">
        <v>18</v>
      </c>
      <c r="J441" t="s">
        <v>325</v>
      </c>
      <c r="K441">
        <v>0</v>
      </c>
      <c r="L441" t="s">
        <v>166</v>
      </c>
      <c r="M441">
        <v>0</v>
      </c>
      <c r="N441">
        <v>5</v>
      </c>
      <c r="O441" t="s">
        <v>56</v>
      </c>
      <c r="P441" t="s">
        <v>128</v>
      </c>
      <c r="Q441" t="s">
        <v>494</v>
      </c>
      <c r="R441" t="s">
        <v>106</v>
      </c>
    </row>
    <row r="442" spans="1:18" x14ac:dyDescent="0.3">
      <c r="A442">
        <v>500</v>
      </c>
      <c r="B442">
        <v>2014</v>
      </c>
      <c r="C442" t="s">
        <v>34</v>
      </c>
      <c r="D442" s="1">
        <v>41777</v>
      </c>
      <c r="E442" t="s">
        <v>108</v>
      </c>
      <c r="F442" t="s">
        <v>7</v>
      </c>
      <c r="G442">
        <f>COUNTIF(Table1[team2],Table1[[#This Row],[team2]]=F452)</f>
        <v>0</v>
      </c>
      <c r="H442" t="s">
        <v>108</v>
      </c>
      <c r="I442" t="s">
        <v>18</v>
      </c>
      <c r="J442" t="s">
        <v>325</v>
      </c>
      <c r="K442">
        <v>0</v>
      </c>
      <c r="L442" t="s">
        <v>7</v>
      </c>
      <c r="M442">
        <v>0</v>
      </c>
      <c r="N442">
        <v>7</v>
      </c>
      <c r="O442" t="s">
        <v>506</v>
      </c>
      <c r="P442" t="s">
        <v>36</v>
      </c>
      <c r="Q442" t="s">
        <v>124</v>
      </c>
      <c r="R442" t="s">
        <v>116</v>
      </c>
    </row>
    <row r="443" spans="1:18" x14ac:dyDescent="0.3">
      <c r="A443">
        <v>502</v>
      </c>
      <c r="B443">
        <v>2014</v>
      </c>
      <c r="C443" t="s">
        <v>19</v>
      </c>
      <c r="D443" s="1">
        <v>41778</v>
      </c>
      <c r="E443" t="s">
        <v>21</v>
      </c>
      <c r="F443" t="s">
        <v>16</v>
      </c>
      <c r="G443">
        <f>COUNTIF(Table1[team2],Table1[[#This Row],[team2]]=F453)</f>
        <v>0</v>
      </c>
      <c r="H443" t="s">
        <v>16</v>
      </c>
      <c r="I443" t="s">
        <v>8</v>
      </c>
      <c r="J443" t="s">
        <v>325</v>
      </c>
      <c r="K443">
        <v>0</v>
      </c>
      <c r="L443" t="s">
        <v>16</v>
      </c>
      <c r="M443">
        <v>0</v>
      </c>
      <c r="N443">
        <v>4</v>
      </c>
      <c r="O443" t="s">
        <v>338</v>
      </c>
      <c r="P443" t="s">
        <v>20</v>
      </c>
      <c r="Q443" t="s">
        <v>59</v>
      </c>
      <c r="R443" t="s">
        <v>514</v>
      </c>
    </row>
    <row r="444" spans="1:18" x14ac:dyDescent="0.3">
      <c r="A444">
        <v>501</v>
      </c>
      <c r="B444">
        <v>2014</v>
      </c>
      <c r="C444" t="s">
        <v>450</v>
      </c>
      <c r="D444" s="1">
        <v>41778</v>
      </c>
      <c r="E444" t="s">
        <v>27</v>
      </c>
      <c r="F444" t="s">
        <v>22</v>
      </c>
      <c r="G444">
        <f>COUNTIF(Table1[team2],Table1[[#This Row],[team2]]=F454)</f>
        <v>0</v>
      </c>
      <c r="H444" t="s">
        <v>27</v>
      </c>
      <c r="I444" t="s">
        <v>18</v>
      </c>
      <c r="J444" t="s">
        <v>325</v>
      </c>
      <c r="K444">
        <v>0</v>
      </c>
      <c r="L444" t="s">
        <v>27</v>
      </c>
      <c r="M444">
        <v>25</v>
      </c>
      <c r="N444">
        <v>0</v>
      </c>
      <c r="O444" t="s">
        <v>14</v>
      </c>
      <c r="P444" t="s">
        <v>76</v>
      </c>
      <c r="Q444" t="s">
        <v>63</v>
      </c>
      <c r="R444" t="s">
        <v>91</v>
      </c>
    </row>
    <row r="445" spans="1:18" x14ac:dyDescent="0.3">
      <c r="A445">
        <v>504</v>
      </c>
      <c r="B445">
        <v>2014</v>
      </c>
      <c r="C445" t="s">
        <v>28</v>
      </c>
      <c r="D445" s="1">
        <v>41779</v>
      </c>
      <c r="E445" t="s">
        <v>17</v>
      </c>
      <c r="F445" t="s">
        <v>7</v>
      </c>
      <c r="G445">
        <f>COUNTIF(Table1[team2],Table1[[#This Row],[team2]]=F455)</f>
        <v>0</v>
      </c>
      <c r="H445" t="s">
        <v>7</v>
      </c>
      <c r="I445" t="s">
        <v>8</v>
      </c>
      <c r="J445" t="s">
        <v>325</v>
      </c>
      <c r="K445">
        <v>0</v>
      </c>
      <c r="L445" t="s">
        <v>7</v>
      </c>
      <c r="M445">
        <v>0</v>
      </c>
      <c r="N445">
        <v>8</v>
      </c>
      <c r="O445" t="s">
        <v>342</v>
      </c>
      <c r="P445" t="s">
        <v>29</v>
      </c>
      <c r="Q445" t="s">
        <v>513</v>
      </c>
      <c r="R445" t="s">
        <v>106</v>
      </c>
    </row>
    <row r="446" spans="1:18" x14ac:dyDescent="0.3">
      <c r="A446">
        <v>503</v>
      </c>
      <c r="B446">
        <v>2014</v>
      </c>
      <c r="C446" t="s">
        <v>34</v>
      </c>
      <c r="D446" s="1">
        <v>41779</v>
      </c>
      <c r="E446" t="s">
        <v>166</v>
      </c>
      <c r="F446" t="s">
        <v>108</v>
      </c>
      <c r="G446">
        <f>COUNTIF(Table1[team2],Table1[[#This Row],[team2]]=F456)</f>
        <v>0</v>
      </c>
      <c r="H446" t="s">
        <v>166</v>
      </c>
      <c r="I446" t="s">
        <v>18</v>
      </c>
      <c r="J446" t="s">
        <v>325</v>
      </c>
      <c r="K446">
        <v>0</v>
      </c>
      <c r="L446" t="s">
        <v>108</v>
      </c>
      <c r="M446">
        <v>0</v>
      </c>
      <c r="N446">
        <v>7</v>
      </c>
      <c r="O446" t="s">
        <v>80</v>
      </c>
      <c r="P446" t="s">
        <v>36</v>
      </c>
      <c r="Q446" t="s">
        <v>98</v>
      </c>
      <c r="R446" t="s">
        <v>124</v>
      </c>
    </row>
    <row r="447" spans="1:18" x14ac:dyDescent="0.3">
      <c r="A447">
        <v>505</v>
      </c>
      <c r="B447">
        <v>2014</v>
      </c>
      <c r="C447" t="s">
        <v>13</v>
      </c>
      <c r="D447" s="1">
        <v>41780</v>
      </c>
      <c r="E447" t="s">
        <v>16</v>
      </c>
      <c r="F447" t="s">
        <v>27</v>
      </c>
      <c r="G447">
        <f>COUNTIF(Table1[team2],Table1[[#This Row],[team2]]=F457)</f>
        <v>0</v>
      </c>
      <c r="H447" t="s">
        <v>27</v>
      </c>
      <c r="I447" t="s">
        <v>8</v>
      </c>
      <c r="J447" t="s">
        <v>325</v>
      </c>
      <c r="K447">
        <v>0</v>
      </c>
      <c r="L447" t="s">
        <v>27</v>
      </c>
      <c r="M447">
        <v>0</v>
      </c>
      <c r="N447">
        <v>7</v>
      </c>
      <c r="O447" t="s">
        <v>360</v>
      </c>
      <c r="P447" t="s">
        <v>15</v>
      </c>
      <c r="Q447" t="s">
        <v>59</v>
      </c>
      <c r="R447" t="s">
        <v>102</v>
      </c>
    </row>
    <row r="448" spans="1:18" x14ac:dyDescent="0.3">
      <c r="A448">
        <v>507</v>
      </c>
      <c r="B448">
        <v>2014</v>
      </c>
      <c r="C448" t="s">
        <v>127</v>
      </c>
      <c r="D448" s="1">
        <v>41781</v>
      </c>
      <c r="E448" t="s">
        <v>17</v>
      </c>
      <c r="F448" t="s">
        <v>108</v>
      </c>
      <c r="G448">
        <f>COUNTIF(Table1[team2],Table1[[#This Row],[team2]]=F458)</f>
        <v>0</v>
      </c>
      <c r="H448" t="s">
        <v>108</v>
      </c>
      <c r="I448" t="s">
        <v>8</v>
      </c>
      <c r="J448" t="s">
        <v>325</v>
      </c>
      <c r="K448">
        <v>0</v>
      </c>
      <c r="L448" t="s">
        <v>108</v>
      </c>
      <c r="M448">
        <v>0</v>
      </c>
      <c r="N448">
        <v>6</v>
      </c>
      <c r="O448" t="s">
        <v>80</v>
      </c>
      <c r="P448" t="s">
        <v>128</v>
      </c>
      <c r="Q448" t="s">
        <v>494</v>
      </c>
      <c r="R448" t="s">
        <v>106</v>
      </c>
    </row>
    <row r="449" spans="1:18" x14ac:dyDescent="0.3">
      <c r="A449">
        <v>506</v>
      </c>
      <c r="B449">
        <v>2014</v>
      </c>
      <c r="C449" t="s">
        <v>28</v>
      </c>
      <c r="D449" s="1">
        <v>41781</v>
      </c>
      <c r="E449" t="s">
        <v>7</v>
      </c>
      <c r="F449" t="s">
        <v>166</v>
      </c>
      <c r="G449">
        <f>COUNTIF(Table1[team2],Table1[[#This Row],[team2]]=F459)</f>
        <v>0</v>
      </c>
      <c r="H449" t="s">
        <v>166</v>
      </c>
      <c r="I449" t="s">
        <v>8</v>
      </c>
      <c r="J449" t="s">
        <v>325</v>
      </c>
      <c r="K449">
        <v>0</v>
      </c>
      <c r="L449" t="s">
        <v>7</v>
      </c>
      <c r="M449">
        <v>30</v>
      </c>
      <c r="N449">
        <v>0</v>
      </c>
      <c r="O449" t="s">
        <v>342</v>
      </c>
      <c r="P449" t="s">
        <v>29</v>
      </c>
      <c r="Q449" t="s">
        <v>98</v>
      </c>
      <c r="R449" t="s">
        <v>116</v>
      </c>
    </row>
    <row r="450" spans="1:18" x14ac:dyDescent="0.3">
      <c r="A450">
        <v>508</v>
      </c>
      <c r="B450">
        <v>2014</v>
      </c>
      <c r="C450" t="s">
        <v>25</v>
      </c>
      <c r="D450" s="1">
        <v>41782</v>
      </c>
      <c r="E450" t="s">
        <v>27</v>
      </c>
      <c r="F450" t="s">
        <v>21</v>
      </c>
      <c r="G450">
        <f>COUNTIF(Table1[team2],Table1[[#This Row],[team2]]=F460)</f>
        <v>0</v>
      </c>
      <c r="H450" t="s">
        <v>21</v>
      </c>
      <c r="I450" t="s">
        <v>8</v>
      </c>
      <c r="J450" t="s">
        <v>325</v>
      </c>
      <c r="K450">
        <v>0</v>
      </c>
      <c r="L450" t="s">
        <v>27</v>
      </c>
      <c r="M450">
        <v>15</v>
      </c>
      <c r="N450">
        <v>0</v>
      </c>
      <c r="O450" t="s">
        <v>14</v>
      </c>
      <c r="P450" t="s">
        <v>26</v>
      </c>
      <c r="Q450" t="s">
        <v>63</v>
      </c>
      <c r="R450" t="s">
        <v>91</v>
      </c>
    </row>
    <row r="451" spans="1:18" x14ac:dyDescent="0.3">
      <c r="A451">
        <v>509</v>
      </c>
      <c r="B451">
        <v>2014</v>
      </c>
      <c r="C451" t="s">
        <v>13</v>
      </c>
      <c r="D451" s="1">
        <v>41782</v>
      </c>
      <c r="E451" t="s">
        <v>16</v>
      </c>
      <c r="F451" t="s">
        <v>22</v>
      </c>
      <c r="G451">
        <f>COUNTIF(Table1[team2],Table1[[#This Row],[team2]]=F461)</f>
        <v>0</v>
      </c>
      <c r="H451" t="s">
        <v>22</v>
      </c>
      <c r="I451" t="s">
        <v>8</v>
      </c>
      <c r="J451" t="s">
        <v>325</v>
      </c>
      <c r="K451">
        <v>0</v>
      </c>
      <c r="L451" t="s">
        <v>16</v>
      </c>
      <c r="M451">
        <v>16</v>
      </c>
      <c r="N451">
        <v>0</v>
      </c>
      <c r="O451" t="s">
        <v>396</v>
      </c>
      <c r="P451" t="s">
        <v>15</v>
      </c>
      <c r="Q451" t="s">
        <v>59</v>
      </c>
      <c r="R451" t="s">
        <v>514</v>
      </c>
    </row>
    <row r="452" spans="1:18" x14ac:dyDescent="0.3">
      <c r="A452">
        <v>511</v>
      </c>
      <c r="B452">
        <v>2014</v>
      </c>
      <c r="C452" t="s">
        <v>28</v>
      </c>
      <c r="D452" s="1">
        <v>41783</v>
      </c>
      <c r="E452" t="s">
        <v>108</v>
      </c>
      <c r="F452" t="s">
        <v>7</v>
      </c>
      <c r="G452">
        <f>COUNTIF(Table1[team2],Table1[[#This Row],[team2]]=F462)</f>
        <v>0</v>
      </c>
      <c r="H452" t="s">
        <v>7</v>
      </c>
      <c r="I452" t="s">
        <v>8</v>
      </c>
      <c r="J452" t="s">
        <v>325</v>
      </c>
      <c r="K452">
        <v>0</v>
      </c>
      <c r="L452" t="s">
        <v>7</v>
      </c>
      <c r="M452">
        <v>0</v>
      </c>
      <c r="N452">
        <v>4</v>
      </c>
      <c r="O452" t="s">
        <v>39</v>
      </c>
      <c r="P452" t="s">
        <v>29</v>
      </c>
      <c r="Q452" t="s">
        <v>513</v>
      </c>
      <c r="R452" t="s">
        <v>494</v>
      </c>
    </row>
    <row r="453" spans="1:18" x14ac:dyDescent="0.3">
      <c r="A453">
        <v>510</v>
      </c>
      <c r="B453">
        <v>2014</v>
      </c>
      <c r="C453" t="s">
        <v>3</v>
      </c>
      <c r="D453" s="1">
        <v>41783</v>
      </c>
      <c r="E453" t="s">
        <v>166</v>
      </c>
      <c r="F453" t="s">
        <v>17</v>
      </c>
      <c r="G453">
        <f>COUNTIF(Table1[team2],Table1[[#This Row],[team2]]=F463)</f>
        <v>0</v>
      </c>
      <c r="H453" t="s">
        <v>17</v>
      </c>
      <c r="I453" t="s">
        <v>8</v>
      </c>
      <c r="J453" t="s">
        <v>325</v>
      </c>
      <c r="K453">
        <v>0</v>
      </c>
      <c r="L453" t="s">
        <v>17</v>
      </c>
      <c r="M453">
        <v>0</v>
      </c>
      <c r="N453">
        <v>8</v>
      </c>
      <c r="O453" t="s">
        <v>42</v>
      </c>
      <c r="P453" t="s">
        <v>5</v>
      </c>
      <c r="Q453" t="s">
        <v>98</v>
      </c>
      <c r="R453" t="s">
        <v>124</v>
      </c>
    </row>
    <row r="454" spans="1:18" x14ac:dyDescent="0.3">
      <c r="A454">
        <v>513</v>
      </c>
      <c r="B454">
        <v>2014</v>
      </c>
      <c r="C454" t="s">
        <v>25</v>
      </c>
      <c r="D454" s="1">
        <v>41784</v>
      </c>
      <c r="E454" t="s">
        <v>22</v>
      </c>
      <c r="F454" t="s">
        <v>27</v>
      </c>
      <c r="G454">
        <f>COUNTIF(Table1[team2],Table1[[#This Row],[team2]]=F464)</f>
        <v>0</v>
      </c>
      <c r="H454" t="s">
        <v>27</v>
      </c>
      <c r="I454" t="s">
        <v>8</v>
      </c>
      <c r="J454" t="s">
        <v>325</v>
      </c>
      <c r="K454">
        <v>0</v>
      </c>
      <c r="L454" t="s">
        <v>27</v>
      </c>
      <c r="M454">
        <v>0</v>
      </c>
      <c r="N454">
        <v>5</v>
      </c>
      <c r="O454" t="s">
        <v>343</v>
      </c>
      <c r="P454" t="s">
        <v>26</v>
      </c>
      <c r="Q454" t="s">
        <v>112</v>
      </c>
      <c r="R454" t="s">
        <v>91</v>
      </c>
    </row>
    <row r="455" spans="1:18" x14ac:dyDescent="0.3">
      <c r="A455">
        <v>512</v>
      </c>
      <c r="B455">
        <v>2014</v>
      </c>
      <c r="C455" t="s">
        <v>13</v>
      </c>
      <c r="D455" s="1">
        <v>41784</v>
      </c>
      <c r="E455" t="s">
        <v>21</v>
      </c>
      <c r="F455" t="s">
        <v>16</v>
      </c>
      <c r="G455">
        <f>COUNTIF(Table1[team2],Table1[[#This Row],[team2]]=F465)</f>
        <v>0</v>
      </c>
      <c r="H455" t="s">
        <v>16</v>
      </c>
      <c r="I455" t="s">
        <v>8</v>
      </c>
      <c r="J455" t="s">
        <v>325</v>
      </c>
      <c r="K455">
        <v>0</v>
      </c>
      <c r="L455" t="s">
        <v>16</v>
      </c>
      <c r="M455">
        <v>0</v>
      </c>
      <c r="N455">
        <v>7</v>
      </c>
      <c r="O455" t="s">
        <v>109</v>
      </c>
      <c r="P455" t="s">
        <v>15</v>
      </c>
      <c r="Q455" t="s">
        <v>59</v>
      </c>
      <c r="R455" t="s">
        <v>102</v>
      </c>
    </row>
    <row r="456" spans="1:18" x14ac:dyDescent="0.3">
      <c r="A456">
        <v>514</v>
      </c>
      <c r="B456">
        <v>2014</v>
      </c>
      <c r="C456" t="s">
        <v>28</v>
      </c>
      <c r="D456" s="1">
        <v>41786</v>
      </c>
      <c r="E456" t="s">
        <v>7</v>
      </c>
      <c r="F456" t="s">
        <v>16</v>
      </c>
      <c r="G456">
        <f>COUNTIF(Table1[team2],Table1[[#This Row],[team2]]=F466)</f>
        <v>0</v>
      </c>
      <c r="H456" t="s">
        <v>16</v>
      </c>
      <c r="I456" t="s">
        <v>8</v>
      </c>
      <c r="J456" t="s">
        <v>325</v>
      </c>
      <c r="K456">
        <v>0</v>
      </c>
      <c r="L456" t="s">
        <v>7</v>
      </c>
      <c r="M456">
        <v>28</v>
      </c>
      <c r="N456">
        <v>0</v>
      </c>
      <c r="O456" t="s">
        <v>506</v>
      </c>
      <c r="P456" t="s">
        <v>29</v>
      </c>
      <c r="Q456" t="s">
        <v>124</v>
      </c>
      <c r="R456" t="s">
        <v>63</v>
      </c>
    </row>
    <row r="457" spans="1:18" x14ac:dyDescent="0.3">
      <c r="A457">
        <v>515</v>
      </c>
      <c r="B457">
        <v>2014</v>
      </c>
      <c r="C457" t="s">
        <v>25</v>
      </c>
      <c r="D457" s="1">
        <v>41787</v>
      </c>
      <c r="E457" t="s">
        <v>27</v>
      </c>
      <c r="F457" t="s">
        <v>17</v>
      </c>
      <c r="G457">
        <f>COUNTIF(Table1[team2],Table1[[#This Row],[team2]]=F467)</f>
        <v>0</v>
      </c>
      <c r="H457" t="s">
        <v>17</v>
      </c>
      <c r="I457" t="s">
        <v>8</v>
      </c>
      <c r="J457" t="s">
        <v>325</v>
      </c>
      <c r="K457">
        <v>0</v>
      </c>
      <c r="L457" t="s">
        <v>17</v>
      </c>
      <c r="M457">
        <v>0</v>
      </c>
      <c r="N457">
        <v>7</v>
      </c>
      <c r="O457" t="s">
        <v>46</v>
      </c>
      <c r="P457" t="s">
        <v>75</v>
      </c>
      <c r="Q457" t="s">
        <v>102</v>
      </c>
      <c r="R457" t="s">
        <v>494</v>
      </c>
    </row>
    <row r="458" spans="1:18" x14ac:dyDescent="0.3">
      <c r="A458">
        <v>516</v>
      </c>
      <c r="B458">
        <v>2014</v>
      </c>
      <c r="C458" t="s">
        <v>25</v>
      </c>
      <c r="D458" s="1">
        <v>41789</v>
      </c>
      <c r="E458" t="s">
        <v>16</v>
      </c>
      <c r="F458" t="s">
        <v>17</v>
      </c>
      <c r="G458">
        <f>COUNTIF(Table1[team2],Table1[[#This Row],[team2]]=F468)</f>
        <v>0</v>
      </c>
      <c r="H458" t="s">
        <v>17</v>
      </c>
      <c r="I458" t="s">
        <v>8</v>
      </c>
      <c r="J458" t="s">
        <v>325</v>
      </c>
      <c r="K458">
        <v>0</v>
      </c>
      <c r="L458" t="s">
        <v>16</v>
      </c>
      <c r="M458">
        <v>24</v>
      </c>
      <c r="N458">
        <v>0</v>
      </c>
      <c r="O458" t="s">
        <v>35</v>
      </c>
      <c r="P458" t="s">
        <v>26</v>
      </c>
      <c r="Q458" t="s">
        <v>59</v>
      </c>
      <c r="R458" t="s">
        <v>91</v>
      </c>
    </row>
    <row r="459" spans="1:18" x14ac:dyDescent="0.3">
      <c r="A459">
        <v>517</v>
      </c>
      <c r="B459">
        <v>2014</v>
      </c>
      <c r="C459" t="s">
        <v>3</v>
      </c>
      <c r="D459" s="1">
        <v>41791</v>
      </c>
      <c r="E459" t="s">
        <v>16</v>
      </c>
      <c r="F459" t="s">
        <v>7</v>
      </c>
      <c r="G459">
        <f>COUNTIF(Table1[team2],Table1[[#This Row],[team2]]=F469)</f>
        <v>0</v>
      </c>
      <c r="H459" t="s">
        <v>7</v>
      </c>
      <c r="I459" t="s">
        <v>8</v>
      </c>
      <c r="J459" t="s">
        <v>325</v>
      </c>
      <c r="K459">
        <v>0</v>
      </c>
      <c r="L459" t="s">
        <v>7</v>
      </c>
      <c r="M459">
        <v>0</v>
      </c>
      <c r="N459">
        <v>3</v>
      </c>
      <c r="O459" t="s">
        <v>73</v>
      </c>
      <c r="P459" t="s">
        <v>5</v>
      </c>
      <c r="Q459" t="s">
        <v>59</v>
      </c>
      <c r="R459" t="s">
        <v>494</v>
      </c>
    </row>
    <row r="460" spans="1:18" x14ac:dyDescent="0.3">
      <c r="A460">
        <v>518</v>
      </c>
      <c r="B460">
        <v>2015</v>
      </c>
      <c r="C460" t="s">
        <v>28</v>
      </c>
      <c r="D460" s="1">
        <v>42102</v>
      </c>
      <c r="E460" t="s">
        <v>27</v>
      </c>
      <c r="F460" t="s">
        <v>7</v>
      </c>
      <c r="G460">
        <f>COUNTIF(Table1[team2],Table1[[#This Row],[team2]]=F470)</f>
        <v>0</v>
      </c>
      <c r="H460" t="s">
        <v>7</v>
      </c>
      <c r="I460" t="s">
        <v>8</v>
      </c>
      <c r="J460" t="s">
        <v>325</v>
      </c>
      <c r="K460">
        <v>0</v>
      </c>
      <c r="L460" t="s">
        <v>7</v>
      </c>
      <c r="M460">
        <v>0</v>
      </c>
      <c r="N460">
        <v>7</v>
      </c>
      <c r="O460" t="s">
        <v>493</v>
      </c>
      <c r="P460" t="s">
        <v>29</v>
      </c>
      <c r="Q460" t="s">
        <v>63</v>
      </c>
      <c r="R460" t="s">
        <v>106</v>
      </c>
    </row>
    <row r="461" spans="1:18" x14ac:dyDescent="0.3">
      <c r="A461">
        <v>519</v>
      </c>
      <c r="B461">
        <v>2015</v>
      </c>
      <c r="C461" t="s">
        <v>37</v>
      </c>
      <c r="D461" s="1">
        <v>42103</v>
      </c>
      <c r="E461" t="s">
        <v>17</v>
      </c>
      <c r="F461" t="s">
        <v>21</v>
      </c>
      <c r="G461">
        <f>COUNTIF(Table1[team2],Table1[[#This Row],[team2]]=F471)</f>
        <v>0</v>
      </c>
      <c r="H461" t="s">
        <v>21</v>
      </c>
      <c r="I461" t="s">
        <v>8</v>
      </c>
      <c r="J461" t="s">
        <v>325</v>
      </c>
      <c r="K461">
        <v>0</v>
      </c>
      <c r="L461" t="s">
        <v>17</v>
      </c>
      <c r="M461">
        <v>1</v>
      </c>
      <c r="N461">
        <v>0</v>
      </c>
      <c r="O461" t="s">
        <v>402</v>
      </c>
      <c r="P461" t="s">
        <v>38</v>
      </c>
      <c r="Q461" t="s">
        <v>509</v>
      </c>
      <c r="R461" t="s">
        <v>102</v>
      </c>
    </row>
    <row r="462" spans="1:18" x14ac:dyDescent="0.3">
      <c r="A462">
        <v>520</v>
      </c>
      <c r="B462">
        <v>2015</v>
      </c>
      <c r="C462" t="s">
        <v>103</v>
      </c>
      <c r="D462" s="1">
        <v>42104</v>
      </c>
      <c r="E462" t="s">
        <v>22</v>
      </c>
      <c r="F462" t="s">
        <v>16</v>
      </c>
      <c r="G462">
        <f>COUNTIF(Table1[team2],Table1[[#This Row],[team2]]=F472)</f>
        <v>0</v>
      </c>
      <c r="H462" t="s">
        <v>16</v>
      </c>
      <c r="I462" t="s">
        <v>8</v>
      </c>
      <c r="J462" t="s">
        <v>325</v>
      </c>
      <c r="K462">
        <v>0</v>
      </c>
      <c r="L462" t="s">
        <v>22</v>
      </c>
      <c r="M462">
        <v>26</v>
      </c>
      <c r="N462">
        <v>0</v>
      </c>
      <c r="O462" t="s">
        <v>114</v>
      </c>
      <c r="P462" t="s">
        <v>117</v>
      </c>
      <c r="Q462" t="s">
        <v>515</v>
      </c>
      <c r="R462" t="s">
        <v>350</v>
      </c>
    </row>
    <row r="463" spans="1:18" x14ac:dyDescent="0.3">
      <c r="A463">
        <v>522</v>
      </c>
      <c r="B463">
        <v>2015</v>
      </c>
      <c r="C463" t="s">
        <v>28</v>
      </c>
      <c r="D463" s="1">
        <v>42105</v>
      </c>
      <c r="E463" t="s">
        <v>7</v>
      </c>
      <c r="F463" t="s">
        <v>166</v>
      </c>
      <c r="G463">
        <f>COUNTIF(Table1[team2],Table1[[#This Row],[team2]]=F473)</f>
        <v>0</v>
      </c>
      <c r="H463" t="s">
        <v>166</v>
      </c>
      <c r="I463" t="s">
        <v>8</v>
      </c>
      <c r="J463" t="s">
        <v>325</v>
      </c>
      <c r="K463">
        <v>0</v>
      </c>
      <c r="L463" t="s">
        <v>166</v>
      </c>
      <c r="M463">
        <v>0</v>
      </c>
      <c r="N463">
        <v>3</v>
      </c>
      <c r="O463" t="s">
        <v>53</v>
      </c>
      <c r="P463" t="s">
        <v>29</v>
      </c>
      <c r="Q463" t="s">
        <v>63</v>
      </c>
      <c r="R463" t="s">
        <v>106</v>
      </c>
    </row>
    <row r="464" spans="1:18" x14ac:dyDescent="0.3">
      <c r="A464">
        <v>521</v>
      </c>
      <c r="B464">
        <v>2015</v>
      </c>
      <c r="C464" t="s">
        <v>37</v>
      </c>
      <c r="D464" s="1">
        <v>42105</v>
      </c>
      <c r="E464" t="s">
        <v>17</v>
      </c>
      <c r="F464" t="s">
        <v>108</v>
      </c>
      <c r="G464">
        <f>COUNTIF(Table1[team2],Table1[[#This Row],[team2]]=F474)</f>
        <v>0</v>
      </c>
      <c r="H464" t="s">
        <v>17</v>
      </c>
      <c r="I464" t="s">
        <v>18</v>
      </c>
      <c r="J464" t="s">
        <v>325</v>
      </c>
      <c r="K464">
        <v>0</v>
      </c>
      <c r="L464" t="s">
        <v>17</v>
      </c>
      <c r="M464">
        <v>45</v>
      </c>
      <c r="N464">
        <v>0</v>
      </c>
      <c r="O464" t="s">
        <v>372</v>
      </c>
      <c r="P464" t="s">
        <v>38</v>
      </c>
      <c r="Q464" t="s">
        <v>509</v>
      </c>
      <c r="R464" t="s">
        <v>102</v>
      </c>
    </row>
    <row r="465" spans="1:18" x14ac:dyDescent="0.3">
      <c r="A465">
        <v>524</v>
      </c>
      <c r="B465">
        <v>2015</v>
      </c>
      <c r="C465" t="s">
        <v>25</v>
      </c>
      <c r="D465" s="1">
        <v>42106</v>
      </c>
      <c r="E465" t="s">
        <v>16</v>
      </c>
      <c r="F465" t="s">
        <v>27</v>
      </c>
      <c r="G465">
        <f>COUNTIF(Table1[team2],Table1[[#This Row],[team2]]=F475)</f>
        <v>0</v>
      </c>
      <c r="H465" t="s">
        <v>27</v>
      </c>
      <c r="I465" t="s">
        <v>8</v>
      </c>
      <c r="J465" t="s">
        <v>325</v>
      </c>
      <c r="K465">
        <v>0</v>
      </c>
      <c r="L465" t="s">
        <v>16</v>
      </c>
      <c r="M465">
        <v>18</v>
      </c>
      <c r="N465">
        <v>0</v>
      </c>
      <c r="O465" t="s">
        <v>517</v>
      </c>
      <c r="P465" t="s">
        <v>26</v>
      </c>
      <c r="Q465" t="s">
        <v>98</v>
      </c>
      <c r="R465" t="s">
        <v>518</v>
      </c>
    </row>
    <row r="466" spans="1:18" x14ac:dyDescent="0.3">
      <c r="A466">
        <v>523</v>
      </c>
      <c r="B466">
        <v>2015</v>
      </c>
      <c r="C466" t="s">
        <v>19</v>
      </c>
      <c r="D466" s="1">
        <v>42106</v>
      </c>
      <c r="E466" t="s">
        <v>21</v>
      </c>
      <c r="F466" t="s">
        <v>22</v>
      </c>
      <c r="G466">
        <f>COUNTIF(Table1[team2],Table1[[#This Row],[team2]]=F476)</f>
        <v>0</v>
      </c>
      <c r="H466" t="s">
        <v>22</v>
      </c>
      <c r="I466" t="s">
        <v>8</v>
      </c>
      <c r="J466" t="s">
        <v>325</v>
      </c>
      <c r="K466">
        <v>0</v>
      </c>
      <c r="L466" t="s">
        <v>22</v>
      </c>
      <c r="M466">
        <v>0</v>
      </c>
      <c r="N466">
        <v>3</v>
      </c>
      <c r="O466" t="s">
        <v>516</v>
      </c>
      <c r="P466" t="s">
        <v>20</v>
      </c>
      <c r="Q466" t="s">
        <v>515</v>
      </c>
      <c r="R466" t="s">
        <v>350</v>
      </c>
    </row>
    <row r="467" spans="1:18" x14ac:dyDescent="0.3">
      <c r="A467">
        <v>525</v>
      </c>
      <c r="B467">
        <v>2015</v>
      </c>
      <c r="C467" t="s">
        <v>3</v>
      </c>
      <c r="D467" s="1">
        <v>42107</v>
      </c>
      <c r="E467" t="s">
        <v>166</v>
      </c>
      <c r="F467" t="s">
        <v>108</v>
      </c>
      <c r="G467">
        <f>COUNTIF(Table1[team2],Table1[[#This Row],[team2]]=F477)</f>
        <v>0</v>
      </c>
      <c r="H467" t="s">
        <v>108</v>
      </c>
      <c r="I467" t="s">
        <v>8</v>
      </c>
      <c r="J467" t="s">
        <v>325</v>
      </c>
      <c r="K467">
        <v>0</v>
      </c>
      <c r="L467" t="s">
        <v>108</v>
      </c>
      <c r="M467">
        <v>0</v>
      </c>
      <c r="N467">
        <v>8</v>
      </c>
      <c r="O467" t="s">
        <v>80</v>
      </c>
      <c r="P467" t="s">
        <v>5</v>
      </c>
      <c r="Q467" t="s">
        <v>513</v>
      </c>
      <c r="R467" t="s">
        <v>509</v>
      </c>
    </row>
    <row r="468" spans="1:18" x14ac:dyDescent="0.3">
      <c r="A468">
        <v>526</v>
      </c>
      <c r="B468">
        <v>2015</v>
      </c>
      <c r="C468" t="s">
        <v>450</v>
      </c>
      <c r="D468" s="1">
        <v>42108</v>
      </c>
      <c r="E468" t="s">
        <v>27</v>
      </c>
      <c r="F468" t="s">
        <v>22</v>
      </c>
      <c r="G468">
        <f>COUNTIF(Table1[team2],Table1[[#This Row],[team2]]=F478)</f>
        <v>0</v>
      </c>
      <c r="H468" t="s">
        <v>27</v>
      </c>
      <c r="I468" t="s">
        <v>18</v>
      </c>
      <c r="J468" t="s">
        <v>325</v>
      </c>
      <c r="K468">
        <v>0</v>
      </c>
      <c r="L468" t="s">
        <v>22</v>
      </c>
      <c r="M468">
        <v>0</v>
      </c>
      <c r="N468">
        <v>7</v>
      </c>
      <c r="O468" t="s">
        <v>97</v>
      </c>
      <c r="P468" t="s">
        <v>76</v>
      </c>
      <c r="Q468" t="s">
        <v>98</v>
      </c>
      <c r="R468" t="s">
        <v>515</v>
      </c>
    </row>
    <row r="469" spans="1:18" x14ac:dyDescent="0.3">
      <c r="A469">
        <v>528</v>
      </c>
      <c r="B469">
        <v>2015</v>
      </c>
      <c r="C469" t="s">
        <v>103</v>
      </c>
      <c r="D469" s="1">
        <v>42109</v>
      </c>
      <c r="E469" t="s">
        <v>16</v>
      </c>
      <c r="F469" t="s">
        <v>21</v>
      </c>
      <c r="G469">
        <f>COUNTIF(Table1[team2],Table1[[#This Row],[team2]]=F479)</f>
        <v>0</v>
      </c>
      <c r="H469" t="s">
        <v>16</v>
      </c>
      <c r="I469" t="s">
        <v>18</v>
      </c>
      <c r="J469" t="s">
        <v>325</v>
      </c>
      <c r="K469">
        <v>0</v>
      </c>
      <c r="L469" t="s">
        <v>21</v>
      </c>
      <c r="M469">
        <v>0</v>
      </c>
      <c r="N469">
        <v>5</v>
      </c>
      <c r="O469" t="s">
        <v>520</v>
      </c>
      <c r="P469" t="s">
        <v>117</v>
      </c>
      <c r="Q469" t="s">
        <v>350</v>
      </c>
      <c r="R469" t="s">
        <v>112</v>
      </c>
    </row>
    <row r="470" spans="1:18" x14ac:dyDescent="0.3">
      <c r="A470">
        <v>529</v>
      </c>
      <c r="B470">
        <v>2015</v>
      </c>
      <c r="C470" t="s">
        <v>491</v>
      </c>
      <c r="D470" s="1">
        <v>42110</v>
      </c>
      <c r="E470" t="s">
        <v>108</v>
      </c>
      <c r="F470" t="s">
        <v>22</v>
      </c>
      <c r="G470">
        <f>COUNTIF(Table1[team2],Table1[[#This Row],[team2]]=F480)</f>
        <v>0</v>
      </c>
      <c r="H470" t="s">
        <v>22</v>
      </c>
      <c r="I470" t="s">
        <v>8</v>
      </c>
      <c r="J470" t="s">
        <v>325</v>
      </c>
      <c r="K470">
        <v>0</v>
      </c>
      <c r="L470" t="s">
        <v>22</v>
      </c>
      <c r="M470">
        <v>0</v>
      </c>
      <c r="N470">
        <v>6</v>
      </c>
      <c r="O470" t="s">
        <v>99</v>
      </c>
      <c r="P470" t="s">
        <v>101</v>
      </c>
      <c r="Q470" t="s">
        <v>514</v>
      </c>
      <c r="R470" t="s">
        <v>63</v>
      </c>
    </row>
    <row r="471" spans="1:18" x14ac:dyDescent="0.3">
      <c r="A471">
        <v>530</v>
      </c>
      <c r="B471">
        <v>2015</v>
      </c>
      <c r="C471" t="s">
        <v>25</v>
      </c>
      <c r="D471" s="1">
        <v>42111</v>
      </c>
      <c r="E471" t="s">
        <v>27</v>
      </c>
      <c r="F471" t="s">
        <v>17</v>
      </c>
      <c r="G471">
        <f>COUNTIF(Table1[team2],Table1[[#This Row],[team2]]=F481)</f>
        <v>0</v>
      </c>
      <c r="H471" t="s">
        <v>27</v>
      </c>
      <c r="I471" t="s">
        <v>18</v>
      </c>
      <c r="J471" t="s">
        <v>325</v>
      </c>
      <c r="K471">
        <v>0</v>
      </c>
      <c r="L471" t="s">
        <v>17</v>
      </c>
      <c r="M471">
        <v>0</v>
      </c>
      <c r="N471">
        <v>6</v>
      </c>
      <c r="O471" t="s">
        <v>402</v>
      </c>
      <c r="P471" t="s">
        <v>26</v>
      </c>
      <c r="Q471" t="s">
        <v>98</v>
      </c>
      <c r="R471" t="s">
        <v>55</v>
      </c>
    </row>
    <row r="472" spans="1:18" x14ac:dyDescent="0.3">
      <c r="A472">
        <v>531</v>
      </c>
      <c r="B472">
        <v>2015</v>
      </c>
      <c r="C472" t="s">
        <v>491</v>
      </c>
      <c r="D472" s="1">
        <v>42112</v>
      </c>
      <c r="E472" t="s">
        <v>21</v>
      </c>
      <c r="F472" t="s">
        <v>108</v>
      </c>
      <c r="G472">
        <f>COUNTIF(Table1[team2],Table1[[#This Row],[team2]]=F482)</f>
        <v>0</v>
      </c>
      <c r="H472" t="s">
        <v>21</v>
      </c>
      <c r="I472" t="s">
        <v>18</v>
      </c>
      <c r="J472" t="s">
        <v>325</v>
      </c>
      <c r="K472">
        <v>0</v>
      </c>
      <c r="L472" t="s">
        <v>21</v>
      </c>
      <c r="M472">
        <v>4</v>
      </c>
      <c r="N472">
        <v>0</v>
      </c>
      <c r="O472" t="s">
        <v>433</v>
      </c>
      <c r="P472" t="s">
        <v>101</v>
      </c>
      <c r="Q472" t="s">
        <v>514</v>
      </c>
      <c r="R472" t="s">
        <v>63</v>
      </c>
    </row>
    <row r="473" spans="1:18" x14ac:dyDescent="0.3">
      <c r="A473">
        <v>532</v>
      </c>
      <c r="B473">
        <v>2015</v>
      </c>
      <c r="C473" t="s">
        <v>103</v>
      </c>
      <c r="D473" s="1">
        <v>42112</v>
      </c>
      <c r="E473" t="s">
        <v>16</v>
      </c>
      <c r="F473" t="s">
        <v>7</v>
      </c>
      <c r="G473">
        <f>COUNTIF(Table1[team2],Table1[[#This Row],[team2]]=F483)</f>
        <v>0</v>
      </c>
      <c r="H473" t="s">
        <v>7</v>
      </c>
      <c r="I473" t="s">
        <v>8</v>
      </c>
      <c r="J473" t="s">
        <v>325</v>
      </c>
      <c r="K473">
        <v>0</v>
      </c>
      <c r="L473" t="s">
        <v>7</v>
      </c>
      <c r="M473">
        <v>0</v>
      </c>
      <c r="N473">
        <v>4</v>
      </c>
      <c r="O473" t="s">
        <v>519</v>
      </c>
      <c r="P473" t="s">
        <v>117</v>
      </c>
      <c r="Q473" t="s">
        <v>515</v>
      </c>
      <c r="R473" t="s">
        <v>116</v>
      </c>
    </row>
    <row r="474" spans="1:18" x14ac:dyDescent="0.3">
      <c r="A474">
        <v>534</v>
      </c>
      <c r="B474">
        <v>2015</v>
      </c>
      <c r="C474" t="s">
        <v>3</v>
      </c>
      <c r="D474" s="1">
        <v>42113</v>
      </c>
      <c r="E474" t="s">
        <v>27</v>
      </c>
      <c r="F474" t="s">
        <v>166</v>
      </c>
      <c r="G474">
        <f>COUNTIF(Table1[team2],Table1[[#This Row],[team2]]=F484)</f>
        <v>0</v>
      </c>
      <c r="H474" t="s">
        <v>166</v>
      </c>
      <c r="I474" t="s">
        <v>8</v>
      </c>
      <c r="J474" t="s">
        <v>325</v>
      </c>
      <c r="K474">
        <v>0</v>
      </c>
      <c r="L474" t="s">
        <v>27</v>
      </c>
      <c r="M474">
        <v>18</v>
      </c>
      <c r="N474">
        <v>0</v>
      </c>
      <c r="O474" t="s">
        <v>70</v>
      </c>
      <c r="P474" t="s">
        <v>5</v>
      </c>
      <c r="Q474" t="s">
        <v>509</v>
      </c>
      <c r="R474" t="s">
        <v>102</v>
      </c>
    </row>
    <row r="475" spans="1:18" x14ac:dyDescent="0.3">
      <c r="A475">
        <v>533</v>
      </c>
      <c r="B475">
        <v>2015</v>
      </c>
      <c r="C475" t="s">
        <v>450</v>
      </c>
      <c r="D475" s="1">
        <v>42113</v>
      </c>
      <c r="E475" t="s">
        <v>17</v>
      </c>
      <c r="F475" t="s">
        <v>22</v>
      </c>
      <c r="G475">
        <f>COUNTIF(Table1[team2],Table1[[#This Row],[team2]]=F485)</f>
        <v>0</v>
      </c>
      <c r="H475" t="s">
        <v>17</v>
      </c>
      <c r="I475" t="s">
        <v>18</v>
      </c>
      <c r="J475" t="s">
        <v>325</v>
      </c>
      <c r="K475">
        <v>0</v>
      </c>
      <c r="L475" t="s">
        <v>22</v>
      </c>
      <c r="M475">
        <v>0</v>
      </c>
      <c r="N475">
        <v>8</v>
      </c>
      <c r="O475" t="s">
        <v>99</v>
      </c>
      <c r="P475" t="s">
        <v>76</v>
      </c>
      <c r="Q475" t="s">
        <v>98</v>
      </c>
      <c r="R475" t="s">
        <v>55</v>
      </c>
    </row>
    <row r="476" spans="1:18" x14ac:dyDescent="0.3">
      <c r="A476">
        <v>535</v>
      </c>
      <c r="B476">
        <v>2015</v>
      </c>
      <c r="C476" t="s">
        <v>19</v>
      </c>
      <c r="D476" s="1">
        <v>42114</v>
      </c>
      <c r="E476" t="s">
        <v>21</v>
      </c>
      <c r="F476" t="s">
        <v>7</v>
      </c>
      <c r="G476">
        <f>COUNTIF(Table1[team2],Table1[[#This Row],[team2]]=F486)</f>
        <v>0</v>
      </c>
      <c r="H476" t="s">
        <v>7</v>
      </c>
      <c r="I476" t="s">
        <v>8</v>
      </c>
      <c r="J476" t="s">
        <v>325</v>
      </c>
      <c r="K476">
        <v>0</v>
      </c>
      <c r="L476" t="s">
        <v>7</v>
      </c>
      <c r="M476">
        <v>0</v>
      </c>
      <c r="N476">
        <v>6</v>
      </c>
      <c r="O476" t="s">
        <v>506</v>
      </c>
      <c r="P476" t="s">
        <v>20</v>
      </c>
      <c r="Q476" t="s">
        <v>515</v>
      </c>
      <c r="R476" t="s">
        <v>350</v>
      </c>
    </row>
    <row r="477" spans="1:18" x14ac:dyDescent="0.3">
      <c r="A477">
        <v>536</v>
      </c>
      <c r="B477">
        <v>2015</v>
      </c>
      <c r="C477" t="s">
        <v>450</v>
      </c>
      <c r="D477" s="1">
        <v>42115</v>
      </c>
      <c r="E477" t="s">
        <v>22</v>
      </c>
      <c r="F477" t="s">
        <v>16</v>
      </c>
      <c r="G477">
        <f>COUNTIF(Table1[team2],Table1[[#This Row],[team2]]=F487)</f>
        <v>0</v>
      </c>
      <c r="H477" t="s">
        <v>16</v>
      </c>
      <c r="I477" t="s">
        <v>8</v>
      </c>
      <c r="J477" t="s">
        <v>57</v>
      </c>
      <c r="K477">
        <v>0</v>
      </c>
      <c r="L477" t="s">
        <v>16</v>
      </c>
      <c r="M477">
        <v>0</v>
      </c>
      <c r="N477">
        <v>0</v>
      </c>
      <c r="O477" t="s">
        <v>396</v>
      </c>
      <c r="P477" t="s">
        <v>76</v>
      </c>
      <c r="Q477" t="s">
        <v>55</v>
      </c>
      <c r="R477" t="s">
        <v>63</v>
      </c>
    </row>
    <row r="478" spans="1:18" x14ac:dyDescent="0.3">
      <c r="A478">
        <v>537</v>
      </c>
      <c r="B478">
        <v>2015</v>
      </c>
      <c r="C478" t="s">
        <v>491</v>
      </c>
      <c r="D478" s="1">
        <v>42116</v>
      </c>
      <c r="E478" t="s">
        <v>108</v>
      </c>
      <c r="F478" t="s">
        <v>7</v>
      </c>
      <c r="G478">
        <f>COUNTIF(Table1[team2],Table1[[#This Row],[team2]]=F488)</f>
        <v>0</v>
      </c>
      <c r="H478" t="s">
        <v>7</v>
      </c>
      <c r="I478" t="s">
        <v>8</v>
      </c>
      <c r="J478" t="s">
        <v>325</v>
      </c>
      <c r="K478">
        <v>1</v>
      </c>
      <c r="L478" t="s">
        <v>108</v>
      </c>
      <c r="M478">
        <v>16</v>
      </c>
      <c r="N478">
        <v>0</v>
      </c>
      <c r="O478" t="s">
        <v>80</v>
      </c>
      <c r="P478" t="s">
        <v>101</v>
      </c>
      <c r="Q478" t="s">
        <v>509</v>
      </c>
      <c r="R478" t="s">
        <v>102</v>
      </c>
    </row>
    <row r="479" spans="1:18" x14ac:dyDescent="0.3">
      <c r="A479">
        <v>538</v>
      </c>
      <c r="B479">
        <v>2015</v>
      </c>
      <c r="C479" t="s">
        <v>3</v>
      </c>
      <c r="D479" s="1">
        <v>42116</v>
      </c>
      <c r="E479" t="s">
        <v>17</v>
      </c>
      <c r="F479" t="s">
        <v>166</v>
      </c>
      <c r="G479">
        <f>COUNTIF(Table1[team2],Table1[[#This Row],[team2]]=F489)</f>
        <v>0</v>
      </c>
      <c r="H479" t="s">
        <v>166</v>
      </c>
      <c r="I479" t="s">
        <v>8</v>
      </c>
      <c r="J479" t="s">
        <v>325</v>
      </c>
      <c r="K479">
        <v>0</v>
      </c>
      <c r="L479" t="s">
        <v>17</v>
      </c>
      <c r="M479">
        <v>27</v>
      </c>
      <c r="N479">
        <v>0</v>
      </c>
      <c r="O479" t="s">
        <v>46</v>
      </c>
      <c r="P479" t="s">
        <v>5</v>
      </c>
      <c r="Q479" t="s">
        <v>490</v>
      </c>
      <c r="R479" t="s">
        <v>106</v>
      </c>
    </row>
    <row r="480" spans="1:18" x14ac:dyDescent="0.3">
      <c r="A480">
        <v>539</v>
      </c>
      <c r="B480">
        <v>2015</v>
      </c>
      <c r="C480" t="s">
        <v>19</v>
      </c>
      <c r="D480" s="1">
        <v>42117</v>
      </c>
      <c r="E480" t="s">
        <v>21</v>
      </c>
      <c r="F480" t="s">
        <v>27</v>
      </c>
      <c r="G480">
        <f>COUNTIF(Table1[team2],Table1[[#This Row],[team2]]=F490)</f>
        <v>0</v>
      </c>
      <c r="H480" t="s">
        <v>27</v>
      </c>
      <c r="I480" t="s">
        <v>8</v>
      </c>
      <c r="J480" t="s">
        <v>325</v>
      </c>
      <c r="K480">
        <v>0</v>
      </c>
      <c r="L480" t="s">
        <v>21</v>
      </c>
      <c r="M480">
        <v>37</v>
      </c>
      <c r="N480">
        <v>0</v>
      </c>
      <c r="O480" t="s">
        <v>364</v>
      </c>
      <c r="P480" t="s">
        <v>20</v>
      </c>
      <c r="Q480" t="s">
        <v>515</v>
      </c>
      <c r="R480" t="s">
        <v>116</v>
      </c>
    </row>
    <row r="481" spans="1:18" x14ac:dyDescent="0.3">
      <c r="A481">
        <v>540</v>
      </c>
      <c r="B481">
        <v>2015</v>
      </c>
      <c r="C481" t="s">
        <v>450</v>
      </c>
      <c r="D481" s="1">
        <v>42118</v>
      </c>
      <c r="E481" t="s">
        <v>22</v>
      </c>
      <c r="F481" t="s">
        <v>166</v>
      </c>
      <c r="G481">
        <f>COUNTIF(Table1[team2],Table1[[#This Row],[team2]]=F491)</f>
        <v>0</v>
      </c>
      <c r="H481" t="s">
        <v>166</v>
      </c>
      <c r="I481" t="s">
        <v>8</v>
      </c>
      <c r="J481" t="s">
        <v>325</v>
      </c>
      <c r="K481">
        <v>0</v>
      </c>
      <c r="L481" t="s">
        <v>166</v>
      </c>
      <c r="M481">
        <v>0</v>
      </c>
      <c r="N481">
        <v>9</v>
      </c>
      <c r="O481" t="s">
        <v>521</v>
      </c>
      <c r="P481" t="s">
        <v>76</v>
      </c>
      <c r="Q481" t="s">
        <v>55</v>
      </c>
      <c r="R481" t="s">
        <v>63</v>
      </c>
    </row>
    <row r="482" spans="1:18" x14ac:dyDescent="0.3">
      <c r="A482">
        <v>541</v>
      </c>
      <c r="B482">
        <v>2015</v>
      </c>
      <c r="C482" t="s">
        <v>25</v>
      </c>
      <c r="D482" s="1">
        <v>42119</v>
      </c>
      <c r="E482" t="s">
        <v>27</v>
      </c>
      <c r="F482" t="s">
        <v>108</v>
      </c>
      <c r="G482">
        <f>COUNTIF(Table1[team2],Table1[[#This Row],[team2]]=F492)</f>
        <v>0</v>
      </c>
      <c r="H482" t="s">
        <v>27</v>
      </c>
      <c r="I482" t="s">
        <v>18</v>
      </c>
      <c r="J482" t="s">
        <v>325</v>
      </c>
      <c r="K482">
        <v>0</v>
      </c>
      <c r="L482" t="s">
        <v>27</v>
      </c>
      <c r="M482">
        <v>20</v>
      </c>
      <c r="N482">
        <v>0</v>
      </c>
      <c r="O482" t="s">
        <v>457</v>
      </c>
      <c r="P482" t="s">
        <v>26</v>
      </c>
      <c r="Q482" t="s">
        <v>59</v>
      </c>
      <c r="R482" t="s">
        <v>350</v>
      </c>
    </row>
    <row r="483" spans="1:18" x14ac:dyDescent="0.3">
      <c r="A483">
        <v>542</v>
      </c>
      <c r="B483">
        <v>2015</v>
      </c>
      <c r="C483" t="s">
        <v>37</v>
      </c>
      <c r="D483" s="1">
        <v>42119</v>
      </c>
      <c r="E483" t="s">
        <v>17</v>
      </c>
      <c r="F483" t="s">
        <v>16</v>
      </c>
      <c r="G483">
        <f>COUNTIF(Table1[team2],Table1[[#This Row],[team2]]=F493)</f>
        <v>0</v>
      </c>
      <c r="H483" t="s">
        <v>17</v>
      </c>
      <c r="I483" t="s">
        <v>18</v>
      </c>
      <c r="J483" t="s">
        <v>325</v>
      </c>
      <c r="K483">
        <v>0</v>
      </c>
      <c r="L483" t="s">
        <v>17</v>
      </c>
      <c r="M483">
        <v>97</v>
      </c>
      <c r="N483">
        <v>0</v>
      </c>
      <c r="O483" t="s">
        <v>372</v>
      </c>
      <c r="P483" t="s">
        <v>38</v>
      </c>
      <c r="Q483" t="s">
        <v>490</v>
      </c>
      <c r="R483" t="s">
        <v>106</v>
      </c>
    </row>
    <row r="484" spans="1:18" x14ac:dyDescent="0.3">
      <c r="A484">
        <v>543</v>
      </c>
      <c r="B484">
        <v>2015</v>
      </c>
      <c r="C484" t="s">
        <v>19</v>
      </c>
      <c r="D484" s="1">
        <v>42120</v>
      </c>
      <c r="E484" t="s">
        <v>21</v>
      </c>
      <c r="F484" t="s">
        <v>166</v>
      </c>
      <c r="G484">
        <f>COUNTIF(Table1[team2],Table1[[#This Row],[team2]]=F494)</f>
        <v>0</v>
      </c>
      <c r="H484" t="s">
        <v>166</v>
      </c>
      <c r="I484" t="s">
        <v>8</v>
      </c>
      <c r="J484" t="s">
        <v>325</v>
      </c>
      <c r="K484">
        <v>0</v>
      </c>
      <c r="L484" t="s">
        <v>166</v>
      </c>
      <c r="M484">
        <v>0</v>
      </c>
      <c r="N484">
        <v>10</v>
      </c>
      <c r="O484" t="s">
        <v>522</v>
      </c>
      <c r="P484" t="s">
        <v>20</v>
      </c>
      <c r="Q484" t="s">
        <v>55</v>
      </c>
      <c r="R484" t="s">
        <v>63</v>
      </c>
    </row>
    <row r="485" spans="1:18" x14ac:dyDescent="0.3">
      <c r="A485">
        <v>544</v>
      </c>
      <c r="B485">
        <v>2015</v>
      </c>
      <c r="C485" t="s">
        <v>13</v>
      </c>
      <c r="D485" s="1">
        <v>42121</v>
      </c>
      <c r="E485" t="s">
        <v>108</v>
      </c>
      <c r="F485" t="s">
        <v>16</v>
      </c>
      <c r="G485">
        <f>COUNTIF(Table1[team2],Table1[[#This Row],[team2]]=F495)</f>
        <v>0</v>
      </c>
      <c r="H485" t="s">
        <v>16</v>
      </c>
      <c r="I485" t="s">
        <v>8</v>
      </c>
      <c r="J485" t="s">
        <v>325</v>
      </c>
      <c r="K485">
        <v>0</v>
      </c>
      <c r="L485" t="s">
        <v>108</v>
      </c>
      <c r="M485">
        <v>20</v>
      </c>
      <c r="N485">
        <v>0</v>
      </c>
      <c r="O485" t="s">
        <v>523</v>
      </c>
      <c r="P485" t="s">
        <v>15</v>
      </c>
      <c r="Q485" t="s">
        <v>59</v>
      </c>
      <c r="R485" t="s">
        <v>350</v>
      </c>
    </row>
    <row r="486" spans="1:18" x14ac:dyDescent="0.3">
      <c r="A486">
        <v>547</v>
      </c>
      <c r="B486">
        <v>2015</v>
      </c>
      <c r="C486" t="s">
        <v>37</v>
      </c>
      <c r="D486" s="1">
        <v>42122</v>
      </c>
      <c r="E486" t="s">
        <v>17</v>
      </c>
      <c r="F486" t="s">
        <v>7</v>
      </c>
      <c r="G486">
        <f>COUNTIF(Table1[team2],Table1[[#This Row],[team2]]=F496)</f>
        <v>0</v>
      </c>
      <c r="H486" t="s">
        <v>7</v>
      </c>
      <c r="I486" t="s">
        <v>8</v>
      </c>
      <c r="J486" t="s">
        <v>325</v>
      </c>
      <c r="K486">
        <v>0</v>
      </c>
      <c r="L486" t="s">
        <v>17</v>
      </c>
      <c r="M486">
        <v>2</v>
      </c>
      <c r="N486">
        <v>0</v>
      </c>
      <c r="O486" t="s">
        <v>410</v>
      </c>
      <c r="P486" t="s">
        <v>38</v>
      </c>
      <c r="Q486" t="s">
        <v>513</v>
      </c>
      <c r="R486" t="s">
        <v>102</v>
      </c>
    </row>
    <row r="487" spans="1:18" x14ac:dyDescent="0.3">
      <c r="A487">
        <v>546</v>
      </c>
      <c r="B487">
        <v>2015</v>
      </c>
      <c r="C487" t="s">
        <v>3</v>
      </c>
      <c r="D487" s="1">
        <v>42123</v>
      </c>
      <c r="E487" t="s">
        <v>166</v>
      </c>
      <c r="F487" t="s">
        <v>22</v>
      </c>
      <c r="G487">
        <f>COUNTIF(Table1[team2],Table1[[#This Row],[team2]]=F497)</f>
        <v>0</v>
      </c>
      <c r="H487" t="s">
        <v>22</v>
      </c>
      <c r="I487" t="s">
        <v>8</v>
      </c>
      <c r="J487" t="s">
        <v>487</v>
      </c>
      <c r="K487">
        <v>0</v>
      </c>
      <c r="M487">
        <v>0</v>
      </c>
      <c r="N487">
        <v>0</v>
      </c>
      <c r="P487" t="s">
        <v>5</v>
      </c>
      <c r="Q487" t="s">
        <v>490</v>
      </c>
      <c r="R487" t="s">
        <v>514</v>
      </c>
    </row>
    <row r="488" spans="1:18" x14ac:dyDescent="0.3">
      <c r="A488">
        <v>527</v>
      </c>
      <c r="B488">
        <v>2015</v>
      </c>
      <c r="C488" t="s">
        <v>28</v>
      </c>
      <c r="D488" s="1">
        <v>42124</v>
      </c>
      <c r="E488" t="s">
        <v>17</v>
      </c>
      <c r="F488" t="s">
        <v>7</v>
      </c>
      <c r="G488">
        <f>COUNTIF(Table1[team2],Table1[[#This Row],[team2]]=F498)</f>
        <v>0</v>
      </c>
      <c r="H488" t="s">
        <v>7</v>
      </c>
      <c r="I488" t="s">
        <v>8</v>
      </c>
      <c r="J488" t="s">
        <v>325</v>
      </c>
      <c r="K488">
        <v>0</v>
      </c>
      <c r="L488" t="s">
        <v>7</v>
      </c>
      <c r="M488">
        <v>0</v>
      </c>
      <c r="N488">
        <v>7</v>
      </c>
      <c r="O488" t="s">
        <v>519</v>
      </c>
      <c r="P488" t="s">
        <v>29</v>
      </c>
      <c r="Q488" t="s">
        <v>98</v>
      </c>
      <c r="R488" t="s">
        <v>55</v>
      </c>
    </row>
    <row r="489" spans="1:18" x14ac:dyDescent="0.3">
      <c r="A489">
        <v>549</v>
      </c>
      <c r="B489">
        <v>2015</v>
      </c>
      <c r="C489" t="s">
        <v>25</v>
      </c>
      <c r="D489" s="1">
        <v>42125</v>
      </c>
      <c r="E489" t="s">
        <v>27</v>
      </c>
      <c r="F489" t="s">
        <v>22</v>
      </c>
      <c r="G489">
        <f>COUNTIF(Table1[team2],Table1[[#This Row],[team2]]=F499)</f>
        <v>0</v>
      </c>
      <c r="H489" t="s">
        <v>22</v>
      </c>
      <c r="I489" t="s">
        <v>8</v>
      </c>
      <c r="J489" t="s">
        <v>325</v>
      </c>
      <c r="K489">
        <v>0</v>
      </c>
      <c r="L489" t="s">
        <v>27</v>
      </c>
      <c r="M489">
        <v>8</v>
      </c>
      <c r="N489">
        <v>0</v>
      </c>
      <c r="O489" t="s">
        <v>368</v>
      </c>
      <c r="P489" t="s">
        <v>26</v>
      </c>
      <c r="Q489" t="s">
        <v>59</v>
      </c>
      <c r="R489" t="s">
        <v>116</v>
      </c>
    </row>
    <row r="490" spans="1:18" x14ac:dyDescent="0.3">
      <c r="A490">
        <v>548</v>
      </c>
      <c r="B490">
        <v>2015</v>
      </c>
      <c r="C490" t="s">
        <v>19</v>
      </c>
      <c r="D490" s="1">
        <v>42125</v>
      </c>
      <c r="E490" t="s">
        <v>16</v>
      </c>
      <c r="F490" t="s">
        <v>21</v>
      </c>
      <c r="G490">
        <f>COUNTIF(Table1[team2],Table1[[#This Row],[team2]]=F500)</f>
        <v>0</v>
      </c>
      <c r="H490" t="s">
        <v>21</v>
      </c>
      <c r="I490" t="s">
        <v>8</v>
      </c>
      <c r="J490" t="s">
        <v>325</v>
      </c>
      <c r="K490">
        <v>0</v>
      </c>
      <c r="L490" t="s">
        <v>21</v>
      </c>
      <c r="M490">
        <v>0</v>
      </c>
      <c r="N490">
        <v>9</v>
      </c>
      <c r="O490" t="s">
        <v>346</v>
      </c>
      <c r="P490" t="s">
        <v>20</v>
      </c>
      <c r="Q490" t="s">
        <v>509</v>
      </c>
      <c r="R490" t="s">
        <v>63</v>
      </c>
    </row>
    <row r="491" spans="1:18" x14ac:dyDescent="0.3">
      <c r="A491">
        <v>551</v>
      </c>
      <c r="B491">
        <v>2015</v>
      </c>
      <c r="C491" t="s">
        <v>34</v>
      </c>
      <c r="D491" s="1">
        <v>42126</v>
      </c>
      <c r="E491" t="s">
        <v>108</v>
      </c>
      <c r="F491" t="s">
        <v>17</v>
      </c>
      <c r="G491">
        <f>COUNTIF(Table1[team2],Table1[[#This Row],[team2]]=F501)</f>
        <v>0</v>
      </c>
      <c r="H491" t="s">
        <v>17</v>
      </c>
      <c r="I491" t="s">
        <v>8</v>
      </c>
      <c r="J491" t="s">
        <v>325</v>
      </c>
      <c r="K491">
        <v>0</v>
      </c>
      <c r="L491" t="s">
        <v>108</v>
      </c>
      <c r="M491">
        <v>22</v>
      </c>
      <c r="N491">
        <v>0</v>
      </c>
      <c r="O491" t="s">
        <v>80</v>
      </c>
      <c r="P491" t="s">
        <v>36</v>
      </c>
      <c r="Q491" t="s">
        <v>98</v>
      </c>
      <c r="R491" t="s">
        <v>518</v>
      </c>
    </row>
    <row r="492" spans="1:18" x14ac:dyDescent="0.3">
      <c r="A492">
        <v>550</v>
      </c>
      <c r="B492">
        <v>2015</v>
      </c>
      <c r="C492" t="s">
        <v>3</v>
      </c>
      <c r="D492" s="1">
        <v>42126</v>
      </c>
      <c r="E492" t="s">
        <v>7</v>
      </c>
      <c r="F492" t="s">
        <v>166</v>
      </c>
      <c r="G492">
        <f>COUNTIF(Table1[team2],Table1[[#This Row],[team2]]=F502)</f>
        <v>0</v>
      </c>
      <c r="H492" t="s">
        <v>166</v>
      </c>
      <c r="I492" t="s">
        <v>8</v>
      </c>
      <c r="J492" t="s">
        <v>325</v>
      </c>
      <c r="K492">
        <v>0</v>
      </c>
      <c r="L492" t="s">
        <v>166</v>
      </c>
      <c r="M492">
        <v>0</v>
      </c>
      <c r="N492">
        <v>7</v>
      </c>
      <c r="O492" t="s">
        <v>502</v>
      </c>
      <c r="P492" t="s">
        <v>5</v>
      </c>
      <c r="Q492" t="s">
        <v>490</v>
      </c>
      <c r="R492" t="s">
        <v>514</v>
      </c>
    </row>
    <row r="493" spans="1:18" x14ac:dyDescent="0.3">
      <c r="A493">
        <v>553</v>
      </c>
      <c r="B493">
        <v>2015</v>
      </c>
      <c r="C493" t="s">
        <v>25</v>
      </c>
      <c r="D493" s="1">
        <v>42127</v>
      </c>
      <c r="E493" t="s">
        <v>22</v>
      </c>
      <c r="F493" t="s">
        <v>21</v>
      </c>
      <c r="G493">
        <f>COUNTIF(Table1[team2],Table1[[#This Row],[team2]]=F503)</f>
        <v>0</v>
      </c>
      <c r="H493" t="s">
        <v>21</v>
      </c>
      <c r="I493" t="s">
        <v>8</v>
      </c>
      <c r="J493" t="s">
        <v>325</v>
      </c>
      <c r="K493">
        <v>0</v>
      </c>
      <c r="L493" t="s">
        <v>22</v>
      </c>
      <c r="M493">
        <v>14</v>
      </c>
      <c r="N493">
        <v>0</v>
      </c>
      <c r="O493" t="s">
        <v>99</v>
      </c>
      <c r="P493" t="s">
        <v>75</v>
      </c>
      <c r="Q493" t="s">
        <v>59</v>
      </c>
      <c r="R493" t="s">
        <v>350</v>
      </c>
    </row>
    <row r="494" spans="1:18" x14ac:dyDescent="0.3">
      <c r="A494">
        <v>552</v>
      </c>
      <c r="B494">
        <v>2015</v>
      </c>
      <c r="C494" t="s">
        <v>13</v>
      </c>
      <c r="D494" s="1">
        <v>42127</v>
      </c>
      <c r="E494" t="s">
        <v>27</v>
      </c>
      <c r="F494" t="s">
        <v>16</v>
      </c>
      <c r="G494">
        <f>COUNTIF(Table1[team2],Table1[[#This Row],[team2]]=F504)</f>
        <v>0</v>
      </c>
      <c r="H494" t="s">
        <v>27</v>
      </c>
      <c r="I494" t="s">
        <v>18</v>
      </c>
      <c r="J494" t="s">
        <v>325</v>
      </c>
      <c r="K494">
        <v>0</v>
      </c>
      <c r="L494" t="s">
        <v>27</v>
      </c>
      <c r="M494">
        <v>23</v>
      </c>
      <c r="N494">
        <v>0</v>
      </c>
      <c r="O494" t="s">
        <v>360</v>
      </c>
      <c r="P494" t="s">
        <v>15</v>
      </c>
      <c r="Q494" t="s">
        <v>509</v>
      </c>
      <c r="R494" t="s">
        <v>102</v>
      </c>
    </row>
    <row r="495" spans="1:18" x14ac:dyDescent="0.3">
      <c r="A495">
        <v>555</v>
      </c>
      <c r="B495">
        <v>2015</v>
      </c>
      <c r="C495" t="s">
        <v>28</v>
      </c>
      <c r="D495" s="1">
        <v>42128</v>
      </c>
      <c r="E495" t="s">
        <v>7</v>
      </c>
      <c r="F495" t="s">
        <v>108</v>
      </c>
      <c r="G495">
        <f>COUNTIF(Table1[team2],Table1[[#This Row],[team2]]=F505)</f>
        <v>0</v>
      </c>
      <c r="H495" t="s">
        <v>108</v>
      </c>
      <c r="I495" t="s">
        <v>8</v>
      </c>
      <c r="J495" t="s">
        <v>325</v>
      </c>
      <c r="K495">
        <v>0</v>
      </c>
      <c r="L495" t="s">
        <v>7</v>
      </c>
      <c r="M495">
        <v>35</v>
      </c>
      <c r="N495">
        <v>0</v>
      </c>
      <c r="O495" t="s">
        <v>506</v>
      </c>
      <c r="P495" t="s">
        <v>29</v>
      </c>
      <c r="Q495" t="s">
        <v>98</v>
      </c>
      <c r="R495" t="s">
        <v>55</v>
      </c>
    </row>
    <row r="496" spans="1:18" x14ac:dyDescent="0.3">
      <c r="A496">
        <v>554</v>
      </c>
      <c r="B496">
        <v>2015</v>
      </c>
      <c r="C496" t="s">
        <v>37</v>
      </c>
      <c r="D496" s="1">
        <v>42128</v>
      </c>
      <c r="E496" t="s">
        <v>17</v>
      </c>
      <c r="F496" t="s">
        <v>166</v>
      </c>
      <c r="G496">
        <f>COUNTIF(Table1[team2],Table1[[#This Row],[team2]]=F506)</f>
        <v>0</v>
      </c>
      <c r="H496" t="s">
        <v>17</v>
      </c>
      <c r="I496" t="s">
        <v>18</v>
      </c>
      <c r="J496" t="s">
        <v>325</v>
      </c>
      <c r="K496">
        <v>0</v>
      </c>
      <c r="L496" t="s">
        <v>17</v>
      </c>
      <c r="M496">
        <v>24</v>
      </c>
      <c r="N496">
        <v>0</v>
      </c>
      <c r="O496" t="s">
        <v>46</v>
      </c>
      <c r="P496" t="s">
        <v>38</v>
      </c>
      <c r="Q496" t="s">
        <v>106</v>
      </c>
      <c r="R496" t="s">
        <v>112</v>
      </c>
    </row>
    <row r="497" spans="1:18" x14ac:dyDescent="0.3">
      <c r="A497">
        <v>556</v>
      </c>
      <c r="B497">
        <v>2015</v>
      </c>
      <c r="C497" t="s">
        <v>25</v>
      </c>
      <c r="D497" s="1">
        <v>42129</v>
      </c>
      <c r="E497" t="s">
        <v>21</v>
      </c>
      <c r="F497" t="s">
        <v>27</v>
      </c>
      <c r="G497">
        <f>COUNTIF(Table1[team2],Table1[[#This Row],[team2]]=F507)</f>
        <v>0</v>
      </c>
      <c r="H497" t="s">
        <v>21</v>
      </c>
      <c r="I497" t="s">
        <v>18</v>
      </c>
      <c r="J497" t="s">
        <v>325</v>
      </c>
      <c r="K497">
        <v>0</v>
      </c>
      <c r="L497" t="s">
        <v>27</v>
      </c>
      <c r="M497">
        <v>0</v>
      </c>
      <c r="N497">
        <v>5</v>
      </c>
      <c r="O497" t="s">
        <v>70</v>
      </c>
      <c r="P497" t="s">
        <v>26</v>
      </c>
      <c r="Q497" t="s">
        <v>59</v>
      </c>
      <c r="R497" t="s">
        <v>350</v>
      </c>
    </row>
    <row r="498" spans="1:18" x14ac:dyDescent="0.3">
      <c r="A498">
        <v>557</v>
      </c>
      <c r="B498">
        <v>2015</v>
      </c>
      <c r="C498" t="s">
        <v>3</v>
      </c>
      <c r="D498" s="1">
        <v>42130</v>
      </c>
      <c r="E498" t="s">
        <v>166</v>
      </c>
      <c r="F498" t="s">
        <v>16</v>
      </c>
      <c r="G498">
        <f>COUNTIF(Table1[team2],Table1[[#This Row],[team2]]=F508)</f>
        <v>0</v>
      </c>
      <c r="H498" t="s">
        <v>16</v>
      </c>
      <c r="I498" t="s">
        <v>8</v>
      </c>
      <c r="J498" t="s">
        <v>325</v>
      </c>
      <c r="K498">
        <v>0</v>
      </c>
      <c r="L498" t="s">
        <v>166</v>
      </c>
      <c r="M498">
        <v>138</v>
      </c>
      <c r="N498">
        <v>0</v>
      </c>
      <c r="O498" t="s">
        <v>53</v>
      </c>
      <c r="P498" t="s">
        <v>5</v>
      </c>
      <c r="Q498" t="s">
        <v>509</v>
      </c>
      <c r="R498" t="s">
        <v>102</v>
      </c>
    </row>
    <row r="499" spans="1:18" x14ac:dyDescent="0.3">
      <c r="A499">
        <v>558</v>
      </c>
      <c r="B499">
        <v>2015</v>
      </c>
      <c r="C499" t="s">
        <v>25</v>
      </c>
      <c r="D499" s="1">
        <v>42131</v>
      </c>
      <c r="E499" t="s">
        <v>108</v>
      </c>
      <c r="F499" t="s">
        <v>22</v>
      </c>
      <c r="G499">
        <f>COUNTIF(Table1[team2],Table1[[#This Row],[team2]]=F509)</f>
        <v>0</v>
      </c>
      <c r="H499" t="s">
        <v>22</v>
      </c>
      <c r="I499" t="s">
        <v>8</v>
      </c>
      <c r="J499" t="s">
        <v>325</v>
      </c>
      <c r="K499">
        <v>0</v>
      </c>
      <c r="L499" t="s">
        <v>108</v>
      </c>
      <c r="M499">
        <v>7</v>
      </c>
      <c r="N499">
        <v>0</v>
      </c>
      <c r="O499" t="s">
        <v>524</v>
      </c>
      <c r="P499" t="s">
        <v>75</v>
      </c>
      <c r="Q499" t="s">
        <v>490</v>
      </c>
      <c r="R499" t="s">
        <v>106</v>
      </c>
    </row>
    <row r="500" spans="1:18" x14ac:dyDescent="0.3">
      <c r="A500">
        <v>545</v>
      </c>
      <c r="B500">
        <v>2015</v>
      </c>
      <c r="C500" t="s">
        <v>28</v>
      </c>
      <c r="D500" s="1">
        <v>42131</v>
      </c>
      <c r="E500" t="s">
        <v>7</v>
      </c>
      <c r="F500" t="s">
        <v>21</v>
      </c>
      <c r="G500">
        <f>COUNTIF(Table1[team2],Table1[[#This Row],[team2]]=F510)</f>
        <v>0</v>
      </c>
      <c r="H500" t="s">
        <v>7</v>
      </c>
      <c r="I500" t="s">
        <v>18</v>
      </c>
      <c r="J500" t="s">
        <v>325</v>
      </c>
      <c r="K500">
        <v>0</v>
      </c>
      <c r="L500" t="s">
        <v>7</v>
      </c>
      <c r="M500">
        <v>13</v>
      </c>
      <c r="N500">
        <v>0</v>
      </c>
      <c r="O500" t="s">
        <v>465</v>
      </c>
      <c r="P500" t="s">
        <v>29</v>
      </c>
      <c r="Q500" t="s">
        <v>98</v>
      </c>
      <c r="R500" t="s">
        <v>55</v>
      </c>
    </row>
    <row r="501" spans="1:18" x14ac:dyDescent="0.3">
      <c r="A501">
        <v>559</v>
      </c>
      <c r="B501">
        <v>2015</v>
      </c>
      <c r="C501" t="s">
        <v>37</v>
      </c>
      <c r="D501" s="1">
        <v>42132</v>
      </c>
      <c r="E501" t="s">
        <v>17</v>
      </c>
      <c r="F501" t="s">
        <v>27</v>
      </c>
      <c r="G501">
        <f>COUNTIF(Table1[team2],Table1[[#This Row],[team2]]=F511)</f>
        <v>0</v>
      </c>
      <c r="H501" t="s">
        <v>17</v>
      </c>
      <c r="I501" t="s">
        <v>18</v>
      </c>
      <c r="J501" t="s">
        <v>325</v>
      </c>
      <c r="K501">
        <v>0</v>
      </c>
      <c r="L501" t="s">
        <v>27</v>
      </c>
      <c r="M501">
        <v>0</v>
      </c>
      <c r="N501">
        <v>6</v>
      </c>
      <c r="O501" t="s">
        <v>525</v>
      </c>
      <c r="P501" t="s">
        <v>38</v>
      </c>
      <c r="Q501" t="s">
        <v>350</v>
      </c>
      <c r="R501" t="s">
        <v>116</v>
      </c>
    </row>
    <row r="502" spans="1:18" x14ac:dyDescent="0.3">
      <c r="A502">
        <v>561</v>
      </c>
      <c r="B502">
        <v>2015</v>
      </c>
      <c r="C502" t="s">
        <v>119</v>
      </c>
      <c r="D502" s="1">
        <v>42133</v>
      </c>
      <c r="E502" t="s">
        <v>108</v>
      </c>
      <c r="F502" t="s">
        <v>21</v>
      </c>
      <c r="G502">
        <f>COUNTIF(Table1[team2],Table1[[#This Row],[team2]]=F512)</f>
        <v>0</v>
      </c>
      <c r="H502" t="s">
        <v>108</v>
      </c>
      <c r="I502" t="s">
        <v>18</v>
      </c>
      <c r="J502" t="s">
        <v>325</v>
      </c>
      <c r="K502">
        <v>0</v>
      </c>
      <c r="L502" t="s">
        <v>108</v>
      </c>
      <c r="M502">
        <v>6</v>
      </c>
      <c r="N502">
        <v>0</v>
      </c>
      <c r="O502" t="s">
        <v>526</v>
      </c>
      <c r="P502" t="s">
        <v>120</v>
      </c>
      <c r="Q502" t="s">
        <v>102</v>
      </c>
      <c r="R502" t="s">
        <v>63</v>
      </c>
    </row>
    <row r="503" spans="1:18" x14ac:dyDescent="0.3">
      <c r="A503">
        <v>560</v>
      </c>
      <c r="B503">
        <v>2015</v>
      </c>
      <c r="C503" t="s">
        <v>28</v>
      </c>
      <c r="D503" s="1">
        <v>42133</v>
      </c>
      <c r="E503" t="s">
        <v>16</v>
      </c>
      <c r="F503" t="s">
        <v>7</v>
      </c>
      <c r="G503">
        <f>COUNTIF(Table1[team2],Table1[[#This Row],[team2]]=F513)</f>
        <v>0</v>
      </c>
      <c r="H503" t="s">
        <v>16</v>
      </c>
      <c r="I503" t="s">
        <v>18</v>
      </c>
      <c r="J503" t="s">
        <v>325</v>
      </c>
      <c r="K503">
        <v>0</v>
      </c>
      <c r="L503" t="s">
        <v>7</v>
      </c>
      <c r="M503">
        <v>0</v>
      </c>
      <c r="N503">
        <v>1</v>
      </c>
      <c r="O503" t="s">
        <v>519</v>
      </c>
      <c r="P503" t="s">
        <v>29</v>
      </c>
      <c r="Q503" t="s">
        <v>98</v>
      </c>
      <c r="R503" t="s">
        <v>59</v>
      </c>
    </row>
    <row r="504" spans="1:18" x14ac:dyDescent="0.3">
      <c r="A504">
        <v>562</v>
      </c>
      <c r="B504">
        <v>2015</v>
      </c>
      <c r="C504" t="s">
        <v>25</v>
      </c>
      <c r="D504" s="1">
        <v>42134</v>
      </c>
      <c r="E504" t="s">
        <v>166</v>
      </c>
      <c r="F504" t="s">
        <v>27</v>
      </c>
      <c r="G504">
        <f>COUNTIF(Table1[team2],Table1[[#This Row],[team2]]=F514)</f>
        <v>0</v>
      </c>
      <c r="H504" t="s">
        <v>166</v>
      </c>
      <c r="I504" t="s">
        <v>18</v>
      </c>
      <c r="J504" t="s">
        <v>325</v>
      </c>
      <c r="K504">
        <v>0</v>
      </c>
      <c r="L504" t="s">
        <v>166</v>
      </c>
      <c r="M504">
        <v>39</v>
      </c>
      <c r="N504">
        <v>0</v>
      </c>
      <c r="O504" t="s">
        <v>56</v>
      </c>
      <c r="P504" t="s">
        <v>26</v>
      </c>
      <c r="Q504" t="s">
        <v>490</v>
      </c>
      <c r="R504" t="s">
        <v>106</v>
      </c>
    </row>
    <row r="505" spans="1:18" x14ac:dyDescent="0.3">
      <c r="A505">
        <v>563</v>
      </c>
      <c r="B505">
        <v>2015</v>
      </c>
      <c r="C505" t="s">
        <v>37</v>
      </c>
      <c r="D505" s="1">
        <v>42134</v>
      </c>
      <c r="E505" t="s">
        <v>17</v>
      </c>
      <c r="F505" t="s">
        <v>22</v>
      </c>
      <c r="G505">
        <f>COUNTIF(Table1[team2],Table1[[#This Row],[team2]]=F515)</f>
        <v>0</v>
      </c>
      <c r="H505" t="s">
        <v>17</v>
      </c>
      <c r="I505" t="s">
        <v>18</v>
      </c>
      <c r="J505" t="s">
        <v>325</v>
      </c>
      <c r="K505">
        <v>0</v>
      </c>
      <c r="L505" t="s">
        <v>17</v>
      </c>
      <c r="M505">
        <v>12</v>
      </c>
      <c r="N505">
        <v>0</v>
      </c>
      <c r="O505" t="s">
        <v>100</v>
      </c>
      <c r="P505" t="s">
        <v>38</v>
      </c>
      <c r="Q505" t="s">
        <v>55</v>
      </c>
      <c r="R505" t="s">
        <v>116</v>
      </c>
    </row>
    <row r="506" spans="1:18" x14ac:dyDescent="0.3">
      <c r="A506">
        <v>564</v>
      </c>
      <c r="B506">
        <v>2015</v>
      </c>
      <c r="C506" t="s">
        <v>34</v>
      </c>
      <c r="D506" s="1">
        <v>42135</v>
      </c>
      <c r="E506" t="s">
        <v>108</v>
      </c>
      <c r="F506" t="s">
        <v>16</v>
      </c>
      <c r="G506">
        <f>COUNTIF(Table1[team2],Table1[[#This Row],[team2]]=F516)</f>
        <v>0</v>
      </c>
      <c r="H506" t="s">
        <v>108</v>
      </c>
      <c r="I506" t="s">
        <v>18</v>
      </c>
      <c r="J506" t="s">
        <v>325</v>
      </c>
      <c r="K506">
        <v>0</v>
      </c>
      <c r="L506" t="s">
        <v>108</v>
      </c>
      <c r="M506">
        <v>5</v>
      </c>
      <c r="N506">
        <v>0</v>
      </c>
      <c r="O506" t="s">
        <v>80</v>
      </c>
      <c r="P506" t="s">
        <v>36</v>
      </c>
      <c r="Q506" t="s">
        <v>98</v>
      </c>
      <c r="R506" t="s">
        <v>59</v>
      </c>
    </row>
    <row r="507" spans="1:18" x14ac:dyDescent="0.3">
      <c r="A507">
        <v>565</v>
      </c>
      <c r="B507">
        <v>2015</v>
      </c>
      <c r="C507" t="s">
        <v>119</v>
      </c>
      <c r="D507" s="1">
        <v>42136</v>
      </c>
      <c r="E507" t="s">
        <v>17</v>
      </c>
      <c r="F507" t="s">
        <v>21</v>
      </c>
      <c r="G507">
        <f>COUNTIF(Table1[team2],Table1[[#This Row],[team2]]=F517)</f>
        <v>0</v>
      </c>
      <c r="H507" t="s">
        <v>17</v>
      </c>
      <c r="I507" t="s">
        <v>18</v>
      </c>
      <c r="J507" t="s">
        <v>325</v>
      </c>
      <c r="K507">
        <v>0</v>
      </c>
      <c r="L507" t="s">
        <v>21</v>
      </c>
      <c r="M507">
        <v>0</v>
      </c>
      <c r="N507">
        <v>6</v>
      </c>
      <c r="O507" t="s">
        <v>527</v>
      </c>
      <c r="P507" t="s">
        <v>120</v>
      </c>
      <c r="Q507" t="s">
        <v>509</v>
      </c>
      <c r="R507" t="s">
        <v>102</v>
      </c>
    </row>
    <row r="508" spans="1:18" x14ac:dyDescent="0.3">
      <c r="A508">
        <v>566</v>
      </c>
      <c r="B508">
        <v>2015</v>
      </c>
      <c r="C508" t="s">
        <v>13</v>
      </c>
      <c r="D508" s="1">
        <v>42137</v>
      </c>
      <c r="E508" t="s">
        <v>16</v>
      </c>
      <c r="F508" t="s">
        <v>166</v>
      </c>
      <c r="G508">
        <f>COUNTIF(Table1[team2],Table1[[#This Row],[team2]]=F518)</f>
        <v>0</v>
      </c>
      <c r="H508" t="s">
        <v>166</v>
      </c>
      <c r="I508" t="s">
        <v>8</v>
      </c>
      <c r="J508" t="s">
        <v>325</v>
      </c>
      <c r="K508">
        <v>0</v>
      </c>
      <c r="L508" t="s">
        <v>16</v>
      </c>
      <c r="M508">
        <v>22</v>
      </c>
      <c r="N508">
        <v>0</v>
      </c>
      <c r="O508" t="s">
        <v>338</v>
      </c>
      <c r="P508" t="s">
        <v>15</v>
      </c>
      <c r="Q508" t="s">
        <v>490</v>
      </c>
      <c r="R508" t="s">
        <v>106</v>
      </c>
    </row>
    <row r="509" spans="1:18" x14ac:dyDescent="0.3">
      <c r="A509">
        <v>567</v>
      </c>
      <c r="B509">
        <v>2015</v>
      </c>
      <c r="C509" t="s">
        <v>25</v>
      </c>
      <c r="D509" s="1">
        <v>42138</v>
      </c>
      <c r="E509" t="s">
        <v>27</v>
      </c>
      <c r="F509" t="s">
        <v>7</v>
      </c>
      <c r="G509">
        <f>COUNTIF(Table1[team2],Table1[[#This Row],[team2]]=F519)</f>
        <v>0</v>
      </c>
      <c r="H509" t="s">
        <v>7</v>
      </c>
      <c r="I509" t="s">
        <v>8</v>
      </c>
      <c r="J509" t="s">
        <v>325</v>
      </c>
      <c r="K509">
        <v>0</v>
      </c>
      <c r="L509" t="s">
        <v>27</v>
      </c>
      <c r="M509">
        <v>5</v>
      </c>
      <c r="N509">
        <v>0</v>
      </c>
      <c r="O509" t="s">
        <v>525</v>
      </c>
      <c r="P509" t="s">
        <v>26</v>
      </c>
      <c r="Q509" t="s">
        <v>509</v>
      </c>
      <c r="R509" t="s">
        <v>102</v>
      </c>
    </row>
    <row r="510" spans="1:18" x14ac:dyDescent="0.3">
      <c r="A510">
        <v>568</v>
      </c>
      <c r="B510">
        <v>2015</v>
      </c>
      <c r="C510" t="s">
        <v>34</v>
      </c>
      <c r="D510" s="1">
        <v>42139</v>
      </c>
      <c r="E510" t="s">
        <v>108</v>
      </c>
      <c r="F510" t="s">
        <v>166</v>
      </c>
      <c r="G510">
        <f>COUNTIF(Table1[team2],Table1[[#This Row],[team2]]=F520)</f>
        <v>0</v>
      </c>
      <c r="H510" t="s">
        <v>108</v>
      </c>
      <c r="I510" t="s">
        <v>18</v>
      </c>
      <c r="J510" t="s">
        <v>325</v>
      </c>
      <c r="K510">
        <v>1</v>
      </c>
      <c r="L510" t="s">
        <v>166</v>
      </c>
      <c r="M510">
        <v>0</v>
      </c>
      <c r="N510">
        <v>6</v>
      </c>
      <c r="O510" t="s">
        <v>92</v>
      </c>
      <c r="P510" t="s">
        <v>36</v>
      </c>
      <c r="Q510" t="s">
        <v>98</v>
      </c>
      <c r="R510" t="s">
        <v>59</v>
      </c>
    </row>
    <row r="511" spans="1:18" x14ac:dyDescent="0.3">
      <c r="A511">
        <v>570</v>
      </c>
      <c r="B511">
        <v>2015</v>
      </c>
      <c r="C511" t="s">
        <v>25</v>
      </c>
      <c r="D511" s="1">
        <v>42140</v>
      </c>
      <c r="E511" t="s">
        <v>22</v>
      </c>
      <c r="F511" t="s">
        <v>7</v>
      </c>
      <c r="G511">
        <f>COUNTIF(Table1[team2],Table1[[#This Row],[team2]]=F521)</f>
        <v>0</v>
      </c>
      <c r="H511" t="s">
        <v>22</v>
      </c>
      <c r="I511" t="s">
        <v>18</v>
      </c>
      <c r="J511" t="s">
        <v>325</v>
      </c>
      <c r="K511">
        <v>0</v>
      </c>
      <c r="L511" t="s">
        <v>22</v>
      </c>
      <c r="M511">
        <v>9</v>
      </c>
      <c r="N511">
        <v>0</v>
      </c>
      <c r="O511" t="s">
        <v>32</v>
      </c>
      <c r="P511" t="s">
        <v>75</v>
      </c>
      <c r="Q511" t="s">
        <v>513</v>
      </c>
      <c r="R511" t="s">
        <v>509</v>
      </c>
    </row>
    <row r="512" spans="1:18" x14ac:dyDescent="0.3">
      <c r="A512">
        <v>569</v>
      </c>
      <c r="B512">
        <v>2015</v>
      </c>
      <c r="C512" t="s">
        <v>13</v>
      </c>
      <c r="D512" s="1">
        <v>42140</v>
      </c>
      <c r="E512" t="s">
        <v>16</v>
      </c>
      <c r="F512" t="s">
        <v>17</v>
      </c>
      <c r="G512">
        <f>COUNTIF(Table1[team2],Table1[[#This Row],[team2]]=F522)</f>
        <v>0</v>
      </c>
      <c r="H512" t="s">
        <v>16</v>
      </c>
      <c r="I512" t="s">
        <v>18</v>
      </c>
      <c r="J512" t="s">
        <v>325</v>
      </c>
      <c r="K512">
        <v>0</v>
      </c>
      <c r="L512" t="s">
        <v>17</v>
      </c>
      <c r="M512">
        <v>0</v>
      </c>
      <c r="N512">
        <v>7</v>
      </c>
      <c r="O512" t="s">
        <v>503</v>
      </c>
      <c r="P512" t="s">
        <v>15</v>
      </c>
      <c r="Q512" t="s">
        <v>116</v>
      </c>
      <c r="R512" t="s">
        <v>106</v>
      </c>
    </row>
    <row r="513" spans="1:18" x14ac:dyDescent="0.3">
      <c r="A513">
        <v>572</v>
      </c>
      <c r="B513">
        <v>2015</v>
      </c>
      <c r="C513" t="s">
        <v>34</v>
      </c>
      <c r="D513" s="1">
        <v>42141</v>
      </c>
      <c r="E513" t="s">
        <v>108</v>
      </c>
      <c r="F513" t="s">
        <v>27</v>
      </c>
      <c r="G513">
        <f>COUNTIF(Table1[team2],Table1[[#This Row],[team2]]=F523)</f>
        <v>0</v>
      </c>
      <c r="H513" t="s">
        <v>108</v>
      </c>
      <c r="I513" t="s">
        <v>18</v>
      </c>
      <c r="J513" t="s">
        <v>325</v>
      </c>
      <c r="K513">
        <v>0</v>
      </c>
      <c r="L513" t="s">
        <v>27</v>
      </c>
      <c r="M513">
        <v>0</v>
      </c>
      <c r="N513">
        <v>9</v>
      </c>
      <c r="O513" t="s">
        <v>352</v>
      </c>
      <c r="P513" t="s">
        <v>36</v>
      </c>
      <c r="Q513" t="s">
        <v>350</v>
      </c>
      <c r="R513" t="s">
        <v>112</v>
      </c>
    </row>
    <row r="514" spans="1:18" x14ac:dyDescent="0.3">
      <c r="A514">
        <v>571</v>
      </c>
      <c r="B514">
        <v>2015</v>
      </c>
      <c r="C514" t="s">
        <v>3</v>
      </c>
      <c r="D514" s="1">
        <v>42141</v>
      </c>
      <c r="E514" t="s">
        <v>21</v>
      </c>
      <c r="F514" t="s">
        <v>166</v>
      </c>
      <c r="G514">
        <f>COUNTIF(Table1[team2],Table1[[#This Row],[team2]]=F524)</f>
        <v>0</v>
      </c>
      <c r="H514" t="s">
        <v>166</v>
      </c>
      <c r="I514" t="s">
        <v>8</v>
      </c>
      <c r="J514" t="s">
        <v>487</v>
      </c>
      <c r="K514">
        <v>0</v>
      </c>
      <c r="M514">
        <v>0</v>
      </c>
      <c r="N514">
        <v>0</v>
      </c>
      <c r="P514" t="s">
        <v>5</v>
      </c>
      <c r="Q514" t="s">
        <v>59</v>
      </c>
      <c r="R514" t="s">
        <v>518</v>
      </c>
    </row>
    <row r="515" spans="1:18" x14ac:dyDescent="0.3">
      <c r="A515">
        <v>573</v>
      </c>
      <c r="B515">
        <v>2015</v>
      </c>
      <c r="C515" t="s">
        <v>25</v>
      </c>
      <c r="D515" s="1">
        <v>42143</v>
      </c>
      <c r="E515" t="s">
        <v>27</v>
      </c>
      <c r="F515" t="s">
        <v>17</v>
      </c>
      <c r="G515">
        <f>COUNTIF(Table1[team2],Table1[[#This Row],[team2]]=F525)</f>
        <v>0</v>
      </c>
      <c r="H515" t="s">
        <v>27</v>
      </c>
      <c r="I515" t="s">
        <v>18</v>
      </c>
      <c r="J515" t="s">
        <v>325</v>
      </c>
      <c r="K515">
        <v>0</v>
      </c>
      <c r="L515" t="s">
        <v>27</v>
      </c>
      <c r="M515">
        <v>25</v>
      </c>
      <c r="N515">
        <v>0</v>
      </c>
      <c r="O515" t="s">
        <v>83</v>
      </c>
      <c r="P515" t="s">
        <v>26</v>
      </c>
      <c r="Q515" t="s">
        <v>59</v>
      </c>
      <c r="R515" t="s">
        <v>509</v>
      </c>
    </row>
    <row r="516" spans="1:18" x14ac:dyDescent="0.3">
      <c r="A516">
        <v>574</v>
      </c>
      <c r="B516">
        <v>2015</v>
      </c>
      <c r="C516" t="s">
        <v>103</v>
      </c>
      <c r="D516" s="1">
        <v>42144</v>
      </c>
      <c r="E516" t="s">
        <v>166</v>
      </c>
      <c r="F516" t="s">
        <v>22</v>
      </c>
      <c r="G516">
        <f>COUNTIF(Table1[team2],Table1[[#This Row],[team2]]=F526)</f>
        <v>0</v>
      </c>
      <c r="H516" t="s">
        <v>166</v>
      </c>
      <c r="I516" t="s">
        <v>18</v>
      </c>
      <c r="J516" t="s">
        <v>325</v>
      </c>
      <c r="K516">
        <v>0</v>
      </c>
      <c r="L516" t="s">
        <v>166</v>
      </c>
      <c r="M516">
        <v>71</v>
      </c>
      <c r="N516">
        <v>0</v>
      </c>
      <c r="O516" t="s">
        <v>56</v>
      </c>
      <c r="P516" t="s">
        <v>117</v>
      </c>
      <c r="Q516" t="s">
        <v>98</v>
      </c>
      <c r="R516" t="s">
        <v>106</v>
      </c>
    </row>
    <row r="517" spans="1:18" x14ac:dyDescent="0.3">
      <c r="A517">
        <v>575</v>
      </c>
      <c r="B517">
        <v>2015</v>
      </c>
      <c r="C517" t="s">
        <v>127</v>
      </c>
      <c r="D517" s="1">
        <v>42146</v>
      </c>
      <c r="E517" t="s">
        <v>166</v>
      </c>
      <c r="F517" t="s">
        <v>17</v>
      </c>
      <c r="G517">
        <f>COUNTIF(Table1[team2],Table1[[#This Row],[team2]]=F527)</f>
        <v>0</v>
      </c>
      <c r="H517" t="s">
        <v>17</v>
      </c>
      <c r="I517" t="s">
        <v>8</v>
      </c>
      <c r="J517" t="s">
        <v>325</v>
      </c>
      <c r="K517">
        <v>0</v>
      </c>
      <c r="L517" t="s">
        <v>17</v>
      </c>
      <c r="M517">
        <v>0</v>
      </c>
      <c r="N517">
        <v>3</v>
      </c>
      <c r="O517" t="s">
        <v>402</v>
      </c>
      <c r="P517" t="s">
        <v>128</v>
      </c>
      <c r="Q517" t="s">
        <v>98</v>
      </c>
      <c r="R517" t="s">
        <v>350</v>
      </c>
    </row>
    <row r="518" spans="1:18" x14ac:dyDescent="0.3">
      <c r="A518">
        <v>576</v>
      </c>
      <c r="B518">
        <v>2015</v>
      </c>
      <c r="C518" t="s">
        <v>28</v>
      </c>
      <c r="D518" s="1">
        <v>42148</v>
      </c>
      <c r="E518" t="s">
        <v>27</v>
      </c>
      <c r="F518" t="s">
        <v>17</v>
      </c>
      <c r="G518">
        <f>COUNTIF(Table1[team2],Table1[[#This Row],[team2]]=F528)</f>
        <v>0</v>
      </c>
      <c r="H518" t="s">
        <v>17</v>
      </c>
      <c r="I518" t="s">
        <v>8</v>
      </c>
      <c r="J518" t="s">
        <v>325</v>
      </c>
      <c r="K518">
        <v>0</v>
      </c>
      <c r="L518" t="s">
        <v>27</v>
      </c>
      <c r="M518">
        <v>41</v>
      </c>
      <c r="N518">
        <v>0</v>
      </c>
      <c r="O518" t="s">
        <v>67</v>
      </c>
      <c r="P518" t="s">
        <v>29</v>
      </c>
      <c r="Q518" t="s">
        <v>59</v>
      </c>
      <c r="R518" t="s">
        <v>509</v>
      </c>
    </row>
    <row r="519" spans="1:18" x14ac:dyDescent="0.3">
      <c r="A519">
        <v>577</v>
      </c>
      <c r="B519">
        <v>2016</v>
      </c>
      <c r="C519" t="s">
        <v>25</v>
      </c>
      <c r="D519" s="1">
        <v>42469</v>
      </c>
      <c r="E519" t="s">
        <v>27</v>
      </c>
      <c r="F519" t="s">
        <v>140</v>
      </c>
      <c r="G519">
        <f>COUNTIF(Table1[team2],Table1[[#This Row],[team2]]=F529)</f>
        <v>0</v>
      </c>
      <c r="H519" t="s">
        <v>27</v>
      </c>
      <c r="I519" t="s">
        <v>18</v>
      </c>
      <c r="J519" t="s">
        <v>325</v>
      </c>
      <c r="K519">
        <v>0</v>
      </c>
      <c r="L519" t="s">
        <v>140</v>
      </c>
      <c r="M519">
        <v>0</v>
      </c>
      <c r="N519">
        <v>9</v>
      </c>
      <c r="O519" t="s">
        <v>99</v>
      </c>
      <c r="P519" t="s">
        <v>26</v>
      </c>
      <c r="Q519" t="s">
        <v>59</v>
      </c>
      <c r="R519" t="s">
        <v>116</v>
      </c>
    </row>
    <row r="520" spans="1:18" x14ac:dyDescent="0.3">
      <c r="A520">
        <v>578</v>
      </c>
      <c r="B520">
        <v>2016</v>
      </c>
      <c r="C520" t="s">
        <v>28</v>
      </c>
      <c r="D520" s="1">
        <v>42470</v>
      </c>
      <c r="E520" t="s">
        <v>21</v>
      </c>
      <c r="F520" t="s">
        <v>7</v>
      </c>
      <c r="G520">
        <f>COUNTIF(Table1[team2],Table1[[#This Row],[team2]]=F530)</f>
        <v>0</v>
      </c>
      <c r="H520" t="s">
        <v>7</v>
      </c>
      <c r="I520" t="s">
        <v>8</v>
      </c>
      <c r="J520" t="s">
        <v>325</v>
      </c>
      <c r="K520">
        <v>0</v>
      </c>
      <c r="L520" t="s">
        <v>7</v>
      </c>
      <c r="M520">
        <v>0</v>
      </c>
      <c r="N520">
        <v>9</v>
      </c>
      <c r="O520" t="s">
        <v>519</v>
      </c>
      <c r="P520" t="s">
        <v>29</v>
      </c>
      <c r="Q520" t="s">
        <v>63</v>
      </c>
      <c r="R520" t="s">
        <v>106</v>
      </c>
    </row>
    <row r="521" spans="1:18" x14ac:dyDescent="0.3">
      <c r="A521">
        <v>579</v>
      </c>
      <c r="B521">
        <v>2016</v>
      </c>
      <c r="C521" t="s">
        <v>13</v>
      </c>
      <c r="D521" s="1">
        <v>42471</v>
      </c>
      <c r="E521" t="s">
        <v>16</v>
      </c>
      <c r="F521" t="s">
        <v>137</v>
      </c>
      <c r="G521">
        <f>COUNTIF(Table1[team2],Table1[[#This Row],[team2]]=F531)</f>
        <v>0</v>
      </c>
      <c r="H521" t="s">
        <v>137</v>
      </c>
      <c r="I521" t="s">
        <v>8</v>
      </c>
      <c r="J521" t="s">
        <v>325</v>
      </c>
      <c r="K521">
        <v>0</v>
      </c>
      <c r="L521" t="s">
        <v>137</v>
      </c>
      <c r="M521">
        <v>0</v>
      </c>
      <c r="N521">
        <v>5</v>
      </c>
      <c r="O521" t="s">
        <v>111</v>
      </c>
      <c r="P521" t="s">
        <v>136</v>
      </c>
      <c r="Q521" t="s">
        <v>98</v>
      </c>
      <c r="R521" t="s">
        <v>102</v>
      </c>
    </row>
    <row r="522" spans="1:18" x14ac:dyDescent="0.3">
      <c r="A522">
        <v>580</v>
      </c>
      <c r="B522">
        <v>2016</v>
      </c>
      <c r="C522" t="s">
        <v>3</v>
      </c>
      <c r="D522" s="1">
        <v>42472</v>
      </c>
      <c r="E522" t="s">
        <v>166</v>
      </c>
      <c r="F522" t="s">
        <v>108</v>
      </c>
      <c r="G522">
        <f>COUNTIF(Table1[team2],Table1[[#This Row],[team2]]=F532)</f>
        <v>0</v>
      </c>
      <c r="H522" t="s">
        <v>108</v>
      </c>
      <c r="I522" t="s">
        <v>8</v>
      </c>
      <c r="J522" t="s">
        <v>325</v>
      </c>
      <c r="K522">
        <v>0</v>
      </c>
      <c r="L522" t="s">
        <v>166</v>
      </c>
      <c r="M522">
        <v>45</v>
      </c>
      <c r="N522">
        <v>0</v>
      </c>
      <c r="O522" t="s">
        <v>56</v>
      </c>
      <c r="P522" t="s">
        <v>5</v>
      </c>
      <c r="Q522" t="s">
        <v>59</v>
      </c>
      <c r="R522" t="s">
        <v>348</v>
      </c>
    </row>
    <row r="523" spans="1:18" x14ac:dyDescent="0.3">
      <c r="A523">
        <v>581</v>
      </c>
      <c r="B523">
        <v>2016</v>
      </c>
      <c r="C523" t="s">
        <v>28</v>
      </c>
      <c r="D523" s="1">
        <v>42473</v>
      </c>
      <c r="E523" t="s">
        <v>7</v>
      </c>
      <c r="F523" t="s">
        <v>27</v>
      </c>
      <c r="G523">
        <f>COUNTIF(Table1[team2],Table1[[#This Row],[team2]]=F533)</f>
        <v>0</v>
      </c>
      <c r="H523" t="s">
        <v>27</v>
      </c>
      <c r="I523" t="s">
        <v>8</v>
      </c>
      <c r="J523" t="s">
        <v>325</v>
      </c>
      <c r="K523">
        <v>0</v>
      </c>
      <c r="L523" t="s">
        <v>27</v>
      </c>
      <c r="M523">
        <v>0</v>
      </c>
      <c r="N523">
        <v>6</v>
      </c>
      <c r="O523" t="s">
        <v>67</v>
      </c>
      <c r="P523" t="s">
        <v>29</v>
      </c>
      <c r="Q523" t="s">
        <v>331</v>
      </c>
      <c r="R523" t="s">
        <v>63</v>
      </c>
    </row>
    <row r="524" spans="1:18" x14ac:dyDescent="0.3">
      <c r="A524">
        <v>582</v>
      </c>
      <c r="B524">
        <v>2016</v>
      </c>
      <c r="C524" t="s">
        <v>329</v>
      </c>
      <c r="D524" s="1">
        <v>42474</v>
      </c>
      <c r="E524" t="s">
        <v>140</v>
      </c>
      <c r="F524" t="s">
        <v>137</v>
      </c>
      <c r="G524">
        <f>COUNTIF(Table1[team2],Table1[[#This Row],[team2]]=F534)</f>
        <v>0</v>
      </c>
      <c r="H524" t="s">
        <v>140</v>
      </c>
      <c r="I524" t="s">
        <v>18</v>
      </c>
      <c r="J524" t="s">
        <v>325</v>
      </c>
      <c r="K524">
        <v>0</v>
      </c>
      <c r="L524" t="s">
        <v>137</v>
      </c>
      <c r="M524">
        <v>0</v>
      </c>
      <c r="N524">
        <v>7</v>
      </c>
      <c r="O524" t="s">
        <v>111</v>
      </c>
      <c r="P524" t="s">
        <v>138</v>
      </c>
      <c r="Q524" t="s">
        <v>102</v>
      </c>
      <c r="R524" t="s">
        <v>116</v>
      </c>
    </row>
    <row r="525" spans="1:18" x14ac:dyDescent="0.3">
      <c r="A525">
        <v>583</v>
      </c>
      <c r="B525">
        <v>2016</v>
      </c>
      <c r="C525" t="s">
        <v>19</v>
      </c>
      <c r="D525" s="1">
        <v>42475</v>
      </c>
      <c r="E525" t="s">
        <v>16</v>
      </c>
      <c r="F525" t="s">
        <v>21</v>
      </c>
      <c r="G525">
        <f>COUNTIF(Table1[team2],Table1[[#This Row],[team2]]=F535)</f>
        <v>0</v>
      </c>
      <c r="H525" t="s">
        <v>21</v>
      </c>
      <c r="I525" t="s">
        <v>8</v>
      </c>
      <c r="J525" t="s">
        <v>325</v>
      </c>
      <c r="K525">
        <v>0</v>
      </c>
      <c r="L525" t="s">
        <v>21</v>
      </c>
      <c r="M525">
        <v>0</v>
      </c>
      <c r="N525">
        <v>8</v>
      </c>
      <c r="O525" t="s">
        <v>43</v>
      </c>
      <c r="P525" t="s">
        <v>20</v>
      </c>
      <c r="Q525" t="s">
        <v>63</v>
      </c>
      <c r="R525" t="s">
        <v>106</v>
      </c>
    </row>
    <row r="526" spans="1:18" x14ac:dyDescent="0.3">
      <c r="A526">
        <v>585</v>
      </c>
      <c r="B526">
        <v>2016</v>
      </c>
      <c r="C526" t="s">
        <v>25</v>
      </c>
      <c r="D526" s="1">
        <v>42476</v>
      </c>
      <c r="E526" t="s">
        <v>27</v>
      </c>
      <c r="F526" t="s">
        <v>137</v>
      </c>
      <c r="G526">
        <f>COUNTIF(Table1[team2],Table1[[#This Row],[team2]]=F536)</f>
        <v>0</v>
      </c>
      <c r="H526" t="s">
        <v>137</v>
      </c>
      <c r="I526" t="s">
        <v>8</v>
      </c>
      <c r="J526" t="s">
        <v>325</v>
      </c>
      <c r="K526">
        <v>0</v>
      </c>
      <c r="L526" t="s">
        <v>137</v>
      </c>
      <c r="M526">
        <v>0</v>
      </c>
      <c r="N526">
        <v>3</v>
      </c>
      <c r="O526" t="s">
        <v>111</v>
      </c>
      <c r="P526" t="s">
        <v>26</v>
      </c>
      <c r="Q526" t="s">
        <v>59</v>
      </c>
      <c r="R526" t="s">
        <v>348</v>
      </c>
    </row>
    <row r="527" spans="1:18" x14ac:dyDescent="0.3">
      <c r="A527">
        <v>584</v>
      </c>
      <c r="B527">
        <v>2016</v>
      </c>
      <c r="C527" t="s">
        <v>34</v>
      </c>
      <c r="D527" s="1">
        <v>42476</v>
      </c>
      <c r="E527" t="s">
        <v>108</v>
      </c>
      <c r="F527" t="s">
        <v>7</v>
      </c>
      <c r="G527">
        <f>COUNTIF(Table1[team2],Table1[[#This Row],[team2]]=F537)</f>
        <v>0</v>
      </c>
      <c r="H527" t="s">
        <v>108</v>
      </c>
      <c r="I527" t="s">
        <v>18</v>
      </c>
      <c r="J527" t="s">
        <v>325</v>
      </c>
      <c r="K527">
        <v>0</v>
      </c>
      <c r="L527" t="s">
        <v>7</v>
      </c>
      <c r="M527">
        <v>0</v>
      </c>
      <c r="N527">
        <v>8</v>
      </c>
      <c r="O527" t="s">
        <v>66</v>
      </c>
      <c r="P527" t="s">
        <v>36</v>
      </c>
      <c r="Q527" t="s">
        <v>98</v>
      </c>
      <c r="R527" t="s">
        <v>116</v>
      </c>
    </row>
    <row r="528" spans="1:18" x14ac:dyDescent="0.3">
      <c r="A528">
        <v>586</v>
      </c>
      <c r="B528">
        <v>2016</v>
      </c>
      <c r="C528" t="s">
        <v>13</v>
      </c>
      <c r="D528" s="1">
        <v>42477</v>
      </c>
      <c r="E528" t="s">
        <v>140</v>
      </c>
      <c r="F528" t="s">
        <v>16</v>
      </c>
      <c r="G528">
        <f>COUNTIF(Table1[team2],Table1[[#This Row],[team2]]=F538)</f>
        <v>0</v>
      </c>
      <c r="H528" t="s">
        <v>140</v>
      </c>
      <c r="I528" t="s">
        <v>18</v>
      </c>
      <c r="J528" t="s">
        <v>325</v>
      </c>
      <c r="K528">
        <v>0</v>
      </c>
      <c r="L528" t="s">
        <v>16</v>
      </c>
      <c r="M528">
        <v>0</v>
      </c>
      <c r="N528">
        <v>6</v>
      </c>
      <c r="O528" t="s">
        <v>109</v>
      </c>
      <c r="P528" t="s">
        <v>136</v>
      </c>
      <c r="Q528" t="s">
        <v>63</v>
      </c>
      <c r="R528" t="s">
        <v>106</v>
      </c>
    </row>
    <row r="529" spans="1:18" x14ac:dyDescent="0.3">
      <c r="A529">
        <v>587</v>
      </c>
      <c r="B529">
        <v>2016</v>
      </c>
      <c r="C529" t="s">
        <v>3</v>
      </c>
      <c r="D529" s="1">
        <v>42477</v>
      </c>
      <c r="E529" t="s">
        <v>166</v>
      </c>
      <c r="F529" t="s">
        <v>21</v>
      </c>
      <c r="G529">
        <f>COUNTIF(Table1[team2],Table1[[#This Row],[team2]]=F539)</f>
        <v>0</v>
      </c>
      <c r="H529" t="s">
        <v>21</v>
      </c>
      <c r="I529" t="s">
        <v>8</v>
      </c>
      <c r="J529" t="s">
        <v>325</v>
      </c>
      <c r="K529">
        <v>0</v>
      </c>
      <c r="L529" t="s">
        <v>21</v>
      </c>
      <c r="M529">
        <v>0</v>
      </c>
      <c r="N529">
        <v>7</v>
      </c>
      <c r="O529" t="s">
        <v>528</v>
      </c>
      <c r="P529" t="s">
        <v>5</v>
      </c>
      <c r="Q529" t="s">
        <v>102</v>
      </c>
      <c r="R529" t="s">
        <v>328</v>
      </c>
    </row>
    <row r="530" spans="1:18" x14ac:dyDescent="0.3">
      <c r="A530">
        <v>588</v>
      </c>
      <c r="B530">
        <v>2016</v>
      </c>
      <c r="C530" t="s">
        <v>34</v>
      </c>
      <c r="D530" s="1">
        <v>42478</v>
      </c>
      <c r="E530" t="s">
        <v>27</v>
      </c>
      <c r="F530" t="s">
        <v>108</v>
      </c>
      <c r="G530">
        <f>COUNTIF(Table1[team2],Table1[[#This Row],[team2]]=F540)</f>
        <v>0</v>
      </c>
      <c r="H530" t="s">
        <v>108</v>
      </c>
      <c r="I530" t="s">
        <v>8</v>
      </c>
      <c r="J530" t="s">
        <v>325</v>
      </c>
      <c r="K530">
        <v>0</v>
      </c>
      <c r="L530" t="s">
        <v>108</v>
      </c>
      <c r="M530">
        <v>0</v>
      </c>
      <c r="N530">
        <v>7</v>
      </c>
      <c r="O530" t="s">
        <v>80</v>
      </c>
      <c r="P530" t="s">
        <v>36</v>
      </c>
      <c r="Q530" t="s">
        <v>59</v>
      </c>
      <c r="R530" t="s">
        <v>348</v>
      </c>
    </row>
    <row r="531" spans="1:18" x14ac:dyDescent="0.3">
      <c r="A531">
        <v>589</v>
      </c>
      <c r="B531">
        <v>2016</v>
      </c>
      <c r="C531" t="s">
        <v>13</v>
      </c>
      <c r="D531" s="1">
        <v>42479</v>
      </c>
      <c r="E531" t="s">
        <v>16</v>
      </c>
      <c r="F531" t="s">
        <v>7</v>
      </c>
      <c r="G531">
        <f>COUNTIF(Table1[team2],Table1[[#This Row],[team2]]=F541)</f>
        <v>0</v>
      </c>
      <c r="H531" t="s">
        <v>7</v>
      </c>
      <c r="I531" t="s">
        <v>8</v>
      </c>
      <c r="J531" t="s">
        <v>325</v>
      </c>
      <c r="K531">
        <v>0</v>
      </c>
      <c r="L531" t="s">
        <v>7</v>
      </c>
      <c r="M531">
        <v>0</v>
      </c>
      <c r="N531">
        <v>6</v>
      </c>
      <c r="O531" t="s">
        <v>342</v>
      </c>
      <c r="P531" t="s">
        <v>136</v>
      </c>
      <c r="Q531" t="s">
        <v>63</v>
      </c>
      <c r="R531" t="s">
        <v>106</v>
      </c>
    </row>
    <row r="532" spans="1:18" x14ac:dyDescent="0.3">
      <c r="A532">
        <v>590</v>
      </c>
      <c r="B532">
        <v>2016</v>
      </c>
      <c r="C532" t="s">
        <v>25</v>
      </c>
      <c r="D532" s="1">
        <v>42480</v>
      </c>
      <c r="E532" t="s">
        <v>166</v>
      </c>
      <c r="F532" t="s">
        <v>27</v>
      </c>
      <c r="G532">
        <f>COUNTIF(Table1[team2],Table1[[#This Row],[team2]]=F542)</f>
        <v>0</v>
      </c>
      <c r="H532" t="s">
        <v>27</v>
      </c>
      <c r="I532" t="s">
        <v>8</v>
      </c>
      <c r="J532" t="s">
        <v>325</v>
      </c>
      <c r="K532">
        <v>0</v>
      </c>
      <c r="L532" t="s">
        <v>27</v>
      </c>
      <c r="M532">
        <v>0</v>
      </c>
      <c r="N532">
        <v>6</v>
      </c>
      <c r="O532" t="s">
        <v>67</v>
      </c>
      <c r="P532" t="s">
        <v>26</v>
      </c>
      <c r="Q532" t="s">
        <v>98</v>
      </c>
      <c r="R532" t="s">
        <v>116</v>
      </c>
    </row>
    <row r="533" spans="1:18" x14ac:dyDescent="0.3">
      <c r="A533">
        <v>591</v>
      </c>
      <c r="B533">
        <v>2016</v>
      </c>
      <c r="C533" t="s">
        <v>329</v>
      </c>
      <c r="D533" s="1">
        <v>42481</v>
      </c>
      <c r="E533" t="s">
        <v>137</v>
      </c>
      <c r="F533" t="s">
        <v>108</v>
      </c>
      <c r="G533">
        <f>COUNTIF(Table1[team2],Table1[[#This Row],[team2]]=F543)</f>
        <v>0</v>
      </c>
      <c r="H533" t="s">
        <v>108</v>
      </c>
      <c r="I533" t="s">
        <v>8</v>
      </c>
      <c r="J533" t="s">
        <v>325</v>
      </c>
      <c r="K533">
        <v>0</v>
      </c>
      <c r="L533" t="s">
        <v>108</v>
      </c>
      <c r="M533">
        <v>0</v>
      </c>
      <c r="N533">
        <v>10</v>
      </c>
      <c r="O533" t="s">
        <v>347</v>
      </c>
      <c r="P533" t="s">
        <v>138</v>
      </c>
      <c r="Q533" t="s">
        <v>529</v>
      </c>
      <c r="R533" t="s">
        <v>59</v>
      </c>
    </row>
    <row r="534" spans="1:18" x14ac:dyDescent="0.3">
      <c r="A534">
        <v>592</v>
      </c>
      <c r="B534">
        <v>2016</v>
      </c>
      <c r="C534" t="s">
        <v>103</v>
      </c>
      <c r="D534" s="1">
        <v>42482</v>
      </c>
      <c r="E534" t="s">
        <v>166</v>
      </c>
      <c r="F534" t="s">
        <v>140</v>
      </c>
      <c r="G534">
        <f>COUNTIF(Table1[team2],Table1[[#This Row],[team2]]=F544)</f>
        <v>0</v>
      </c>
      <c r="H534" t="s">
        <v>140</v>
      </c>
      <c r="I534" t="s">
        <v>8</v>
      </c>
      <c r="J534" t="s">
        <v>325</v>
      </c>
      <c r="K534">
        <v>0</v>
      </c>
      <c r="L534" t="s">
        <v>166</v>
      </c>
      <c r="M534">
        <v>13</v>
      </c>
      <c r="N534">
        <v>0</v>
      </c>
      <c r="O534" t="s">
        <v>56</v>
      </c>
      <c r="P534" t="s">
        <v>117</v>
      </c>
      <c r="Q534" t="s">
        <v>350</v>
      </c>
      <c r="R534" t="s">
        <v>348</v>
      </c>
    </row>
    <row r="535" spans="1:18" x14ac:dyDescent="0.3">
      <c r="A535">
        <v>594</v>
      </c>
      <c r="B535">
        <v>2016</v>
      </c>
      <c r="C535" t="s">
        <v>34</v>
      </c>
      <c r="D535" s="1">
        <v>42483</v>
      </c>
      <c r="E535" t="s">
        <v>16</v>
      </c>
      <c r="F535" t="s">
        <v>108</v>
      </c>
      <c r="G535">
        <f>COUNTIF(Table1[team2],Table1[[#This Row],[team2]]=F545)</f>
        <v>0</v>
      </c>
      <c r="H535" t="s">
        <v>108</v>
      </c>
      <c r="I535" t="s">
        <v>8</v>
      </c>
      <c r="J535" t="s">
        <v>325</v>
      </c>
      <c r="K535">
        <v>0</v>
      </c>
      <c r="L535" t="s">
        <v>108</v>
      </c>
      <c r="M535">
        <v>0</v>
      </c>
      <c r="N535">
        <v>5</v>
      </c>
      <c r="O535" t="s">
        <v>530</v>
      </c>
      <c r="P535" t="s">
        <v>36</v>
      </c>
      <c r="Q535" t="s">
        <v>98</v>
      </c>
      <c r="R535" t="s">
        <v>116</v>
      </c>
    </row>
    <row r="536" spans="1:18" x14ac:dyDescent="0.3">
      <c r="A536">
        <v>593</v>
      </c>
      <c r="B536">
        <v>2016</v>
      </c>
      <c r="C536" t="s">
        <v>19</v>
      </c>
      <c r="D536" s="1">
        <v>42483</v>
      </c>
      <c r="E536" t="s">
        <v>21</v>
      </c>
      <c r="F536" t="s">
        <v>27</v>
      </c>
      <c r="G536">
        <f>COUNTIF(Table1[team2],Table1[[#This Row],[team2]]=F546)</f>
        <v>0</v>
      </c>
      <c r="H536" t="s">
        <v>27</v>
      </c>
      <c r="I536" t="s">
        <v>8</v>
      </c>
      <c r="J536" t="s">
        <v>325</v>
      </c>
      <c r="K536">
        <v>0</v>
      </c>
      <c r="L536" t="s">
        <v>21</v>
      </c>
      <c r="M536">
        <v>10</v>
      </c>
      <c r="N536">
        <v>0</v>
      </c>
      <c r="O536" t="s">
        <v>121</v>
      </c>
      <c r="P536" t="s">
        <v>20</v>
      </c>
      <c r="Q536" t="s">
        <v>63</v>
      </c>
      <c r="R536" t="s">
        <v>106</v>
      </c>
    </row>
    <row r="537" spans="1:18" x14ac:dyDescent="0.3">
      <c r="A537">
        <v>595</v>
      </c>
      <c r="B537">
        <v>2016</v>
      </c>
      <c r="C537" t="s">
        <v>329</v>
      </c>
      <c r="D537" s="1">
        <v>42484</v>
      </c>
      <c r="E537" t="s">
        <v>166</v>
      </c>
      <c r="F537" t="s">
        <v>137</v>
      </c>
      <c r="G537">
        <f>COUNTIF(Table1[team2],Table1[[#This Row],[team2]]=F547)</f>
        <v>0</v>
      </c>
      <c r="H537" t="s">
        <v>166</v>
      </c>
      <c r="I537" t="s">
        <v>18</v>
      </c>
      <c r="J537" t="s">
        <v>325</v>
      </c>
      <c r="K537">
        <v>0</v>
      </c>
      <c r="L537" t="s">
        <v>137</v>
      </c>
      <c r="M537">
        <v>0</v>
      </c>
      <c r="N537">
        <v>6</v>
      </c>
      <c r="O537" t="s">
        <v>92</v>
      </c>
      <c r="P537" t="s">
        <v>138</v>
      </c>
      <c r="Q537" t="s">
        <v>529</v>
      </c>
      <c r="R537" t="s">
        <v>494</v>
      </c>
    </row>
    <row r="538" spans="1:18" x14ac:dyDescent="0.3">
      <c r="A538">
        <v>596</v>
      </c>
      <c r="B538">
        <v>2016</v>
      </c>
      <c r="C538" t="s">
        <v>103</v>
      </c>
      <c r="D538" s="1">
        <v>42484</v>
      </c>
      <c r="E538" t="s">
        <v>140</v>
      </c>
      <c r="F538" t="s">
        <v>7</v>
      </c>
      <c r="G538">
        <f>COUNTIF(Table1[team2],Table1[[#This Row],[team2]]=F548)</f>
        <v>0</v>
      </c>
      <c r="H538" t="s">
        <v>7</v>
      </c>
      <c r="I538" t="s">
        <v>8</v>
      </c>
      <c r="J538" t="s">
        <v>325</v>
      </c>
      <c r="K538">
        <v>0</v>
      </c>
      <c r="L538" t="s">
        <v>7</v>
      </c>
      <c r="M538">
        <v>0</v>
      </c>
      <c r="N538">
        <v>2</v>
      </c>
      <c r="O538" t="s">
        <v>531</v>
      </c>
      <c r="P538" t="s">
        <v>117</v>
      </c>
      <c r="Q538" t="s">
        <v>350</v>
      </c>
      <c r="R538" t="s">
        <v>328</v>
      </c>
    </row>
    <row r="539" spans="1:18" x14ac:dyDescent="0.3">
      <c r="A539">
        <v>597</v>
      </c>
      <c r="B539">
        <v>2016</v>
      </c>
      <c r="C539" t="s">
        <v>13</v>
      </c>
      <c r="D539" s="1">
        <v>42485</v>
      </c>
      <c r="E539" t="s">
        <v>27</v>
      </c>
      <c r="F539" t="s">
        <v>16</v>
      </c>
      <c r="G539">
        <f>COUNTIF(Table1[team2],Table1[[#This Row],[team2]]=F549)</f>
        <v>0</v>
      </c>
      <c r="H539" t="s">
        <v>16</v>
      </c>
      <c r="I539" t="s">
        <v>8</v>
      </c>
      <c r="J539" t="s">
        <v>325</v>
      </c>
      <c r="K539">
        <v>0</v>
      </c>
      <c r="L539" t="s">
        <v>27</v>
      </c>
      <c r="M539">
        <v>25</v>
      </c>
      <c r="N539">
        <v>0</v>
      </c>
      <c r="O539" t="s">
        <v>126</v>
      </c>
      <c r="P539" t="s">
        <v>136</v>
      </c>
      <c r="Q539" t="s">
        <v>331</v>
      </c>
      <c r="R539" t="s">
        <v>91</v>
      </c>
    </row>
    <row r="540" spans="1:18" x14ac:dyDescent="0.3">
      <c r="A540">
        <v>598</v>
      </c>
      <c r="B540">
        <v>2016</v>
      </c>
      <c r="C540" t="s">
        <v>34</v>
      </c>
      <c r="D540" s="1">
        <v>42486</v>
      </c>
      <c r="E540" t="s">
        <v>108</v>
      </c>
      <c r="F540" t="s">
        <v>140</v>
      </c>
      <c r="G540">
        <f>COUNTIF(Table1[team2],Table1[[#This Row],[team2]]=F550)</f>
        <v>0</v>
      </c>
      <c r="H540" t="s">
        <v>140</v>
      </c>
      <c r="I540" t="s">
        <v>8</v>
      </c>
      <c r="J540" t="s">
        <v>325</v>
      </c>
      <c r="K540">
        <v>1</v>
      </c>
      <c r="L540" t="s">
        <v>140</v>
      </c>
      <c r="M540">
        <v>34</v>
      </c>
      <c r="N540">
        <v>0</v>
      </c>
      <c r="O540" t="s">
        <v>532</v>
      </c>
      <c r="P540" t="s">
        <v>36</v>
      </c>
      <c r="Q540" t="s">
        <v>327</v>
      </c>
      <c r="R540" t="s">
        <v>116</v>
      </c>
    </row>
    <row r="541" spans="1:18" x14ac:dyDescent="0.3">
      <c r="A541">
        <v>599</v>
      </c>
      <c r="B541">
        <v>2016</v>
      </c>
      <c r="C541" t="s">
        <v>19</v>
      </c>
      <c r="D541" s="1">
        <v>42487</v>
      </c>
      <c r="E541" t="s">
        <v>137</v>
      </c>
      <c r="F541" t="s">
        <v>21</v>
      </c>
      <c r="G541">
        <f>COUNTIF(Table1[team2],Table1[[#This Row],[team2]]=F551)</f>
        <v>0</v>
      </c>
      <c r="H541" t="s">
        <v>21</v>
      </c>
      <c r="I541" t="s">
        <v>8</v>
      </c>
      <c r="J541" t="s">
        <v>325</v>
      </c>
      <c r="K541">
        <v>0</v>
      </c>
      <c r="L541" t="s">
        <v>137</v>
      </c>
      <c r="M541">
        <v>1</v>
      </c>
      <c r="N541">
        <v>0</v>
      </c>
      <c r="O541" t="s">
        <v>533</v>
      </c>
      <c r="P541" t="s">
        <v>20</v>
      </c>
      <c r="Q541" t="s">
        <v>55</v>
      </c>
      <c r="R541" t="s">
        <v>63</v>
      </c>
    </row>
    <row r="542" spans="1:18" x14ac:dyDescent="0.3">
      <c r="A542">
        <v>600</v>
      </c>
      <c r="B542">
        <v>2016</v>
      </c>
      <c r="C542" t="s">
        <v>25</v>
      </c>
      <c r="D542" s="1">
        <v>42488</v>
      </c>
      <c r="E542" t="s">
        <v>7</v>
      </c>
      <c r="F542" t="s">
        <v>27</v>
      </c>
      <c r="G542">
        <f>COUNTIF(Table1[team2],Table1[[#This Row],[team2]]=F552)</f>
        <v>0</v>
      </c>
      <c r="H542" t="s">
        <v>27</v>
      </c>
      <c r="I542" t="s">
        <v>8</v>
      </c>
      <c r="J542" t="s">
        <v>325</v>
      </c>
      <c r="K542">
        <v>0</v>
      </c>
      <c r="L542" t="s">
        <v>27</v>
      </c>
      <c r="M542">
        <v>0</v>
      </c>
      <c r="N542">
        <v>6</v>
      </c>
      <c r="O542" t="s">
        <v>67</v>
      </c>
      <c r="P542" t="s">
        <v>26</v>
      </c>
      <c r="Q542" t="s">
        <v>331</v>
      </c>
      <c r="R542" t="s">
        <v>91</v>
      </c>
    </row>
    <row r="543" spans="1:18" x14ac:dyDescent="0.3">
      <c r="A543">
        <v>601</v>
      </c>
      <c r="B543">
        <v>2016</v>
      </c>
      <c r="C543" t="s">
        <v>103</v>
      </c>
      <c r="D543" s="1">
        <v>42489</v>
      </c>
      <c r="E543" t="s">
        <v>140</v>
      </c>
      <c r="F543" t="s">
        <v>137</v>
      </c>
      <c r="G543">
        <f>COUNTIF(Table1[team2],Table1[[#This Row],[team2]]=F553)</f>
        <v>0</v>
      </c>
      <c r="H543" t="s">
        <v>137</v>
      </c>
      <c r="I543" t="s">
        <v>8</v>
      </c>
      <c r="J543" t="s">
        <v>325</v>
      </c>
      <c r="K543">
        <v>0</v>
      </c>
      <c r="L543" t="s">
        <v>137</v>
      </c>
      <c r="M543">
        <v>0</v>
      </c>
      <c r="N543">
        <v>3</v>
      </c>
      <c r="O543" t="s">
        <v>69</v>
      </c>
      <c r="P543" t="s">
        <v>117</v>
      </c>
      <c r="Q543" t="s">
        <v>350</v>
      </c>
      <c r="R543" t="s">
        <v>494</v>
      </c>
    </row>
    <row r="544" spans="1:18" x14ac:dyDescent="0.3">
      <c r="A544">
        <v>603</v>
      </c>
      <c r="B544">
        <v>2016</v>
      </c>
      <c r="C544" t="s">
        <v>34</v>
      </c>
      <c r="D544" s="1">
        <v>42490</v>
      </c>
      <c r="E544" t="s">
        <v>108</v>
      </c>
      <c r="F544" t="s">
        <v>166</v>
      </c>
      <c r="G544">
        <f>COUNTIF(Table1[team2],Table1[[#This Row],[team2]]=F554)</f>
        <v>0</v>
      </c>
      <c r="H544" t="s">
        <v>166</v>
      </c>
      <c r="I544" t="s">
        <v>8</v>
      </c>
      <c r="J544" t="s">
        <v>325</v>
      </c>
      <c r="K544">
        <v>0</v>
      </c>
      <c r="L544" t="s">
        <v>108</v>
      </c>
      <c r="M544">
        <v>15</v>
      </c>
      <c r="N544">
        <v>0</v>
      </c>
      <c r="O544" t="s">
        <v>80</v>
      </c>
      <c r="P544" t="s">
        <v>36</v>
      </c>
      <c r="Q544" t="s">
        <v>98</v>
      </c>
      <c r="R544" t="s">
        <v>59</v>
      </c>
    </row>
    <row r="545" spans="1:18" x14ac:dyDescent="0.3">
      <c r="A545">
        <v>602</v>
      </c>
      <c r="B545">
        <v>2016</v>
      </c>
      <c r="C545" t="s">
        <v>19</v>
      </c>
      <c r="D545" s="1">
        <v>42490</v>
      </c>
      <c r="E545" t="s">
        <v>21</v>
      </c>
      <c r="F545" t="s">
        <v>7</v>
      </c>
      <c r="G545">
        <f>COUNTIF(Table1[team2],Table1[[#This Row],[team2]]=F555)</f>
        <v>0</v>
      </c>
      <c r="H545" t="s">
        <v>7</v>
      </c>
      <c r="I545" t="s">
        <v>8</v>
      </c>
      <c r="J545" t="s">
        <v>325</v>
      </c>
      <c r="K545">
        <v>0</v>
      </c>
      <c r="L545" t="s">
        <v>21</v>
      </c>
      <c r="M545">
        <v>27</v>
      </c>
      <c r="N545">
        <v>0</v>
      </c>
      <c r="O545" t="s">
        <v>534</v>
      </c>
      <c r="P545" t="s">
        <v>20</v>
      </c>
      <c r="Q545" t="s">
        <v>340</v>
      </c>
      <c r="R545" t="s">
        <v>55</v>
      </c>
    </row>
    <row r="546" spans="1:18" x14ac:dyDescent="0.3">
      <c r="A546">
        <v>604</v>
      </c>
      <c r="B546">
        <v>2016</v>
      </c>
      <c r="C546" t="s">
        <v>329</v>
      </c>
      <c r="D546" s="1">
        <v>42491</v>
      </c>
      <c r="E546" t="s">
        <v>16</v>
      </c>
      <c r="F546" t="s">
        <v>137</v>
      </c>
      <c r="G546">
        <f>COUNTIF(Table1[team2],Table1[[#This Row],[team2]]=F556)</f>
        <v>0</v>
      </c>
      <c r="H546" t="s">
        <v>137</v>
      </c>
      <c r="I546" t="s">
        <v>8</v>
      </c>
      <c r="J546" t="s">
        <v>325</v>
      </c>
      <c r="K546">
        <v>0</v>
      </c>
      <c r="L546" t="s">
        <v>16</v>
      </c>
      <c r="M546">
        <v>23</v>
      </c>
      <c r="N546">
        <v>0</v>
      </c>
      <c r="O546" t="s">
        <v>338</v>
      </c>
      <c r="P546" t="s">
        <v>138</v>
      </c>
      <c r="Q546" t="s">
        <v>494</v>
      </c>
      <c r="R546" t="s">
        <v>348</v>
      </c>
    </row>
    <row r="547" spans="1:18" x14ac:dyDescent="0.3">
      <c r="A547">
        <v>605</v>
      </c>
      <c r="B547">
        <v>2016</v>
      </c>
      <c r="C547" t="s">
        <v>103</v>
      </c>
      <c r="D547" s="1">
        <v>42491</v>
      </c>
      <c r="E547" t="s">
        <v>140</v>
      </c>
      <c r="F547" t="s">
        <v>27</v>
      </c>
      <c r="G547">
        <f>COUNTIF(Table1[team2],Table1[[#This Row],[team2]]=F557)</f>
        <v>0</v>
      </c>
      <c r="H547" t="s">
        <v>27</v>
      </c>
      <c r="I547" t="s">
        <v>8</v>
      </c>
      <c r="J547" t="s">
        <v>325</v>
      </c>
      <c r="K547">
        <v>0</v>
      </c>
      <c r="L547" t="s">
        <v>27</v>
      </c>
      <c r="M547">
        <v>0</v>
      </c>
      <c r="N547">
        <v>8</v>
      </c>
      <c r="O547" t="s">
        <v>67</v>
      </c>
      <c r="P547" t="s">
        <v>117</v>
      </c>
      <c r="Q547" t="s">
        <v>327</v>
      </c>
      <c r="R547" t="s">
        <v>91</v>
      </c>
    </row>
    <row r="548" spans="1:18" x14ac:dyDescent="0.3">
      <c r="A548">
        <v>606</v>
      </c>
      <c r="B548">
        <v>2016</v>
      </c>
      <c r="C548" t="s">
        <v>3</v>
      </c>
      <c r="D548" s="1">
        <v>42492</v>
      </c>
      <c r="E548" t="s">
        <v>166</v>
      </c>
      <c r="F548" t="s">
        <v>7</v>
      </c>
      <c r="G548">
        <f>COUNTIF(Table1[team2],Table1[[#This Row],[team2]]=F558)</f>
        <v>0</v>
      </c>
      <c r="H548" t="s">
        <v>7</v>
      </c>
      <c r="I548" t="s">
        <v>8</v>
      </c>
      <c r="J548" t="s">
        <v>325</v>
      </c>
      <c r="K548">
        <v>0</v>
      </c>
      <c r="L548" t="s">
        <v>7</v>
      </c>
      <c r="M548">
        <v>0</v>
      </c>
      <c r="N548">
        <v>5</v>
      </c>
      <c r="O548" t="s">
        <v>519</v>
      </c>
      <c r="P548" t="s">
        <v>5</v>
      </c>
      <c r="Q548" t="s">
        <v>55</v>
      </c>
      <c r="R548" t="s">
        <v>63</v>
      </c>
    </row>
    <row r="549" spans="1:18" x14ac:dyDescent="0.3">
      <c r="A549">
        <v>607</v>
      </c>
      <c r="B549">
        <v>2016</v>
      </c>
      <c r="C549" t="s">
        <v>329</v>
      </c>
      <c r="D549" s="1">
        <v>42493</v>
      </c>
      <c r="E549" t="s">
        <v>137</v>
      </c>
      <c r="F549" t="s">
        <v>21</v>
      </c>
      <c r="G549">
        <f>COUNTIF(Table1[team2],Table1[[#This Row],[team2]]=F559)</f>
        <v>0</v>
      </c>
      <c r="H549" t="s">
        <v>21</v>
      </c>
      <c r="I549" t="s">
        <v>8</v>
      </c>
      <c r="J549" t="s">
        <v>325</v>
      </c>
      <c r="K549">
        <v>0</v>
      </c>
      <c r="L549" t="s">
        <v>21</v>
      </c>
      <c r="M549">
        <v>0</v>
      </c>
      <c r="N549">
        <v>8</v>
      </c>
      <c r="O549" t="s">
        <v>359</v>
      </c>
      <c r="P549" t="s">
        <v>138</v>
      </c>
      <c r="Q549" t="s">
        <v>350</v>
      </c>
      <c r="R549" t="s">
        <v>494</v>
      </c>
    </row>
    <row r="550" spans="1:18" x14ac:dyDescent="0.3">
      <c r="A550">
        <v>608</v>
      </c>
      <c r="B550">
        <v>2016</v>
      </c>
      <c r="C550" t="s">
        <v>28</v>
      </c>
      <c r="D550" s="1">
        <v>42494</v>
      </c>
      <c r="E550" t="s">
        <v>7</v>
      </c>
      <c r="F550" t="s">
        <v>16</v>
      </c>
      <c r="G550">
        <f>COUNTIF(Table1[team2],Table1[[#This Row],[team2]]=F560)</f>
        <v>0</v>
      </c>
      <c r="H550" t="s">
        <v>16</v>
      </c>
      <c r="I550" t="s">
        <v>8</v>
      </c>
      <c r="J550" t="s">
        <v>325</v>
      </c>
      <c r="K550">
        <v>0</v>
      </c>
      <c r="L550" t="s">
        <v>7</v>
      </c>
      <c r="M550">
        <v>7</v>
      </c>
      <c r="N550">
        <v>0</v>
      </c>
      <c r="O550" t="s">
        <v>519</v>
      </c>
      <c r="P550" t="s">
        <v>29</v>
      </c>
      <c r="Q550" t="s">
        <v>98</v>
      </c>
      <c r="R550" t="s">
        <v>59</v>
      </c>
    </row>
    <row r="551" spans="1:18" x14ac:dyDescent="0.3">
      <c r="A551">
        <v>609</v>
      </c>
      <c r="B551">
        <v>2016</v>
      </c>
      <c r="C551" t="s">
        <v>19</v>
      </c>
      <c r="D551" s="1">
        <v>42495</v>
      </c>
      <c r="E551" t="s">
        <v>21</v>
      </c>
      <c r="F551" t="s">
        <v>140</v>
      </c>
      <c r="G551">
        <f>COUNTIF(Table1[team2],Table1[[#This Row],[team2]]=F561)</f>
        <v>0</v>
      </c>
      <c r="H551" t="s">
        <v>140</v>
      </c>
      <c r="I551" t="s">
        <v>8</v>
      </c>
      <c r="J551" t="s">
        <v>325</v>
      </c>
      <c r="K551">
        <v>0</v>
      </c>
      <c r="L551" t="s">
        <v>140</v>
      </c>
      <c r="M551">
        <v>0</v>
      </c>
      <c r="N551">
        <v>7</v>
      </c>
      <c r="O551" t="s">
        <v>99</v>
      </c>
      <c r="P551" t="s">
        <v>20</v>
      </c>
      <c r="Q551" t="s">
        <v>106</v>
      </c>
      <c r="R551" t="s">
        <v>91</v>
      </c>
    </row>
    <row r="552" spans="1:18" x14ac:dyDescent="0.3">
      <c r="A552">
        <v>610</v>
      </c>
      <c r="B552">
        <v>2016</v>
      </c>
      <c r="C552" t="s">
        <v>34</v>
      </c>
      <c r="D552" s="1">
        <v>42496</v>
      </c>
      <c r="E552" t="s">
        <v>137</v>
      </c>
      <c r="F552" t="s">
        <v>108</v>
      </c>
      <c r="G552">
        <f>COUNTIF(Table1[team2],Table1[[#This Row],[team2]]=F562)</f>
        <v>0</v>
      </c>
      <c r="H552" t="s">
        <v>108</v>
      </c>
      <c r="I552" t="s">
        <v>8</v>
      </c>
      <c r="J552" t="s">
        <v>325</v>
      </c>
      <c r="K552">
        <v>0</v>
      </c>
      <c r="L552" t="s">
        <v>108</v>
      </c>
      <c r="M552">
        <v>0</v>
      </c>
      <c r="N552">
        <v>5</v>
      </c>
      <c r="O552" t="s">
        <v>347</v>
      </c>
      <c r="P552" t="s">
        <v>36</v>
      </c>
      <c r="Q552" t="s">
        <v>55</v>
      </c>
      <c r="R552" t="s">
        <v>63</v>
      </c>
    </row>
    <row r="553" spans="1:18" x14ac:dyDescent="0.3">
      <c r="A553">
        <v>612</v>
      </c>
      <c r="B553">
        <v>2016</v>
      </c>
      <c r="C553" t="s">
        <v>13</v>
      </c>
      <c r="D553" s="1">
        <v>42497</v>
      </c>
      <c r="E553" t="s">
        <v>16</v>
      </c>
      <c r="F553" t="s">
        <v>21</v>
      </c>
      <c r="G553">
        <f>COUNTIF(Table1[team2],Table1[[#This Row],[team2]]=F563)</f>
        <v>0</v>
      </c>
      <c r="H553" t="s">
        <v>21</v>
      </c>
      <c r="I553" t="s">
        <v>8</v>
      </c>
      <c r="J553" t="s">
        <v>325</v>
      </c>
      <c r="K553">
        <v>0</v>
      </c>
      <c r="L553" t="s">
        <v>16</v>
      </c>
      <c r="M553">
        <v>9</v>
      </c>
      <c r="N553">
        <v>0</v>
      </c>
      <c r="O553" t="s">
        <v>535</v>
      </c>
      <c r="P553" t="s">
        <v>136</v>
      </c>
      <c r="Q553" t="s">
        <v>59</v>
      </c>
      <c r="R553" t="s">
        <v>116</v>
      </c>
    </row>
    <row r="554" spans="1:18" x14ac:dyDescent="0.3">
      <c r="A554">
        <v>611</v>
      </c>
      <c r="B554">
        <v>2016</v>
      </c>
      <c r="C554" t="s">
        <v>3</v>
      </c>
      <c r="D554" s="1">
        <v>42497</v>
      </c>
      <c r="E554" t="s">
        <v>140</v>
      </c>
      <c r="F554" t="s">
        <v>166</v>
      </c>
      <c r="G554">
        <f>COUNTIF(Table1[team2],Table1[[#This Row],[team2]]=F564)</f>
        <v>0</v>
      </c>
      <c r="H554" t="s">
        <v>166</v>
      </c>
      <c r="I554" t="s">
        <v>8</v>
      </c>
      <c r="J554" t="s">
        <v>325</v>
      </c>
      <c r="K554">
        <v>0</v>
      </c>
      <c r="L554" t="s">
        <v>166</v>
      </c>
      <c r="M554">
        <v>0</v>
      </c>
      <c r="N554">
        <v>7</v>
      </c>
      <c r="O554" t="s">
        <v>92</v>
      </c>
      <c r="P554" t="s">
        <v>5</v>
      </c>
      <c r="Q554" t="s">
        <v>350</v>
      </c>
      <c r="R554" t="s">
        <v>494</v>
      </c>
    </row>
    <row r="555" spans="1:18" x14ac:dyDescent="0.3">
      <c r="A555">
        <v>613</v>
      </c>
      <c r="B555">
        <v>2016</v>
      </c>
      <c r="C555" t="s">
        <v>491</v>
      </c>
      <c r="D555" s="1">
        <v>42498</v>
      </c>
      <c r="E555" t="s">
        <v>108</v>
      </c>
      <c r="F555" t="s">
        <v>27</v>
      </c>
      <c r="G555">
        <f>COUNTIF(Table1[team2],Table1[[#This Row],[team2]]=F565)</f>
        <v>0</v>
      </c>
      <c r="H555" t="s">
        <v>27</v>
      </c>
      <c r="I555" t="s">
        <v>8</v>
      </c>
      <c r="J555" t="s">
        <v>325</v>
      </c>
      <c r="K555">
        <v>0</v>
      </c>
      <c r="L555" t="s">
        <v>108</v>
      </c>
      <c r="M555">
        <v>85</v>
      </c>
      <c r="N555">
        <v>0</v>
      </c>
      <c r="O555" t="s">
        <v>402</v>
      </c>
      <c r="P555" t="s">
        <v>101</v>
      </c>
      <c r="Q555" t="s">
        <v>63</v>
      </c>
      <c r="R555" t="s">
        <v>106</v>
      </c>
    </row>
    <row r="556" spans="1:18" x14ac:dyDescent="0.3">
      <c r="A556">
        <v>614</v>
      </c>
      <c r="B556">
        <v>2016</v>
      </c>
      <c r="C556" t="s">
        <v>28</v>
      </c>
      <c r="D556" s="1">
        <v>42498</v>
      </c>
      <c r="E556" t="s">
        <v>7</v>
      </c>
      <c r="F556" t="s">
        <v>137</v>
      </c>
      <c r="G556">
        <f>COUNTIF(Table1[team2],Table1[[#This Row],[team2]]=F566)</f>
        <v>0</v>
      </c>
      <c r="H556" t="s">
        <v>137</v>
      </c>
      <c r="I556" t="s">
        <v>8</v>
      </c>
      <c r="J556" t="s">
        <v>325</v>
      </c>
      <c r="K556">
        <v>0</v>
      </c>
      <c r="L556" t="s">
        <v>137</v>
      </c>
      <c r="M556">
        <v>0</v>
      </c>
      <c r="N556">
        <v>5</v>
      </c>
      <c r="O556" t="s">
        <v>415</v>
      </c>
      <c r="P556" t="s">
        <v>29</v>
      </c>
      <c r="Q556" t="s">
        <v>55</v>
      </c>
      <c r="R556" t="s">
        <v>91</v>
      </c>
    </row>
    <row r="557" spans="1:18" x14ac:dyDescent="0.3">
      <c r="A557">
        <v>615</v>
      </c>
      <c r="B557">
        <v>2016</v>
      </c>
      <c r="C557" t="s">
        <v>13</v>
      </c>
      <c r="D557" s="1">
        <v>42499</v>
      </c>
      <c r="E557" t="s">
        <v>166</v>
      </c>
      <c r="F557" t="s">
        <v>16</v>
      </c>
      <c r="G557">
        <f>COUNTIF(Table1[team2],Table1[[#This Row],[team2]]=F567)</f>
        <v>0</v>
      </c>
      <c r="H557" t="s">
        <v>16</v>
      </c>
      <c r="I557" t="s">
        <v>8</v>
      </c>
      <c r="J557" t="s">
        <v>325</v>
      </c>
      <c r="K557">
        <v>0</v>
      </c>
      <c r="L557" t="s">
        <v>166</v>
      </c>
      <c r="M557">
        <v>1</v>
      </c>
      <c r="N557">
        <v>0</v>
      </c>
      <c r="O557" t="s">
        <v>32</v>
      </c>
      <c r="P557" t="s">
        <v>136</v>
      </c>
      <c r="Q557" t="s">
        <v>98</v>
      </c>
      <c r="R557" t="s">
        <v>59</v>
      </c>
    </row>
    <row r="558" spans="1:18" x14ac:dyDescent="0.3">
      <c r="A558">
        <v>616</v>
      </c>
      <c r="B558">
        <v>2016</v>
      </c>
      <c r="C558" t="s">
        <v>491</v>
      </c>
      <c r="D558" s="1">
        <v>42500</v>
      </c>
      <c r="E558" t="s">
        <v>108</v>
      </c>
      <c r="F558" t="s">
        <v>140</v>
      </c>
      <c r="G558">
        <f>COUNTIF(Table1[team2],Table1[[#This Row],[team2]]=F568)</f>
        <v>0</v>
      </c>
      <c r="H558" t="s">
        <v>108</v>
      </c>
      <c r="I558" t="s">
        <v>18</v>
      </c>
      <c r="J558" t="s">
        <v>325</v>
      </c>
      <c r="K558">
        <v>0</v>
      </c>
      <c r="L558" t="s">
        <v>108</v>
      </c>
      <c r="M558">
        <v>4</v>
      </c>
      <c r="N558">
        <v>0</v>
      </c>
      <c r="O558" t="s">
        <v>536</v>
      </c>
      <c r="P558" t="s">
        <v>101</v>
      </c>
      <c r="Q558" t="s">
        <v>350</v>
      </c>
      <c r="R558" t="s">
        <v>348</v>
      </c>
    </row>
    <row r="559" spans="1:18" x14ac:dyDescent="0.3">
      <c r="A559">
        <v>617</v>
      </c>
      <c r="B559">
        <v>2016</v>
      </c>
      <c r="C559" t="s">
        <v>3</v>
      </c>
      <c r="D559" s="1">
        <v>42501</v>
      </c>
      <c r="E559" t="s">
        <v>166</v>
      </c>
      <c r="F559" t="s">
        <v>27</v>
      </c>
      <c r="G559">
        <f>COUNTIF(Table1[team2],Table1[[#This Row],[team2]]=F569)</f>
        <v>0</v>
      </c>
      <c r="H559" t="s">
        <v>27</v>
      </c>
      <c r="I559" t="s">
        <v>8</v>
      </c>
      <c r="J559" t="s">
        <v>325</v>
      </c>
      <c r="K559">
        <v>0</v>
      </c>
      <c r="L559" t="s">
        <v>27</v>
      </c>
      <c r="M559">
        <v>0</v>
      </c>
      <c r="N559">
        <v>6</v>
      </c>
      <c r="O559" t="s">
        <v>355</v>
      </c>
      <c r="P559" t="s">
        <v>5</v>
      </c>
      <c r="Q559" t="s">
        <v>327</v>
      </c>
      <c r="R559" t="s">
        <v>106</v>
      </c>
    </row>
    <row r="560" spans="1:18" x14ac:dyDescent="0.3">
      <c r="A560">
        <v>618</v>
      </c>
      <c r="B560">
        <v>2016</v>
      </c>
      <c r="C560" t="s">
        <v>34</v>
      </c>
      <c r="D560" s="1">
        <v>42502</v>
      </c>
      <c r="E560" t="s">
        <v>108</v>
      </c>
      <c r="F560" t="s">
        <v>21</v>
      </c>
      <c r="G560">
        <f>COUNTIF(Table1[team2],Table1[[#This Row],[team2]]=F570)</f>
        <v>0</v>
      </c>
      <c r="H560" t="s">
        <v>21</v>
      </c>
      <c r="I560" t="s">
        <v>8</v>
      </c>
      <c r="J560" t="s">
        <v>325</v>
      </c>
      <c r="K560">
        <v>0</v>
      </c>
      <c r="L560" t="s">
        <v>21</v>
      </c>
      <c r="M560">
        <v>0</v>
      </c>
      <c r="N560">
        <v>7</v>
      </c>
      <c r="O560" t="s">
        <v>533</v>
      </c>
      <c r="P560" t="s">
        <v>36</v>
      </c>
      <c r="Q560" t="s">
        <v>529</v>
      </c>
      <c r="R560" t="s">
        <v>55</v>
      </c>
    </row>
    <row r="561" spans="1:18" x14ac:dyDescent="0.3">
      <c r="A561">
        <v>619</v>
      </c>
      <c r="B561">
        <v>2016</v>
      </c>
      <c r="C561" t="s">
        <v>491</v>
      </c>
      <c r="D561" s="1">
        <v>42503</v>
      </c>
      <c r="E561" t="s">
        <v>27</v>
      </c>
      <c r="F561" t="s">
        <v>16</v>
      </c>
      <c r="G561">
        <f>COUNTIF(Table1[team2],Table1[[#This Row],[team2]]=F571)</f>
        <v>0</v>
      </c>
      <c r="H561" t="s">
        <v>27</v>
      </c>
      <c r="I561" t="s">
        <v>18</v>
      </c>
      <c r="J561" t="s">
        <v>325</v>
      </c>
      <c r="K561">
        <v>0</v>
      </c>
      <c r="L561" t="s">
        <v>16</v>
      </c>
      <c r="M561">
        <v>0</v>
      </c>
      <c r="N561">
        <v>7</v>
      </c>
      <c r="O561" t="s">
        <v>535</v>
      </c>
      <c r="P561" t="s">
        <v>101</v>
      </c>
      <c r="Q561" t="s">
        <v>59</v>
      </c>
      <c r="R561" t="s">
        <v>116</v>
      </c>
    </row>
    <row r="562" spans="1:18" x14ac:dyDescent="0.3">
      <c r="A562">
        <v>621</v>
      </c>
      <c r="B562">
        <v>2016</v>
      </c>
      <c r="C562" t="s">
        <v>28</v>
      </c>
      <c r="D562" s="1">
        <v>42504</v>
      </c>
      <c r="E562" t="s">
        <v>140</v>
      </c>
      <c r="F562" t="s">
        <v>7</v>
      </c>
      <c r="G562">
        <f>COUNTIF(Table1[team2],Table1[[#This Row],[team2]]=F572)</f>
        <v>0</v>
      </c>
      <c r="H562" t="s">
        <v>140</v>
      </c>
      <c r="I562" t="s">
        <v>18</v>
      </c>
      <c r="J562" t="s">
        <v>325</v>
      </c>
      <c r="K562">
        <v>1</v>
      </c>
      <c r="L562" t="s">
        <v>7</v>
      </c>
      <c r="M562">
        <v>0</v>
      </c>
      <c r="N562">
        <v>8</v>
      </c>
      <c r="O562" t="s">
        <v>39</v>
      </c>
      <c r="P562" t="s">
        <v>29</v>
      </c>
      <c r="Q562" t="s">
        <v>328</v>
      </c>
      <c r="R562" t="s">
        <v>494</v>
      </c>
    </row>
    <row r="563" spans="1:18" x14ac:dyDescent="0.3">
      <c r="A563">
        <v>620</v>
      </c>
      <c r="B563">
        <v>2016</v>
      </c>
      <c r="C563" t="s">
        <v>3</v>
      </c>
      <c r="D563" s="1">
        <v>42504</v>
      </c>
      <c r="E563" t="s">
        <v>166</v>
      </c>
      <c r="F563" t="s">
        <v>137</v>
      </c>
      <c r="G563">
        <f>COUNTIF(Table1[team2],Table1[[#This Row],[team2]]=F573)</f>
        <v>0</v>
      </c>
      <c r="H563" t="s">
        <v>137</v>
      </c>
      <c r="I563" t="s">
        <v>8</v>
      </c>
      <c r="J563" t="s">
        <v>325</v>
      </c>
      <c r="K563">
        <v>0</v>
      </c>
      <c r="L563" t="s">
        <v>166</v>
      </c>
      <c r="M563">
        <v>144</v>
      </c>
      <c r="N563">
        <v>0</v>
      </c>
      <c r="O563" t="s">
        <v>56</v>
      </c>
      <c r="P563" t="s">
        <v>5</v>
      </c>
      <c r="Q563" t="s">
        <v>327</v>
      </c>
      <c r="R563" t="s">
        <v>348</v>
      </c>
    </row>
    <row r="564" spans="1:18" x14ac:dyDescent="0.3">
      <c r="A564">
        <v>623</v>
      </c>
      <c r="B564">
        <v>2016</v>
      </c>
      <c r="C564" t="s">
        <v>491</v>
      </c>
      <c r="D564" s="1">
        <v>42505</v>
      </c>
      <c r="E564" t="s">
        <v>27</v>
      </c>
      <c r="F564" t="s">
        <v>21</v>
      </c>
      <c r="G564">
        <f>COUNTIF(Table1[team2],Table1[[#This Row],[team2]]=F574)</f>
        <v>0</v>
      </c>
      <c r="H564" t="s">
        <v>21</v>
      </c>
      <c r="I564" t="s">
        <v>8</v>
      </c>
      <c r="J564" t="s">
        <v>325</v>
      </c>
      <c r="K564">
        <v>0</v>
      </c>
      <c r="L564" t="s">
        <v>27</v>
      </c>
      <c r="M564">
        <v>80</v>
      </c>
      <c r="N564">
        <v>0</v>
      </c>
      <c r="O564" t="s">
        <v>355</v>
      </c>
      <c r="P564" t="s">
        <v>101</v>
      </c>
      <c r="Q564" t="s">
        <v>331</v>
      </c>
      <c r="R564" t="s">
        <v>116</v>
      </c>
    </row>
    <row r="565" spans="1:18" x14ac:dyDescent="0.3">
      <c r="A565">
        <v>622</v>
      </c>
      <c r="B565">
        <v>2016</v>
      </c>
      <c r="C565" t="s">
        <v>13</v>
      </c>
      <c r="D565" s="1">
        <v>42505</v>
      </c>
      <c r="E565" t="s">
        <v>16</v>
      </c>
      <c r="F565" t="s">
        <v>108</v>
      </c>
      <c r="G565">
        <f>COUNTIF(Table1[team2],Table1[[#This Row],[team2]]=F575)</f>
        <v>0</v>
      </c>
      <c r="H565" t="s">
        <v>16</v>
      </c>
      <c r="I565" t="s">
        <v>18</v>
      </c>
      <c r="J565" t="s">
        <v>325</v>
      </c>
      <c r="K565">
        <v>0</v>
      </c>
      <c r="L565" t="s">
        <v>108</v>
      </c>
      <c r="M565">
        <v>0</v>
      </c>
      <c r="N565">
        <v>7</v>
      </c>
      <c r="O565" t="s">
        <v>353</v>
      </c>
      <c r="P565" t="s">
        <v>136</v>
      </c>
      <c r="Q565" t="s">
        <v>340</v>
      </c>
      <c r="R565" t="s">
        <v>55</v>
      </c>
    </row>
    <row r="566" spans="1:18" x14ac:dyDescent="0.3">
      <c r="A566">
        <v>624</v>
      </c>
      <c r="B566">
        <v>2016</v>
      </c>
      <c r="C566" t="s">
        <v>28</v>
      </c>
      <c r="D566" s="1">
        <v>42506</v>
      </c>
      <c r="E566" t="s">
        <v>7</v>
      </c>
      <c r="F566" t="s">
        <v>166</v>
      </c>
      <c r="G566">
        <f>COUNTIF(Table1[team2],Table1[[#This Row],[team2]]=F576)</f>
        <v>0</v>
      </c>
      <c r="H566" t="s">
        <v>166</v>
      </c>
      <c r="I566" t="s">
        <v>8</v>
      </c>
      <c r="J566" t="s">
        <v>325</v>
      </c>
      <c r="K566">
        <v>0</v>
      </c>
      <c r="L566" t="s">
        <v>166</v>
      </c>
      <c r="M566">
        <v>0</v>
      </c>
      <c r="N566">
        <v>9</v>
      </c>
      <c r="O566" t="s">
        <v>92</v>
      </c>
      <c r="P566" t="s">
        <v>29</v>
      </c>
      <c r="Q566" t="s">
        <v>350</v>
      </c>
      <c r="R566" t="s">
        <v>328</v>
      </c>
    </row>
    <row r="567" spans="1:18" x14ac:dyDescent="0.3">
      <c r="A567">
        <v>625</v>
      </c>
      <c r="B567">
        <v>2016</v>
      </c>
      <c r="C567" t="s">
        <v>491</v>
      </c>
      <c r="D567" s="1">
        <v>42507</v>
      </c>
      <c r="E567" t="s">
        <v>21</v>
      </c>
      <c r="F567" t="s">
        <v>140</v>
      </c>
      <c r="G567">
        <f>COUNTIF(Table1[team2],Table1[[#This Row],[team2]]=F577)</f>
        <v>0</v>
      </c>
      <c r="H567" t="s">
        <v>140</v>
      </c>
      <c r="I567" t="s">
        <v>8</v>
      </c>
      <c r="J567" t="s">
        <v>325</v>
      </c>
      <c r="K567">
        <v>1</v>
      </c>
      <c r="L567" t="s">
        <v>140</v>
      </c>
      <c r="M567">
        <v>19</v>
      </c>
      <c r="N567">
        <v>0</v>
      </c>
      <c r="O567" t="s">
        <v>532</v>
      </c>
      <c r="P567" t="s">
        <v>101</v>
      </c>
      <c r="Q567" t="s">
        <v>331</v>
      </c>
      <c r="R567" t="s">
        <v>106</v>
      </c>
    </row>
    <row r="568" spans="1:18" x14ac:dyDescent="0.3">
      <c r="A568">
        <v>626</v>
      </c>
      <c r="B568">
        <v>2016</v>
      </c>
      <c r="C568" t="s">
        <v>3</v>
      </c>
      <c r="D568" s="1">
        <v>42508</v>
      </c>
      <c r="E568" t="s">
        <v>166</v>
      </c>
      <c r="F568" t="s">
        <v>16</v>
      </c>
      <c r="G568">
        <f>COUNTIF(Table1[team2],Table1[[#This Row],[team2]]=F578)</f>
        <v>0</v>
      </c>
      <c r="H568" t="s">
        <v>16</v>
      </c>
      <c r="I568" t="s">
        <v>8</v>
      </c>
      <c r="J568" t="s">
        <v>325</v>
      </c>
      <c r="K568">
        <v>1</v>
      </c>
      <c r="L568" t="s">
        <v>166</v>
      </c>
      <c r="M568">
        <v>82</v>
      </c>
      <c r="N568">
        <v>0</v>
      </c>
      <c r="O568" t="s">
        <v>92</v>
      </c>
      <c r="P568" t="s">
        <v>5</v>
      </c>
      <c r="Q568" t="s">
        <v>340</v>
      </c>
      <c r="R568" t="s">
        <v>55</v>
      </c>
    </row>
    <row r="569" spans="1:18" x14ac:dyDescent="0.3">
      <c r="A569">
        <v>627</v>
      </c>
      <c r="B569">
        <v>2016</v>
      </c>
      <c r="C569" t="s">
        <v>363</v>
      </c>
      <c r="D569" s="1">
        <v>42509</v>
      </c>
      <c r="E569" t="s">
        <v>7</v>
      </c>
      <c r="F569" t="s">
        <v>137</v>
      </c>
      <c r="G569">
        <f>COUNTIF(Table1[team2],Table1[[#This Row],[team2]]=F579)</f>
        <v>0</v>
      </c>
      <c r="H569" t="s">
        <v>137</v>
      </c>
      <c r="I569" t="s">
        <v>8</v>
      </c>
      <c r="J569" t="s">
        <v>325</v>
      </c>
      <c r="K569">
        <v>0</v>
      </c>
      <c r="L569" t="s">
        <v>137</v>
      </c>
      <c r="M569">
        <v>0</v>
      </c>
      <c r="N569">
        <v>6</v>
      </c>
      <c r="O569" t="s">
        <v>69</v>
      </c>
      <c r="P569" t="s">
        <v>139</v>
      </c>
      <c r="Q569" t="s">
        <v>98</v>
      </c>
      <c r="R569" t="s">
        <v>116</v>
      </c>
    </row>
    <row r="570" spans="1:18" x14ac:dyDescent="0.3">
      <c r="A570">
        <v>628</v>
      </c>
      <c r="B570">
        <v>2016</v>
      </c>
      <c r="C570" t="s">
        <v>119</v>
      </c>
      <c r="D570" s="1">
        <v>42510</v>
      </c>
      <c r="E570" t="s">
        <v>108</v>
      </c>
      <c r="F570" t="s">
        <v>21</v>
      </c>
      <c r="G570">
        <f>COUNTIF(Table1[team2],Table1[[#This Row],[team2]]=F580)</f>
        <v>0</v>
      </c>
      <c r="H570" t="s">
        <v>21</v>
      </c>
      <c r="I570" t="s">
        <v>8</v>
      </c>
      <c r="J570" t="s">
        <v>325</v>
      </c>
      <c r="K570">
        <v>0</v>
      </c>
      <c r="L570" t="s">
        <v>21</v>
      </c>
      <c r="M570">
        <v>0</v>
      </c>
      <c r="N570">
        <v>6</v>
      </c>
      <c r="O570" t="s">
        <v>366</v>
      </c>
      <c r="P570" t="s">
        <v>120</v>
      </c>
      <c r="Q570" t="s">
        <v>328</v>
      </c>
      <c r="R570" t="s">
        <v>494</v>
      </c>
    </row>
    <row r="571" spans="1:18" x14ac:dyDescent="0.3">
      <c r="A571">
        <v>629</v>
      </c>
      <c r="B571">
        <v>2016</v>
      </c>
      <c r="C571" t="s">
        <v>491</v>
      </c>
      <c r="D571" s="1">
        <v>42511</v>
      </c>
      <c r="E571" t="s">
        <v>16</v>
      </c>
      <c r="F571" t="s">
        <v>140</v>
      </c>
      <c r="G571">
        <f>COUNTIF(Table1[team2],Table1[[#This Row],[team2]]=F581)</f>
        <v>0</v>
      </c>
      <c r="H571" t="s">
        <v>16</v>
      </c>
      <c r="I571" t="s">
        <v>18</v>
      </c>
      <c r="J571" t="s">
        <v>325</v>
      </c>
      <c r="K571">
        <v>0</v>
      </c>
      <c r="L571" t="s">
        <v>140</v>
      </c>
      <c r="M571">
        <v>0</v>
      </c>
      <c r="N571">
        <v>4</v>
      </c>
      <c r="O571" t="s">
        <v>42</v>
      </c>
      <c r="P571" t="s">
        <v>101</v>
      </c>
      <c r="Q571" t="s">
        <v>59</v>
      </c>
      <c r="R571" t="s">
        <v>331</v>
      </c>
    </row>
    <row r="572" spans="1:18" x14ac:dyDescent="0.3">
      <c r="A572">
        <v>630</v>
      </c>
      <c r="B572">
        <v>2016</v>
      </c>
      <c r="C572" t="s">
        <v>363</v>
      </c>
      <c r="D572" s="1">
        <v>42511</v>
      </c>
      <c r="E572" t="s">
        <v>27</v>
      </c>
      <c r="F572" t="s">
        <v>137</v>
      </c>
      <c r="G572">
        <f>COUNTIF(Table1[team2],Table1[[#This Row],[team2]]=F582)</f>
        <v>0</v>
      </c>
      <c r="H572" t="s">
        <v>137</v>
      </c>
      <c r="I572" t="s">
        <v>8</v>
      </c>
      <c r="J572" t="s">
        <v>325</v>
      </c>
      <c r="K572">
        <v>0</v>
      </c>
      <c r="L572" t="s">
        <v>137</v>
      </c>
      <c r="M572">
        <v>0</v>
      </c>
      <c r="N572">
        <v>6</v>
      </c>
      <c r="O572" t="s">
        <v>46</v>
      </c>
      <c r="P572" t="s">
        <v>139</v>
      </c>
      <c r="Q572" t="s">
        <v>98</v>
      </c>
      <c r="R572" t="s">
        <v>116</v>
      </c>
    </row>
    <row r="573" spans="1:18" x14ac:dyDescent="0.3">
      <c r="A573">
        <v>632</v>
      </c>
      <c r="B573">
        <v>2016</v>
      </c>
      <c r="C573" t="s">
        <v>119</v>
      </c>
      <c r="D573" s="1">
        <v>42512</v>
      </c>
      <c r="E573" t="s">
        <v>21</v>
      </c>
      <c r="F573" t="s">
        <v>166</v>
      </c>
      <c r="G573">
        <f>COUNTIF(Table1[team2],Table1[[#This Row],[team2]]=F583)</f>
        <v>0</v>
      </c>
      <c r="H573" t="s">
        <v>166</v>
      </c>
      <c r="I573" t="s">
        <v>8</v>
      </c>
      <c r="J573" t="s">
        <v>325</v>
      </c>
      <c r="K573">
        <v>0</v>
      </c>
      <c r="L573" t="s">
        <v>166</v>
      </c>
      <c r="M573">
        <v>0</v>
      </c>
      <c r="N573">
        <v>6</v>
      </c>
      <c r="O573" t="s">
        <v>92</v>
      </c>
      <c r="P573" t="s">
        <v>120</v>
      </c>
      <c r="Q573" t="s">
        <v>328</v>
      </c>
      <c r="R573" t="s">
        <v>494</v>
      </c>
    </row>
    <row r="574" spans="1:18" x14ac:dyDescent="0.3">
      <c r="A574">
        <v>631</v>
      </c>
      <c r="B574">
        <v>2016</v>
      </c>
      <c r="C574" t="s">
        <v>28</v>
      </c>
      <c r="D574" s="1">
        <v>42512</v>
      </c>
      <c r="E574" t="s">
        <v>7</v>
      </c>
      <c r="F574" t="s">
        <v>108</v>
      </c>
      <c r="G574">
        <f>COUNTIF(Table1[team2],Table1[[#This Row],[team2]]=F584)</f>
        <v>0</v>
      </c>
      <c r="H574" t="s">
        <v>108</v>
      </c>
      <c r="I574" t="s">
        <v>8</v>
      </c>
      <c r="J574" t="s">
        <v>325</v>
      </c>
      <c r="K574">
        <v>0</v>
      </c>
      <c r="L574" t="s">
        <v>7</v>
      </c>
      <c r="M574">
        <v>22</v>
      </c>
      <c r="N574">
        <v>0</v>
      </c>
      <c r="O574" t="s">
        <v>39</v>
      </c>
      <c r="P574" t="s">
        <v>29</v>
      </c>
      <c r="Q574" t="s">
        <v>340</v>
      </c>
      <c r="R574" t="s">
        <v>55</v>
      </c>
    </row>
    <row r="575" spans="1:18" x14ac:dyDescent="0.3">
      <c r="A575">
        <v>633</v>
      </c>
      <c r="B575">
        <v>2016</v>
      </c>
      <c r="C575" t="s">
        <v>3</v>
      </c>
      <c r="D575" s="1">
        <v>42514</v>
      </c>
      <c r="E575" t="s">
        <v>137</v>
      </c>
      <c r="F575" t="s">
        <v>166</v>
      </c>
      <c r="G575">
        <f>COUNTIF(Table1[team2],Table1[[#This Row],[team2]]=F585)</f>
        <v>0</v>
      </c>
      <c r="H575" t="s">
        <v>166</v>
      </c>
      <c r="I575" t="s">
        <v>8</v>
      </c>
      <c r="J575" t="s">
        <v>325</v>
      </c>
      <c r="K575">
        <v>0</v>
      </c>
      <c r="L575" t="s">
        <v>166</v>
      </c>
      <c r="M575">
        <v>0</v>
      </c>
      <c r="N575">
        <v>4</v>
      </c>
      <c r="O575" t="s">
        <v>56</v>
      </c>
      <c r="P575" t="s">
        <v>5</v>
      </c>
      <c r="Q575" t="s">
        <v>98</v>
      </c>
      <c r="R575" t="s">
        <v>59</v>
      </c>
    </row>
    <row r="576" spans="1:18" x14ac:dyDescent="0.3">
      <c r="A576">
        <v>634</v>
      </c>
      <c r="B576">
        <v>2016</v>
      </c>
      <c r="C576" t="s">
        <v>19</v>
      </c>
      <c r="D576" s="1">
        <v>42515</v>
      </c>
      <c r="E576" t="s">
        <v>108</v>
      </c>
      <c r="F576" t="s">
        <v>7</v>
      </c>
      <c r="G576">
        <f>COUNTIF(Table1[team2],Table1[[#This Row],[team2]]=F586)</f>
        <v>0</v>
      </c>
      <c r="H576" t="s">
        <v>7</v>
      </c>
      <c r="I576" t="s">
        <v>8</v>
      </c>
      <c r="J576" t="s">
        <v>325</v>
      </c>
      <c r="K576">
        <v>0</v>
      </c>
      <c r="L576" t="s">
        <v>108</v>
      </c>
      <c r="M576">
        <v>22</v>
      </c>
      <c r="N576">
        <v>0</v>
      </c>
      <c r="O576" t="s">
        <v>526</v>
      </c>
      <c r="P576" t="s">
        <v>20</v>
      </c>
      <c r="Q576" t="s">
        <v>55</v>
      </c>
      <c r="R576" t="s">
        <v>106</v>
      </c>
    </row>
    <row r="577" spans="1:18" x14ac:dyDescent="0.3">
      <c r="A577">
        <v>635</v>
      </c>
      <c r="B577">
        <v>2016</v>
      </c>
      <c r="C577" t="s">
        <v>19</v>
      </c>
      <c r="D577" s="1">
        <v>42517</v>
      </c>
      <c r="E577" t="s">
        <v>137</v>
      </c>
      <c r="F577" t="s">
        <v>108</v>
      </c>
      <c r="G577">
        <f>COUNTIF(Table1[team2],Table1[[#This Row],[team2]]=F587)</f>
        <v>0</v>
      </c>
      <c r="H577" t="s">
        <v>108</v>
      </c>
      <c r="I577" t="s">
        <v>8</v>
      </c>
      <c r="J577" t="s">
        <v>325</v>
      </c>
      <c r="K577">
        <v>0</v>
      </c>
      <c r="L577" t="s">
        <v>108</v>
      </c>
      <c r="M577">
        <v>0</v>
      </c>
      <c r="N577">
        <v>4</v>
      </c>
      <c r="O577" t="s">
        <v>80</v>
      </c>
      <c r="P577" t="s">
        <v>20</v>
      </c>
      <c r="Q577" t="s">
        <v>55</v>
      </c>
      <c r="R577" t="s">
        <v>116</v>
      </c>
    </row>
    <row r="578" spans="1:18" x14ac:dyDescent="0.3">
      <c r="A578">
        <v>636</v>
      </c>
      <c r="B578">
        <v>2016</v>
      </c>
      <c r="C578" t="s">
        <v>3</v>
      </c>
      <c r="D578" s="1">
        <v>42519</v>
      </c>
      <c r="E578" t="s">
        <v>108</v>
      </c>
      <c r="F578" t="s">
        <v>166</v>
      </c>
      <c r="G578">
        <f>COUNTIF(Table1[team2],Table1[[#This Row],[team2]]=F588)</f>
        <v>0</v>
      </c>
      <c r="H578" t="s">
        <v>108</v>
      </c>
      <c r="I578" t="s">
        <v>18</v>
      </c>
      <c r="J578" t="s">
        <v>325</v>
      </c>
      <c r="K578">
        <v>0</v>
      </c>
      <c r="L578" t="s">
        <v>108</v>
      </c>
      <c r="M578">
        <v>8</v>
      </c>
      <c r="N578">
        <v>0</v>
      </c>
      <c r="O578" t="s">
        <v>537</v>
      </c>
      <c r="P578" t="s">
        <v>5</v>
      </c>
      <c r="Q578" t="s">
        <v>59</v>
      </c>
      <c r="R578" t="s">
        <v>494</v>
      </c>
    </row>
    <row r="579" spans="1:18" x14ac:dyDescent="0.3">
      <c r="A579">
        <v>1</v>
      </c>
      <c r="B579">
        <v>2017</v>
      </c>
      <c r="C579" t="s">
        <v>34</v>
      </c>
      <c r="D579" s="1">
        <v>42830</v>
      </c>
      <c r="E579" t="s">
        <v>108</v>
      </c>
      <c r="F579" t="s">
        <v>166</v>
      </c>
      <c r="G579">
        <f>COUNTIF(Table1[team2],Table1[[#This Row],[team2]]=F589)</f>
        <v>0</v>
      </c>
      <c r="H579" t="s">
        <v>166</v>
      </c>
      <c r="I579" t="s">
        <v>8</v>
      </c>
      <c r="J579" t="s">
        <v>325</v>
      </c>
      <c r="K579">
        <v>0</v>
      </c>
      <c r="L579" t="s">
        <v>108</v>
      </c>
      <c r="M579">
        <v>35</v>
      </c>
      <c r="N579">
        <v>0</v>
      </c>
      <c r="O579" t="s">
        <v>326</v>
      </c>
      <c r="P579" t="s">
        <v>36</v>
      </c>
      <c r="Q579" t="s">
        <v>327</v>
      </c>
      <c r="R579" t="s">
        <v>124</v>
      </c>
    </row>
    <row r="580" spans="1:18" x14ac:dyDescent="0.3">
      <c r="A580">
        <v>2</v>
      </c>
      <c r="B580">
        <v>2017</v>
      </c>
      <c r="C580" t="s">
        <v>103</v>
      </c>
      <c r="D580" s="1">
        <v>42831</v>
      </c>
      <c r="E580" t="s">
        <v>27</v>
      </c>
      <c r="F580" t="s">
        <v>140</v>
      </c>
      <c r="G580">
        <f>COUNTIF(Table1[team2],Table1[[#This Row],[team2]]=F590)</f>
        <v>0</v>
      </c>
      <c r="H580" t="s">
        <v>140</v>
      </c>
      <c r="I580" t="s">
        <v>8</v>
      </c>
      <c r="J580" t="s">
        <v>325</v>
      </c>
      <c r="K580">
        <v>0</v>
      </c>
      <c r="L580" t="s">
        <v>140</v>
      </c>
      <c r="M580">
        <v>0</v>
      </c>
      <c r="N580">
        <v>7</v>
      </c>
      <c r="O580" t="s">
        <v>97</v>
      </c>
      <c r="P580" t="s">
        <v>117</v>
      </c>
      <c r="Q580" t="s">
        <v>328</v>
      </c>
      <c r="R580" t="s">
        <v>63</v>
      </c>
    </row>
    <row r="581" spans="1:18" x14ac:dyDescent="0.3">
      <c r="A581">
        <v>3</v>
      </c>
      <c r="B581">
        <v>2017</v>
      </c>
      <c r="C581" t="s">
        <v>329</v>
      </c>
      <c r="D581" s="1">
        <v>42832</v>
      </c>
      <c r="E581" t="s">
        <v>137</v>
      </c>
      <c r="F581" t="s">
        <v>7</v>
      </c>
      <c r="G581">
        <f>COUNTIF(Table1[team2],Table1[[#This Row],[team2]]=F591)</f>
        <v>0</v>
      </c>
      <c r="H581" t="s">
        <v>7</v>
      </c>
      <c r="I581" t="s">
        <v>8</v>
      </c>
      <c r="J581" t="s">
        <v>325</v>
      </c>
      <c r="K581">
        <v>0</v>
      </c>
      <c r="L581" t="s">
        <v>7</v>
      </c>
      <c r="M581">
        <v>0</v>
      </c>
      <c r="N581">
        <v>10</v>
      </c>
      <c r="O581" t="s">
        <v>330</v>
      </c>
      <c r="P581" t="s">
        <v>138</v>
      </c>
      <c r="Q581" t="s">
        <v>331</v>
      </c>
      <c r="R581" t="s">
        <v>116</v>
      </c>
    </row>
    <row r="582" spans="1:18" x14ac:dyDescent="0.3">
      <c r="A582">
        <v>4</v>
      </c>
      <c r="B582">
        <v>2017</v>
      </c>
      <c r="C582" t="s">
        <v>332</v>
      </c>
      <c r="D582" s="1">
        <v>42833</v>
      </c>
      <c r="E582" t="s">
        <v>140</v>
      </c>
      <c r="F582" t="s">
        <v>16</v>
      </c>
      <c r="G582">
        <f>COUNTIF(Table1[team2],Table1[[#This Row],[team2]]=F592)</f>
        <v>0</v>
      </c>
      <c r="H582" t="s">
        <v>16</v>
      </c>
      <c r="I582" t="s">
        <v>8</v>
      </c>
      <c r="J582" t="s">
        <v>325</v>
      </c>
      <c r="K582">
        <v>0</v>
      </c>
      <c r="L582" t="s">
        <v>16</v>
      </c>
      <c r="M582">
        <v>0</v>
      </c>
      <c r="N582">
        <v>6</v>
      </c>
      <c r="O582" t="s">
        <v>333</v>
      </c>
      <c r="P582" t="s">
        <v>94</v>
      </c>
      <c r="Q582" t="s">
        <v>98</v>
      </c>
      <c r="R582" t="s">
        <v>106</v>
      </c>
    </row>
    <row r="583" spans="1:18" x14ac:dyDescent="0.3">
      <c r="A583">
        <v>7</v>
      </c>
      <c r="B583">
        <v>2017</v>
      </c>
      <c r="C583" t="s">
        <v>25</v>
      </c>
      <c r="D583" s="1">
        <v>42834</v>
      </c>
      <c r="E583" t="s">
        <v>7</v>
      </c>
      <c r="F583" t="s">
        <v>27</v>
      </c>
      <c r="G583">
        <f>COUNTIF(Table1[team2],Table1[[#This Row],[team2]]=F593)</f>
        <v>0</v>
      </c>
      <c r="H583" t="s">
        <v>27</v>
      </c>
      <c r="I583" t="s">
        <v>8</v>
      </c>
      <c r="J583" t="s">
        <v>325</v>
      </c>
      <c r="K583">
        <v>0</v>
      </c>
      <c r="L583" t="s">
        <v>27</v>
      </c>
      <c r="M583">
        <v>0</v>
      </c>
      <c r="N583">
        <v>4</v>
      </c>
      <c r="O583" t="s">
        <v>337</v>
      </c>
      <c r="P583" t="s">
        <v>26</v>
      </c>
      <c r="Q583" t="s">
        <v>331</v>
      </c>
      <c r="R583" t="s">
        <v>116</v>
      </c>
    </row>
    <row r="584" spans="1:18" x14ac:dyDescent="0.3">
      <c r="A584">
        <v>6</v>
      </c>
      <c r="B584">
        <v>2017</v>
      </c>
      <c r="C584" t="s">
        <v>34</v>
      </c>
      <c r="D584" s="1">
        <v>42834</v>
      </c>
      <c r="E584" t="s">
        <v>137</v>
      </c>
      <c r="F584" t="s">
        <v>108</v>
      </c>
      <c r="G584">
        <f>COUNTIF(Table1[team2],Table1[[#This Row],[team2]]=F594)</f>
        <v>0</v>
      </c>
      <c r="H584" t="s">
        <v>108</v>
      </c>
      <c r="I584" t="s">
        <v>8</v>
      </c>
      <c r="J584" t="s">
        <v>325</v>
      </c>
      <c r="K584">
        <v>0</v>
      </c>
      <c r="L584" t="s">
        <v>108</v>
      </c>
      <c r="M584">
        <v>0</v>
      </c>
      <c r="N584">
        <v>9</v>
      </c>
      <c r="O584" t="s">
        <v>335</v>
      </c>
      <c r="P584" t="s">
        <v>36</v>
      </c>
      <c r="Q584" t="s">
        <v>336</v>
      </c>
      <c r="R584" t="s">
        <v>124</v>
      </c>
    </row>
    <row r="585" spans="1:18" x14ac:dyDescent="0.3">
      <c r="A585">
        <v>8</v>
      </c>
      <c r="B585">
        <v>2017</v>
      </c>
      <c r="C585" t="s">
        <v>332</v>
      </c>
      <c r="D585" s="1">
        <v>42835</v>
      </c>
      <c r="E585" t="s">
        <v>166</v>
      </c>
      <c r="F585" t="s">
        <v>16</v>
      </c>
      <c r="G585">
        <f>COUNTIF(Table1[team2],Table1[[#This Row],[team2]]=F595)</f>
        <v>0</v>
      </c>
      <c r="H585" t="s">
        <v>166</v>
      </c>
      <c r="I585" t="s">
        <v>18</v>
      </c>
      <c r="J585" t="s">
        <v>325</v>
      </c>
      <c r="K585">
        <v>0</v>
      </c>
      <c r="L585" t="s">
        <v>16</v>
      </c>
      <c r="M585">
        <v>0</v>
      </c>
      <c r="N585">
        <v>8</v>
      </c>
      <c r="O585" t="s">
        <v>338</v>
      </c>
      <c r="P585" t="s">
        <v>94</v>
      </c>
      <c r="Q585" t="s">
        <v>98</v>
      </c>
      <c r="R585" t="s">
        <v>106</v>
      </c>
    </row>
    <row r="586" spans="1:18" x14ac:dyDescent="0.3">
      <c r="A586">
        <v>9</v>
      </c>
      <c r="B586">
        <v>2017</v>
      </c>
      <c r="C586" t="s">
        <v>103</v>
      </c>
      <c r="D586" s="1">
        <v>42836</v>
      </c>
      <c r="E586" t="s">
        <v>21</v>
      </c>
      <c r="F586" t="s">
        <v>140</v>
      </c>
      <c r="G586">
        <f>COUNTIF(Table1[team2],Table1[[#This Row],[team2]]=F596)</f>
        <v>0</v>
      </c>
      <c r="H586" t="s">
        <v>140</v>
      </c>
      <c r="I586" t="s">
        <v>8</v>
      </c>
      <c r="J586" t="s">
        <v>325</v>
      </c>
      <c r="K586">
        <v>0</v>
      </c>
      <c r="L586" t="s">
        <v>21</v>
      </c>
      <c r="M586">
        <v>97</v>
      </c>
      <c r="N586">
        <v>0</v>
      </c>
      <c r="O586" t="s">
        <v>121</v>
      </c>
      <c r="P586" t="s">
        <v>117</v>
      </c>
      <c r="Q586" t="s">
        <v>327</v>
      </c>
      <c r="R586" t="s">
        <v>63</v>
      </c>
    </row>
    <row r="587" spans="1:18" x14ac:dyDescent="0.3">
      <c r="A587">
        <v>10</v>
      </c>
      <c r="B587">
        <v>2017</v>
      </c>
      <c r="C587" t="s">
        <v>25</v>
      </c>
      <c r="D587" s="1">
        <v>42837</v>
      </c>
      <c r="E587" t="s">
        <v>108</v>
      </c>
      <c r="F587" t="s">
        <v>27</v>
      </c>
      <c r="G587">
        <f>COUNTIF(Table1[team2],Table1[[#This Row],[team2]]=F597)</f>
        <v>0</v>
      </c>
      <c r="H587" t="s">
        <v>27</v>
      </c>
      <c r="I587" t="s">
        <v>8</v>
      </c>
      <c r="J587" t="s">
        <v>325</v>
      </c>
      <c r="K587">
        <v>0</v>
      </c>
      <c r="L587" t="s">
        <v>27</v>
      </c>
      <c r="M587">
        <v>0</v>
      </c>
      <c r="N587">
        <v>4</v>
      </c>
      <c r="O587" t="s">
        <v>339</v>
      </c>
      <c r="P587" t="s">
        <v>26</v>
      </c>
      <c r="Q587" t="s">
        <v>331</v>
      </c>
      <c r="R587" t="s">
        <v>116</v>
      </c>
    </row>
    <row r="588" spans="1:18" x14ac:dyDescent="0.3">
      <c r="A588">
        <v>11</v>
      </c>
      <c r="B588">
        <v>2017</v>
      </c>
      <c r="C588" t="s">
        <v>28</v>
      </c>
      <c r="D588" s="1">
        <v>42838</v>
      </c>
      <c r="E588" t="s">
        <v>16</v>
      </c>
      <c r="F588" t="s">
        <v>7</v>
      </c>
      <c r="G588">
        <f>COUNTIF(Table1[team2],Table1[[#This Row],[team2]]=F598)</f>
        <v>0</v>
      </c>
      <c r="H588" t="s">
        <v>7</v>
      </c>
      <c r="I588" t="s">
        <v>8</v>
      </c>
      <c r="J588" t="s">
        <v>325</v>
      </c>
      <c r="K588">
        <v>0</v>
      </c>
      <c r="L588" t="s">
        <v>7</v>
      </c>
      <c r="M588">
        <v>0</v>
      </c>
      <c r="N588">
        <v>8</v>
      </c>
      <c r="O588" t="s">
        <v>105</v>
      </c>
      <c r="P588" t="s">
        <v>29</v>
      </c>
      <c r="Q588" t="s">
        <v>336</v>
      </c>
      <c r="R588" t="s">
        <v>124</v>
      </c>
    </row>
    <row r="589" spans="1:18" x14ac:dyDescent="0.3">
      <c r="A589">
        <v>13</v>
      </c>
      <c r="B589">
        <v>2017</v>
      </c>
      <c r="C589" t="s">
        <v>329</v>
      </c>
      <c r="D589" s="1">
        <v>42839</v>
      </c>
      <c r="E589" t="s">
        <v>140</v>
      </c>
      <c r="F589" t="s">
        <v>137</v>
      </c>
      <c r="G589">
        <f>COUNTIF(Table1[team2],Table1[[#This Row],[team2]]=F599)</f>
        <v>0</v>
      </c>
      <c r="H589" t="s">
        <v>137</v>
      </c>
      <c r="I589" t="s">
        <v>8</v>
      </c>
      <c r="J589" t="s">
        <v>325</v>
      </c>
      <c r="K589">
        <v>0</v>
      </c>
      <c r="L589" t="s">
        <v>137</v>
      </c>
      <c r="M589">
        <v>0</v>
      </c>
      <c r="N589">
        <v>7</v>
      </c>
      <c r="O589" t="s">
        <v>341</v>
      </c>
      <c r="P589" t="s">
        <v>138</v>
      </c>
      <c r="Q589" t="s">
        <v>328</v>
      </c>
      <c r="R589" t="s">
        <v>63</v>
      </c>
    </row>
    <row r="590" spans="1:18" x14ac:dyDescent="0.3">
      <c r="A590">
        <v>12</v>
      </c>
      <c r="B590">
        <v>2017</v>
      </c>
      <c r="C590" t="s">
        <v>3</v>
      </c>
      <c r="D590" s="1">
        <v>42839</v>
      </c>
      <c r="E590" t="s">
        <v>166</v>
      </c>
      <c r="F590" t="s">
        <v>27</v>
      </c>
      <c r="G590">
        <f>COUNTIF(Table1[team2],Table1[[#This Row],[team2]]=F600)</f>
        <v>0</v>
      </c>
      <c r="H590" t="s">
        <v>27</v>
      </c>
      <c r="I590" t="s">
        <v>8</v>
      </c>
      <c r="J590" t="s">
        <v>325</v>
      </c>
      <c r="K590">
        <v>0</v>
      </c>
      <c r="L590" t="s">
        <v>27</v>
      </c>
      <c r="M590">
        <v>0</v>
      </c>
      <c r="N590">
        <v>4</v>
      </c>
      <c r="O590" t="s">
        <v>83</v>
      </c>
      <c r="P590" t="s">
        <v>5</v>
      </c>
      <c r="Q590" t="s">
        <v>340</v>
      </c>
      <c r="R590" t="s">
        <v>98</v>
      </c>
    </row>
    <row r="591" spans="1:18" x14ac:dyDescent="0.3">
      <c r="A591">
        <v>14</v>
      </c>
      <c r="B591">
        <v>2017</v>
      </c>
      <c r="C591" t="s">
        <v>28</v>
      </c>
      <c r="D591" s="1">
        <v>42840</v>
      </c>
      <c r="E591" t="s">
        <v>7</v>
      </c>
      <c r="F591" t="s">
        <v>108</v>
      </c>
      <c r="G591">
        <f>COUNTIF(Table1[team2],Table1[[#This Row],[team2]]=F601)</f>
        <v>0</v>
      </c>
      <c r="H591" t="s">
        <v>108</v>
      </c>
      <c r="I591" t="s">
        <v>8</v>
      </c>
      <c r="J591" t="s">
        <v>325</v>
      </c>
      <c r="K591">
        <v>0</v>
      </c>
      <c r="L591" t="s">
        <v>7</v>
      </c>
      <c r="M591">
        <v>17</v>
      </c>
      <c r="N591">
        <v>0</v>
      </c>
      <c r="O591" t="s">
        <v>342</v>
      </c>
      <c r="P591" t="s">
        <v>29</v>
      </c>
      <c r="Q591" t="s">
        <v>327</v>
      </c>
      <c r="R591" t="s">
        <v>124</v>
      </c>
    </row>
    <row r="592" spans="1:18" x14ac:dyDescent="0.3">
      <c r="A592">
        <v>15</v>
      </c>
      <c r="B592">
        <v>2017</v>
      </c>
      <c r="C592" t="s">
        <v>19</v>
      </c>
      <c r="D592" s="1">
        <v>42840</v>
      </c>
      <c r="E592" t="s">
        <v>21</v>
      </c>
      <c r="F592" t="s">
        <v>16</v>
      </c>
      <c r="G592">
        <f>COUNTIF(Table1[team2],Table1[[#This Row],[team2]]=F602)</f>
        <v>0</v>
      </c>
      <c r="H592" t="s">
        <v>21</v>
      </c>
      <c r="I592" t="s">
        <v>18</v>
      </c>
      <c r="J592" t="s">
        <v>325</v>
      </c>
      <c r="K592">
        <v>0</v>
      </c>
      <c r="L592" t="s">
        <v>21</v>
      </c>
      <c r="M592">
        <v>51</v>
      </c>
      <c r="N592">
        <v>0</v>
      </c>
      <c r="O592" t="s">
        <v>343</v>
      </c>
      <c r="P592" t="s">
        <v>20</v>
      </c>
      <c r="Q592" t="s">
        <v>344</v>
      </c>
      <c r="R592" t="s">
        <v>331</v>
      </c>
    </row>
    <row r="593" spans="1:18" x14ac:dyDescent="0.3">
      <c r="A593">
        <v>16</v>
      </c>
      <c r="B593">
        <v>2017</v>
      </c>
      <c r="C593" t="s">
        <v>25</v>
      </c>
      <c r="D593" s="1">
        <v>42841</v>
      </c>
      <c r="E593" t="s">
        <v>137</v>
      </c>
      <c r="F593" t="s">
        <v>27</v>
      </c>
      <c r="G593">
        <f>COUNTIF(Table1[team2],Table1[[#This Row],[team2]]=F603)</f>
        <v>0</v>
      </c>
      <c r="H593" t="s">
        <v>27</v>
      </c>
      <c r="I593" t="s">
        <v>8</v>
      </c>
      <c r="J593" t="s">
        <v>325</v>
      </c>
      <c r="K593">
        <v>0</v>
      </c>
      <c r="L593" t="s">
        <v>27</v>
      </c>
      <c r="M593">
        <v>0</v>
      </c>
      <c r="N593">
        <v>6</v>
      </c>
      <c r="O593" t="s">
        <v>337</v>
      </c>
      <c r="P593" t="s">
        <v>26</v>
      </c>
      <c r="Q593" t="s">
        <v>328</v>
      </c>
      <c r="R593" t="s">
        <v>63</v>
      </c>
    </row>
    <row r="594" spans="1:18" x14ac:dyDescent="0.3">
      <c r="A594">
        <v>17</v>
      </c>
      <c r="B594">
        <v>2017</v>
      </c>
      <c r="C594" t="s">
        <v>3</v>
      </c>
      <c r="D594" s="1">
        <v>42841</v>
      </c>
      <c r="E594" t="s">
        <v>140</v>
      </c>
      <c r="F594" t="s">
        <v>166</v>
      </c>
      <c r="G594">
        <f>COUNTIF(Table1[team2],Table1[[#This Row],[team2]]=F604)</f>
        <v>0</v>
      </c>
      <c r="H594" t="s">
        <v>166</v>
      </c>
      <c r="I594" t="s">
        <v>8</v>
      </c>
      <c r="J594" t="s">
        <v>325</v>
      </c>
      <c r="K594">
        <v>0</v>
      </c>
      <c r="L594" t="s">
        <v>140</v>
      </c>
      <c r="M594">
        <v>27</v>
      </c>
      <c r="N594">
        <v>0</v>
      </c>
      <c r="O594" t="s">
        <v>345</v>
      </c>
      <c r="P594" t="s">
        <v>5</v>
      </c>
      <c r="Q594" t="s">
        <v>340</v>
      </c>
      <c r="R594" t="s">
        <v>106</v>
      </c>
    </row>
    <row r="595" spans="1:18" x14ac:dyDescent="0.3">
      <c r="A595">
        <v>19</v>
      </c>
      <c r="B595">
        <v>2017</v>
      </c>
      <c r="C595" t="s">
        <v>34</v>
      </c>
      <c r="D595" s="1">
        <v>42842</v>
      </c>
      <c r="E595" t="s">
        <v>108</v>
      </c>
      <c r="F595" t="s">
        <v>16</v>
      </c>
      <c r="G595">
        <f>COUNTIF(Table1[team2],Table1[[#This Row],[team2]]=F605)</f>
        <v>0</v>
      </c>
      <c r="H595" t="s">
        <v>16</v>
      </c>
      <c r="I595" t="s">
        <v>8</v>
      </c>
      <c r="J595" t="s">
        <v>325</v>
      </c>
      <c r="K595">
        <v>0</v>
      </c>
      <c r="L595" t="s">
        <v>108</v>
      </c>
      <c r="M595">
        <v>5</v>
      </c>
      <c r="N595">
        <v>0</v>
      </c>
      <c r="O595" t="s">
        <v>347</v>
      </c>
      <c r="P595" t="s">
        <v>36</v>
      </c>
      <c r="Q595" t="s">
        <v>327</v>
      </c>
      <c r="R595" t="s">
        <v>336</v>
      </c>
    </row>
    <row r="596" spans="1:18" x14ac:dyDescent="0.3">
      <c r="A596">
        <v>18</v>
      </c>
      <c r="B596">
        <v>2017</v>
      </c>
      <c r="C596" t="s">
        <v>19</v>
      </c>
      <c r="D596" s="1">
        <v>42842</v>
      </c>
      <c r="E596" t="s">
        <v>21</v>
      </c>
      <c r="F596" t="s">
        <v>7</v>
      </c>
      <c r="G596">
        <f>COUNTIF(Table1[team2],Table1[[#This Row],[team2]]=F606)</f>
        <v>0</v>
      </c>
      <c r="H596" t="s">
        <v>21</v>
      </c>
      <c r="I596" t="s">
        <v>18</v>
      </c>
      <c r="J596" t="s">
        <v>325</v>
      </c>
      <c r="K596">
        <v>0</v>
      </c>
      <c r="L596" t="s">
        <v>7</v>
      </c>
      <c r="M596">
        <v>0</v>
      </c>
      <c r="N596">
        <v>4</v>
      </c>
      <c r="O596" t="s">
        <v>346</v>
      </c>
      <c r="P596" t="s">
        <v>20</v>
      </c>
      <c r="Q596" t="s">
        <v>331</v>
      </c>
      <c r="R596" t="s">
        <v>116</v>
      </c>
    </row>
    <row r="597" spans="1:18" x14ac:dyDescent="0.3">
      <c r="A597">
        <v>20</v>
      </c>
      <c r="B597">
        <v>2017</v>
      </c>
      <c r="C597" t="s">
        <v>329</v>
      </c>
      <c r="D597" s="1">
        <v>42843</v>
      </c>
      <c r="E597" t="s">
        <v>166</v>
      </c>
      <c r="F597" t="s">
        <v>137</v>
      </c>
      <c r="G597">
        <f>COUNTIF(Table1[team2],Table1[[#This Row],[team2]]=F607)</f>
        <v>0</v>
      </c>
      <c r="H597" t="s">
        <v>137</v>
      </c>
      <c r="I597" t="s">
        <v>8</v>
      </c>
      <c r="J597" t="s">
        <v>325</v>
      </c>
      <c r="K597">
        <v>0</v>
      </c>
      <c r="L597" t="s">
        <v>166</v>
      </c>
      <c r="M597">
        <v>21</v>
      </c>
      <c r="N597">
        <v>0</v>
      </c>
      <c r="O597" t="s">
        <v>53</v>
      </c>
      <c r="P597" t="s">
        <v>138</v>
      </c>
      <c r="Q597" t="s">
        <v>63</v>
      </c>
      <c r="R597" t="s">
        <v>348</v>
      </c>
    </row>
    <row r="598" spans="1:18" x14ac:dyDescent="0.3">
      <c r="A598">
        <v>21</v>
      </c>
      <c r="B598">
        <v>2017</v>
      </c>
      <c r="C598" t="s">
        <v>34</v>
      </c>
      <c r="D598" s="1">
        <v>42844</v>
      </c>
      <c r="E598" t="s">
        <v>108</v>
      </c>
      <c r="F598" t="s">
        <v>21</v>
      </c>
      <c r="G598">
        <f>COUNTIF(Table1[team2],Table1[[#This Row],[team2]]=F608)</f>
        <v>0</v>
      </c>
      <c r="H598" t="s">
        <v>108</v>
      </c>
      <c r="I598" t="s">
        <v>18</v>
      </c>
      <c r="J598" t="s">
        <v>325</v>
      </c>
      <c r="K598">
        <v>0</v>
      </c>
      <c r="L598" t="s">
        <v>108</v>
      </c>
      <c r="M598">
        <v>15</v>
      </c>
      <c r="N598">
        <v>0</v>
      </c>
      <c r="O598" t="s">
        <v>349</v>
      </c>
      <c r="P598" t="s">
        <v>36</v>
      </c>
      <c r="Q598" t="s">
        <v>350</v>
      </c>
      <c r="R598" t="s">
        <v>124</v>
      </c>
    </row>
    <row r="599" spans="1:18" x14ac:dyDescent="0.3">
      <c r="A599">
        <v>22</v>
      </c>
      <c r="B599">
        <v>2017</v>
      </c>
      <c r="C599" t="s">
        <v>332</v>
      </c>
      <c r="D599" s="1">
        <v>42845</v>
      </c>
      <c r="E599" t="s">
        <v>16</v>
      </c>
      <c r="F599" t="s">
        <v>27</v>
      </c>
      <c r="G599">
        <f>COUNTIF(Table1[team2],Table1[[#This Row],[team2]]=F609)</f>
        <v>0</v>
      </c>
      <c r="H599" t="s">
        <v>27</v>
      </c>
      <c r="I599" t="s">
        <v>8</v>
      </c>
      <c r="J599" t="s">
        <v>325</v>
      </c>
      <c r="K599">
        <v>0</v>
      </c>
      <c r="L599" t="s">
        <v>27</v>
      </c>
      <c r="M599">
        <v>0</v>
      </c>
      <c r="N599">
        <v>8</v>
      </c>
      <c r="O599" t="s">
        <v>351</v>
      </c>
      <c r="P599" t="s">
        <v>94</v>
      </c>
      <c r="Q599" t="s">
        <v>55</v>
      </c>
      <c r="R599" t="s">
        <v>106</v>
      </c>
    </row>
    <row r="600" spans="1:18" x14ac:dyDescent="0.3">
      <c r="A600">
        <v>23</v>
      </c>
      <c r="B600">
        <v>2017</v>
      </c>
      <c r="C600" t="s">
        <v>28</v>
      </c>
      <c r="D600" s="1">
        <v>42846</v>
      </c>
      <c r="E600" t="s">
        <v>7</v>
      </c>
      <c r="F600" t="s">
        <v>137</v>
      </c>
      <c r="G600">
        <f>COUNTIF(Table1[team2],Table1[[#This Row],[team2]]=F610)</f>
        <v>0</v>
      </c>
      <c r="H600" t="s">
        <v>137</v>
      </c>
      <c r="I600" t="s">
        <v>8</v>
      </c>
      <c r="J600" t="s">
        <v>325</v>
      </c>
      <c r="K600">
        <v>0</v>
      </c>
      <c r="L600" t="s">
        <v>137</v>
      </c>
      <c r="M600">
        <v>0</v>
      </c>
      <c r="N600">
        <v>4</v>
      </c>
      <c r="O600" t="s">
        <v>46</v>
      </c>
      <c r="P600" t="s">
        <v>29</v>
      </c>
      <c r="Q600" t="s">
        <v>350</v>
      </c>
      <c r="R600" t="s">
        <v>331</v>
      </c>
    </row>
    <row r="601" spans="1:18" x14ac:dyDescent="0.3">
      <c r="A601">
        <v>25</v>
      </c>
      <c r="B601">
        <v>2017</v>
      </c>
      <c r="C601" t="s">
        <v>103</v>
      </c>
      <c r="D601" s="1">
        <v>42847</v>
      </c>
      <c r="E601" t="s">
        <v>108</v>
      </c>
      <c r="F601" t="s">
        <v>140</v>
      </c>
      <c r="G601">
        <f>COUNTIF(Table1[team2],Table1[[#This Row],[team2]]=F611)</f>
        <v>0</v>
      </c>
      <c r="H601" t="s">
        <v>140</v>
      </c>
      <c r="I601" t="s">
        <v>8</v>
      </c>
      <c r="J601" t="s">
        <v>325</v>
      </c>
      <c r="K601">
        <v>0</v>
      </c>
      <c r="L601" t="s">
        <v>140</v>
      </c>
      <c r="M601">
        <v>0</v>
      </c>
      <c r="N601">
        <v>6</v>
      </c>
      <c r="O601" t="s">
        <v>42</v>
      </c>
      <c r="P601" t="s">
        <v>117</v>
      </c>
      <c r="Q601" t="s">
        <v>327</v>
      </c>
      <c r="R601" t="s">
        <v>336</v>
      </c>
    </row>
    <row r="602" spans="1:18" x14ac:dyDescent="0.3">
      <c r="A602">
        <v>24</v>
      </c>
      <c r="B602">
        <v>2017</v>
      </c>
      <c r="C602" t="s">
        <v>25</v>
      </c>
      <c r="D602" s="1">
        <v>42847</v>
      </c>
      <c r="E602" t="s">
        <v>27</v>
      </c>
      <c r="F602" t="s">
        <v>21</v>
      </c>
      <c r="G602">
        <f>COUNTIF(Table1[team2],Table1[[#This Row],[team2]]=F612)</f>
        <v>0</v>
      </c>
      <c r="H602" t="s">
        <v>21</v>
      </c>
      <c r="I602" t="s">
        <v>8</v>
      </c>
      <c r="J602" t="s">
        <v>325</v>
      </c>
      <c r="K602">
        <v>0</v>
      </c>
      <c r="L602" t="s">
        <v>27</v>
      </c>
      <c r="M602">
        <v>14</v>
      </c>
      <c r="N602">
        <v>0</v>
      </c>
      <c r="O602" t="s">
        <v>352</v>
      </c>
      <c r="P602" t="s">
        <v>26</v>
      </c>
      <c r="Q602" t="s">
        <v>328</v>
      </c>
      <c r="R602" t="s">
        <v>63</v>
      </c>
    </row>
    <row r="603" spans="1:18" x14ac:dyDescent="0.3">
      <c r="A603">
        <v>26</v>
      </c>
      <c r="B603">
        <v>2017</v>
      </c>
      <c r="C603" t="s">
        <v>329</v>
      </c>
      <c r="D603" s="1">
        <v>42848</v>
      </c>
      <c r="E603" t="s">
        <v>16</v>
      </c>
      <c r="F603" t="s">
        <v>137</v>
      </c>
      <c r="G603">
        <f>COUNTIF(Table1[team2],Table1[[#This Row],[team2]]=F613)</f>
        <v>0</v>
      </c>
      <c r="H603" t="s">
        <v>137</v>
      </c>
      <c r="I603" t="s">
        <v>8</v>
      </c>
      <c r="J603" t="s">
        <v>325</v>
      </c>
      <c r="K603">
        <v>0</v>
      </c>
      <c r="L603" t="s">
        <v>16</v>
      </c>
      <c r="M603">
        <v>26</v>
      </c>
      <c r="N603">
        <v>0</v>
      </c>
      <c r="O603" t="s">
        <v>353</v>
      </c>
      <c r="P603" t="s">
        <v>138</v>
      </c>
      <c r="Q603" t="s">
        <v>98</v>
      </c>
      <c r="R603" t="s">
        <v>55</v>
      </c>
    </row>
    <row r="604" spans="1:18" x14ac:dyDescent="0.3">
      <c r="A604">
        <v>27</v>
      </c>
      <c r="B604">
        <v>2017</v>
      </c>
      <c r="C604" t="s">
        <v>28</v>
      </c>
      <c r="D604" s="1">
        <v>42848</v>
      </c>
      <c r="E604" t="s">
        <v>7</v>
      </c>
      <c r="F604" t="s">
        <v>166</v>
      </c>
      <c r="G604">
        <f>COUNTIF(Table1[team2],Table1[[#This Row],[team2]]=F614)</f>
        <v>0</v>
      </c>
      <c r="H604" t="s">
        <v>166</v>
      </c>
      <c r="I604" t="s">
        <v>8</v>
      </c>
      <c r="J604" t="s">
        <v>325</v>
      </c>
      <c r="K604">
        <v>0</v>
      </c>
      <c r="L604" t="s">
        <v>7</v>
      </c>
      <c r="M604">
        <v>82</v>
      </c>
      <c r="N604">
        <v>0</v>
      </c>
      <c r="O604" t="s">
        <v>346</v>
      </c>
      <c r="P604" t="s">
        <v>29</v>
      </c>
      <c r="Q604" t="s">
        <v>350</v>
      </c>
      <c r="R604" t="s">
        <v>116</v>
      </c>
    </row>
    <row r="605" spans="1:18" x14ac:dyDescent="0.3">
      <c r="A605">
        <v>28</v>
      </c>
      <c r="B605">
        <v>2017</v>
      </c>
      <c r="C605" t="s">
        <v>25</v>
      </c>
      <c r="D605" s="1">
        <v>42849</v>
      </c>
      <c r="E605" t="s">
        <v>140</v>
      </c>
      <c r="F605" t="s">
        <v>27</v>
      </c>
      <c r="G605">
        <f>COUNTIF(Table1[team2],Table1[[#This Row],[team2]]=F615)</f>
        <v>0</v>
      </c>
      <c r="H605" t="s">
        <v>27</v>
      </c>
      <c r="I605" t="s">
        <v>8</v>
      </c>
      <c r="J605" t="s">
        <v>325</v>
      </c>
      <c r="K605">
        <v>0</v>
      </c>
      <c r="L605" t="s">
        <v>140</v>
      </c>
      <c r="M605">
        <v>3</v>
      </c>
      <c r="N605">
        <v>0</v>
      </c>
      <c r="O605" t="s">
        <v>345</v>
      </c>
      <c r="P605" t="s">
        <v>26</v>
      </c>
      <c r="Q605" t="s">
        <v>328</v>
      </c>
      <c r="R605" t="s">
        <v>63</v>
      </c>
    </row>
    <row r="606" spans="1:18" x14ac:dyDescent="0.3">
      <c r="A606">
        <v>29</v>
      </c>
      <c r="B606">
        <v>2017</v>
      </c>
      <c r="C606" t="s">
        <v>103</v>
      </c>
      <c r="D606" s="1">
        <v>42851</v>
      </c>
      <c r="E606" t="s">
        <v>140</v>
      </c>
      <c r="F606" t="s">
        <v>7</v>
      </c>
      <c r="G606">
        <f>COUNTIF(Table1[team2],Table1[[#This Row],[team2]]=F616)</f>
        <v>0</v>
      </c>
      <c r="H606" t="s">
        <v>7</v>
      </c>
      <c r="I606" t="s">
        <v>8</v>
      </c>
      <c r="J606" t="s">
        <v>325</v>
      </c>
      <c r="K606">
        <v>0</v>
      </c>
      <c r="L606" t="s">
        <v>7</v>
      </c>
      <c r="M606">
        <v>0</v>
      </c>
      <c r="N606">
        <v>7</v>
      </c>
      <c r="O606" t="s">
        <v>342</v>
      </c>
      <c r="P606" t="s">
        <v>117</v>
      </c>
      <c r="Q606" t="s">
        <v>327</v>
      </c>
      <c r="R606" t="s">
        <v>124</v>
      </c>
    </row>
    <row r="607" spans="1:18" x14ac:dyDescent="0.3">
      <c r="A607">
        <v>30</v>
      </c>
      <c r="B607">
        <v>2017</v>
      </c>
      <c r="C607" t="s">
        <v>3</v>
      </c>
      <c r="D607" s="1">
        <v>42852</v>
      </c>
      <c r="E607" t="s">
        <v>166</v>
      </c>
      <c r="F607" t="s">
        <v>137</v>
      </c>
      <c r="G607">
        <f>COUNTIF(Table1[team2],Table1[[#This Row],[team2]]=F617)</f>
        <v>0</v>
      </c>
      <c r="H607" t="s">
        <v>137</v>
      </c>
      <c r="I607" t="s">
        <v>8</v>
      </c>
      <c r="J607" t="s">
        <v>325</v>
      </c>
      <c r="K607">
        <v>0</v>
      </c>
      <c r="L607" t="s">
        <v>137</v>
      </c>
      <c r="M607">
        <v>0</v>
      </c>
      <c r="N607">
        <v>7</v>
      </c>
      <c r="O607" t="s">
        <v>341</v>
      </c>
      <c r="P607" t="s">
        <v>5</v>
      </c>
      <c r="Q607" t="s">
        <v>98</v>
      </c>
      <c r="R607" t="s">
        <v>106</v>
      </c>
    </row>
    <row r="608" spans="1:18" x14ac:dyDescent="0.3">
      <c r="A608">
        <v>31</v>
      </c>
      <c r="B608">
        <v>2017</v>
      </c>
      <c r="C608" t="s">
        <v>28</v>
      </c>
      <c r="D608" s="1">
        <v>42853</v>
      </c>
      <c r="E608" t="s">
        <v>21</v>
      </c>
      <c r="F608" t="s">
        <v>7</v>
      </c>
      <c r="G608">
        <f>COUNTIF(Table1[team2],Table1[[#This Row],[team2]]=F618)</f>
        <v>0</v>
      </c>
      <c r="H608" t="s">
        <v>7</v>
      </c>
      <c r="I608" t="s">
        <v>8</v>
      </c>
      <c r="J608" t="s">
        <v>325</v>
      </c>
      <c r="K608">
        <v>0</v>
      </c>
      <c r="L608" t="s">
        <v>7</v>
      </c>
      <c r="M608">
        <v>0</v>
      </c>
      <c r="N608">
        <v>7</v>
      </c>
      <c r="O608" t="s">
        <v>66</v>
      </c>
      <c r="P608" t="s">
        <v>29</v>
      </c>
      <c r="Q608" t="s">
        <v>124</v>
      </c>
      <c r="R608" t="s">
        <v>63</v>
      </c>
    </row>
    <row r="609" spans="1:18" x14ac:dyDescent="0.3">
      <c r="A609">
        <v>32</v>
      </c>
      <c r="B609">
        <v>2017</v>
      </c>
      <c r="C609" t="s">
        <v>13</v>
      </c>
      <c r="D609" s="1">
        <v>42853</v>
      </c>
      <c r="E609" t="s">
        <v>108</v>
      </c>
      <c r="F609" t="s">
        <v>16</v>
      </c>
      <c r="G609">
        <f>COUNTIF(Table1[team2],Table1[[#This Row],[team2]]=F619)</f>
        <v>0</v>
      </c>
      <c r="H609" t="s">
        <v>16</v>
      </c>
      <c r="I609" t="s">
        <v>8</v>
      </c>
      <c r="J609" t="s">
        <v>325</v>
      </c>
      <c r="K609">
        <v>0</v>
      </c>
      <c r="L609" t="s">
        <v>108</v>
      </c>
      <c r="M609">
        <v>26</v>
      </c>
      <c r="N609">
        <v>0</v>
      </c>
      <c r="O609" t="s">
        <v>335</v>
      </c>
      <c r="P609" t="s">
        <v>136</v>
      </c>
      <c r="Q609" t="s">
        <v>331</v>
      </c>
      <c r="R609" t="s">
        <v>116</v>
      </c>
    </row>
    <row r="610" spans="1:18" x14ac:dyDescent="0.3">
      <c r="A610">
        <v>34</v>
      </c>
      <c r="B610">
        <v>2017</v>
      </c>
      <c r="C610" t="s">
        <v>329</v>
      </c>
      <c r="D610" s="1">
        <v>42854</v>
      </c>
      <c r="E610" t="s">
        <v>137</v>
      </c>
      <c r="F610" t="s">
        <v>27</v>
      </c>
      <c r="G610">
        <f>COUNTIF(Table1[team2],Table1[[#This Row],[team2]]=F620)</f>
        <v>0</v>
      </c>
      <c r="H610" t="s">
        <v>137</v>
      </c>
      <c r="I610" t="s">
        <v>18</v>
      </c>
      <c r="J610" t="s">
        <v>57</v>
      </c>
      <c r="K610">
        <v>0</v>
      </c>
      <c r="L610" t="s">
        <v>27</v>
      </c>
      <c r="M610">
        <v>0</v>
      </c>
      <c r="N610">
        <v>0</v>
      </c>
      <c r="O610" t="s">
        <v>355</v>
      </c>
      <c r="P610" t="s">
        <v>138</v>
      </c>
      <c r="Q610" t="s">
        <v>98</v>
      </c>
      <c r="R610" t="s">
        <v>350</v>
      </c>
    </row>
    <row r="611" spans="1:18" x14ac:dyDescent="0.3">
      <c r="A611">
        <v>33</v>
      </c>
      <c r="B611">
        <v>2017</v>
      </c>
      <c r="C611" t="s">
        <v>103</v>
      </c>
      <c r="D611" s="1">
        <v>42854</v>
      </c>
      <c r="E611" t="s">
        <v>140</v>
      </c>
      <c r="F611" t="s">
        <v>166</v>
      </c>
      <c r="G611">
        <f>COUNTIF(Table1[team2],Table1[[#This Row],[team2]]=F621)</f>
        <v>0</v>
      </c>
      <c r="H611" t="s">
        <v>166</v>
      </c>
      <c r="I611" t="s">
        <v>8</v>
      </c>
      <c r="J611" t="s">
        <v>325</v>
      </c>
      <c r="K611">
        <v>0</v>
      </c>
      <c r="L611" t="s">
        <v>140</v>
      </c>
      <c r="M611">
        <v>61</v>
      </c>
      <c r="N611">
        <v>0</v>
      </c>
      <c r="O611" t="s">
        <v>354</v>
      </c>
      <c r="P611" t="s">
        <v>117</v>
      </c>
      <c r="Q611" t="s">
        <v>340</v>
      </c>
      <c r="R611" t="s">
        <v>55</v>
      </c>
    </row>
    <row r="612" spans="1:18" x14ac:dyDescent="0.3">
      <c r="A612">
        <v>36</v>
      </c>
      <c r="B612">
        <v>2017</v>
      </c>
      <c r="C612" t="s">
        <v>34</v>
      </c>
      <c r="D612" s="1">
        <v>42855</v>
      </c>
      <c r="E612" t="s">
        <v>108</v>
      </c>
      <c r="F612" t="s">
        <v>7</v>
      </c>
      <c r="G612">
        <f>COUNTIF(Table1[team2],Table1[[#This Row],[team2]]=F622)</f>
        <v>0</v>
      </c>
      <c r="H612" t="s">
        <v>7</v>
      </c>
      <c r="I612" t="s">
        <v>8</v>
      </c>
      <c r="J612" t="s">
        <v>325</v>
      </c>
      <c r="K612">
        <v>0</v>
      </c>
      <c r="L612" t="s">
        <v>108</v>
      </c>
      <c r="M612">
        <v>48</v>
      </c>
      <c r="N612">
        <v>0</v>
      </c>
      <c r="O612" t="s">
        <v>80</v>
      </c>
      <c r="P612" t="s">
        <v>36</v>
      </c>
      <c r="Q612" t="s">
        <v>327</v>
      </c>
      <c r="R612" t="s">
        <v>63</v>
      </c>
    </row>
    <row r="613" spans="1:18" x14ac:dyDescent="0.3">
      <c r="A613">
        <v>35</v>
      </c>
      <c r="B613">
        <v>2017</v>
      </c>
      <c r="C613" t="s">
        <v>13</v>
      </c>
      <c r="D613" s="1">
        <v>42855</v>
      </c>
      <c r="E613" t="s">
        <v>21</v>
      </c>
      <c r="F613" t="s">
        <v>16</v>
      </c>
      <c r="G613">
        <f>COUNTIF(Table1[team2],Table1[[#This Row],[team2]]=F623)</f>
        <v>0</v>
      </c>
      <c r="H613" t="s">
        <v>16</v>
      </c>
      <c r="I613" t="s">
        <v>8</v>
      </c>
      <c r="J613" t="s">
        <v>325</v>
      </c>
      <c r="K613">
        <v>0</v>
      </c>
      <c r="L613" t="s">
        <v>16</v>
      </c>
      <c r="M613">
        <v>0</v>
      </c>
      <c r="N613">
        <v>10</v>
      </c>
      <c r="O613" t="s">
        <v>356</v>
      </c>
      <c r="P613" t="s">
        <v>136</v>
      </c>
      <c r="Q613" t="s">
        <v>344</v>
      </c>
      <c r="R613" t="s">
        <v>116</v>
      </c>
    </row>
    <row r="614" spans="1:18" x14ac:dyDescent="0.3">
      <c r="A614">
        <v>38</v>
      </c>
      <c r="B614">
        <v>2017</v>
      </c>
      <c r="C614" t="s">
        <v>103</v>
      </c>
      <c r="D614" s="1">
        <v>42856</v>
      </c>
      <c r="E614" t="s">
        <v>137</v>
      </c>
      <c r="F614" t="s">
        <v>140</v>
      </c>
      <c r="G614">
        <f>COUNTIF(Table1[team2],Table1[[#This Row],[team2]]=F624)</f>
        <v>0</v>
      </c>
      <c r="H614" t="s">
        <v>140</v>
      </c>
      <c r="I614" t="s">
        <v>8</v>
      </c>
      <c r="J614" t="s">
        <v>325</v>
      </c>
      <c r="K614">
        <v>0</v>
      </c>
      <c r="L614" t="s">
        <v>140</v>
      </c>
      <c r="M614">
        <v>0</v>
      </c>
      <c r="N614">
        <v>5</v>
      </c>
      <c r="O614" t="s">
        <v>345</v>
      </c>
      <c r="P614" t="s">
        <v>117</v>
      </c>
      <c r="Q614" t="s">
        <v>55</v>
      </c>
      <c r="R614" t="s">
        <v>106</v>
      </c>
    </row>
    <row r="615" spans="1:18" x14ac:dyDescent="0.3">
      <c r="A615">
        <v>37</v>
      </c>
      <c r="B615">
        <v>2017</v>
      </c>
      <c r="C615" t="s">
        <v>25</v>
      </c>
      <c r="D615" s="1">
        <v>42856</v>
      </c>
      <c r="E615" t="s">
        <v>166</v>
      </c>
      <c r="F615" t="s">
        <v>27</v>
      </c>
      <c r="G615">
        <f>COUNTIF(Table1[team2],Table1[[#This Row],[team2]]=F625)</f>
        <v>0</v>
      </c>
      <c r="H615" t="s">
        <v>166</v>
      </c>
      <c r="I615" t="s">
        <v>18</v>
      </c>
      <c r="J615" t="s">
        <v>325</v>
      </c>
      <c r="K615">
        <v>0</v>
      </c>
      <c r="L615" t="s">
        <v>27</v>
      </c>
      <c r="M615">
        <v>0</v>
      </c>
      <c r="N615">
        <v>5</v>
      </c>
      <c r="O615" t="s">
        <v>67</v>
      </c>
      <c r="P615" t="s">
        <v>26</v>
      </c>
      <c r="Q615" t="s">
        <v>98</v>
      </c>
      <c r="R615" t="s">
        <v>350</v>
      </c>
    </row>
    <row r="616" spans="1:18" x14ac:dyDescent="0.3">
      <c r="A616">
        <v>39</v>
      </c>
      <c r="B616">
        <v>2017</v>
      </c>
      <c r="C616" t="s">
        <v>19</v>
      </c>
      <c r="D616" s="1">
        <v>42857</v>
      </c>
      <c r="E616" t="s">
        <v>108</v>
      </c>
      <c r="F616" t="s">
        <v>21</v>
      </c>
      <c r="G616">
        <f>COUNTIF(Table1[team2],Table1[[#This Row],[team2]]=F626)</f>
        <v>0</v>
      </c>
      <c r="H616" t="s">
        <v>21</v>
      </c>
      <c r="I616" t="s">
        <v>8</v>
      </c>
      <c r="J616" t="s">
        <v>325</v>
      </c>
      <c r="K616">
        <v>0</v>
      </c>
      <c r="L616" t="s">
        <v>21</v>
      </c>
      <c r="M616">
        <v>0</v>
      </c>
      <c r="N616">
        <v>6</v>
      </c>
      <c r="O616" t="s">
        <v>357</v>
      </c>
      <c r="P616" t="s">
        <v>20</v>
      </c>
      <c r="Q616" t="s">
        <v>344</v>
      </c>
      <c r="R616" t="s">
        <v>331</v>
      </c>
    </row>
    <row r="617" spans="1:18" x14ac:dyDescent="0.3">
      <c r="A617">
        <v>40</v>
      </c>
      <c r="B617">
        <v>2017</v>
      </c>
      <c r="C617" t="s">
        <v>28</v>
      </c>
      <c r="D617" s="1">
        <v>42858</v>
      </c>
      <c r="E617" t="s">
        <v>7</v>
      </c>
      <c r="F617" t="s">
        <v>140</v>
      </c>
      <c r="G617">
        <f>COUNTIF(Table1[team2],Table1[[#This Row],[team2]]=F627)</f>
        <v>0</v>
      </c>
      <c r="H617" t="s">
        <v>140</v>
      </c>
      <c r="I617" t="s">
        <v>8</v>
      </c>
      <c r="J617" t="s">
        <v>325</v>
      </c>
      <c r="K617">
        <v>0</v>
      </c>
      <c r="L617" t="s">
        <v>140</v>
      </c>
      <c r="M617">
        <v>0</v>
      </c>
      <c r="N617">
        <v>4</v>
      </c>
      <c r="O617" t="s">
        <v>358</v>
      </c>
      <c r="P617" t="s">
        <v>29</v>
      </c>
      <c r="Q617" t="s">
        <v>340</v>
      </c>
      <c r="R617" t="s">
        <v>328</v>
      </c>
    </row>
    <row r="618" spans="1:18" x14ac:dyDescent="0.3">
      <c r="A618">
        <v>41</v>
      </c>
      <c r="B618">
        <v>2017</v>
      </c>
      <c r="C618" t="s">
        <v>19</v>
      </c>
      <c r="D618" s="1">
        <v>42859</v>
      </c>
      <c r="E618" t="s">
        <v>137</v>
      </c>
      <c r="F618" t="s">
        <v>21</v>
      </c>
      <c r="G618">
        <f>COUNTIF(Table1[team2],Table1[[#This Row],[team2]]=F628)</f>
        <v>0</v>
      </c>
      <c r="H618" t="s">
        <v>21</v>
      </c>
      <c r="I618" t="s">
        <v>8</v>
      </c>
      <c r="J618" t="s">
        <v>325</v>
      </c>
      <c r="K618">
        <v>0</v>
      </c>
      <c r="L618" t="s">
        <v>21</v>
      </c>
      <c r="M618">
        <v>0</v>
      </c>
      <c r="N618">
        <v>7</v>
      </c>
      <c r="O618" t="s">
        <v>359</v>
      </c>
      <c r="P618" t="s">
        <v>20</v>
      </c>
      <c r="Q618" t="s">
        <v>55</v>
      </c>
      <c r="R618" t="s">
        <v>331</v>
      </c>
    </row>
    <row r="619" spans="1:18" x14ac:dyDescent="0.3">
      <c r="A619">
        <v>42</v>
      </c>
      <c r="B619">
        <v>2017</v>
      </c>
      <c r="C619" t="s">
        <v>3</v>
      </c>
      <c r="D619" s="1">
        <v>42860</v>
      </c>
      <c r="E619" t="s">
        <v>16</v>
      </c>
      <c r="F619" t="s">
        <v>166</v>
      </c>
      <c r="G619">
        <f>COUNTIF(Table1[team2],Table1[[#This Row],[team2]]=F629)</f>
        <v>0</v>
      </c>
      <c r="H619" t="s">
        <v>166</v>
      </c>
      <c r="I619" t="s">
        <v>8</v>
      </c>
      <c r="J619" t="s">
        <v>325</v>
      </c>
      <c r="K619">
        <v>0</v>
      </c>
      <c r="L619" t="s">
        <v>16</v>
      </c>
      <c r="M619">
        <v>19</v>
      </c>
      <c r="N619">
        <v>0</v>
      </c>
      <c r="O619" t="s">
        <v>356</v>
      </c>
      <c r="P619" t="s">
        <v>5</v>
      </c>
      <c r="Q619" t="s">
        <v>350</v>
      </c>
      <c r="R619" t="s">
        <v>106</v>
      </c>
    </row>
    <row r="620" spans="1:18" x14ac:dyDescent="0.3">
      <c r="A620">
        <v>43</v>
      </c>
      <c r="B620">
        <v>2017</v>
      </c>
      <c r="C620" t="s">
        <v>34</v>
      </c>
      <c r="D620" s="1">
        <v>42861</v>
      </c>
      <c r="E620" t="s">
        <v>140</v>
      </c>
      <c r="F620" t="s">
        <v>108</v>
      </c>
      <c r="G620">
        <f>COUNTIF(Table1[team2],Table1[[#This Row],[team2]]=F630)</f>
        <v>0</v>
      </c>
      <c r="H620" t="s">
        <v>108</v>
      </c>
      <c r="I620" t="s">
        <v>8</v>
      </c>
      <c r="J620" t="s">
        <v>325</v>
      </c>
      <c r="K620">
        <v>0</v>
      </c>
      <c r="L620" t="s">
        <v>140</v>
      </c>
      <c r="M620">
        <v>12</v>
      </c>
      <c r="N620">
        <v>0</v>
      </c>
      <c r="O620" t="s">
        <v>86</v>
      </c>
      <c r="P620" t="s">
        <v>36</v>
      </c>
      <c r="Q620" t="s">
        <v>340</v>
      </c>
      <c r="R620" t="s">
        <v>98</v>
      </c>
    </row>
    <row r="621" spans="1:18" x14ac:dyDescent="0.3">
      <c r="A621">
        <v>44</v>
      </c>
      <c r="B621">
        <v>2017</v>
      </c>
      <c r="C621" t="s">
        <v>19</v>
      </c>
      <c r="D621" s="1">
        <v>42861</v>
      </c>
      <c r="E621" t="s">
        <v>27</v>
      </c>
      <c r="F621" t="s">
        <v>21</v>
      </c>
      <c r="G621">
        <f>COUNTIF(Table1[team2],Table1[[#This Row],[team2]]=F631)</f>
        <v>0</v>
      </c>
      <c r="H621" t="s">
        <v>21</v>
      </c>
      <c r="I621" t="s">
        <v>8</v>
      </c>
      <c r="J621" t="s">
        <v>325</v>
      </c>
      <c r="K621">
        <v>0</v>
      </c>
      <c r="L621" t="s">
        <v>27</v>
      </c>
      <c r="M621">
        <v>146</v>
      </c>
      <c r="N621">
        <v>0</v>
      </c>
      <c r="O621" t="s">
        <v>360</v>
      </c>
      <c r="P621" t="s">
        <v>20</v>
      </c>
      <c r="Q621" t="s">
        <v>331</v>
      </c>
      <c r="R621" t="s">
        <v>116</v>
      </c>
    </row>
    <row r="622" spans="1:18" x14ac:dyDescent="0.3">
      <c r="A622">
        <v>46</v>
      </c>
      <c r="B622">
        <v>2017</v>
      </c>
      <c r="C622" t="s">
        <v>13</v>
      </c>
      <c r="D622" s="1">
        <v>42862</v>
      </c>
      <c r="E622" t="s">
        <v>16</v>
      </c>
      <c r="F622" t="s">
        <v>137</v>
      </c>
      <c r="G622">
        <f>COUNTIF(Table1[team2],Table1[[#This Row],[team2]]=F632)</f>
        <v>0</v>
      </c>
      <c r="H622" t="s">
        <v>137</v>
      </c>
      <c r="I622" t="s">
        <v>8</v>
      </c>
      <c r="J622" t="s">
        <v>325</v>
      </c>
      <c r="K622">
        <v>0</v>
      </c>
      <c r="L622" t="s">
        <v>137</v>
      </c>
      <c r="M622">
        <v>0</v>
      </c>
      <c r="N622">
        <v>6</v>
      </c>
      <c r="O622" t="s">
        <v>69</v>
      </c>
      <c r="P622" t="s">
        <v>136</v>
      </c>
      <c r="Q622" t="s">
        <v>328</v>
      </c>
      <c r="R622" t="s">
        <v>348</v>
      </c>
    </row>
    <row r="623" spans="1:18" x14ac:dyDescent="0.3">
      <c r="A623">
        <v>45</v>
      </c>
      <c r="B623">
        <v>2017</v>
      </c>
      <c r="C623" t="s">
        <v>3</v>
      </c>
      <c r="D623" s="1">
        <v>42862</v>
      </c>
      <c r="E623" t="s">
        <v>166</v>
      </c>
      <c r="F623" t="s">
        <v>7</v>
      </c>
      <c r="G623">
        <f>COUNTIF(Table1[team2],Table1[[#This Row],[team2]]=F633)</f>
        <v>0</v>
      </c>
      <c r="H623" t="s">
        <v>7</v>
      </c>
      <c r="I623" t="s">
        <v>8</v>
      </c>
      <c r="J623" t="s">
        <v>325</v>
      </c>
      <c r="K623">
        <v>0</v>
      </c>
      <c r="L623" t="s">
        <v>7</v>
      </c>
      <c r="M623">
        <v>0</v>
      </c>
      <c r="N623">
        <v>6</v>
      </c>
      <c r="O623" t="s">
        <v>105</v>
      </c>
      <c r="P623" t="s">
        <v>5</v>
      </c>
      <c r="Q623" t="s">
        <v>327</v>
      </c>
      <c r="R623" t="s">
        <v>106</v>
      </c>
    </row>
    <row r="624" spans="1:18" x14ac:dyDescent="0.3">
      <c r="A624">
        <v>47</v>
      </c>
      <c r="B624">
        <v>2017</v>
      </c>
      <c r="C624" t="s">
        <v>34</v>
      </c>
      <c r="D624" s="1">
        <v>42863</v>
      </c>
      <c r="E624" t="s">
        <v>27</v>
      </c>
      <c r="F624" t="s">
        <v>108</v>
      </c>
      <c r="G624">
        <f>COUNTIF(Table1[team2],Table1[[#This Row],[team2]]=F634)</f>
        <v>0</v>
      </c>
      <c r="H624" t="s">
        <v>27</v>
      </c>
      <c r="I624" t="s">
        <v>18</v>
      </c>
      <c r="J624" t="s">
        <v>325</v>
      </c>
      <c r="K624">
        <v>0</v>
      </c>
      <c r="L624" t="s">
        <v>108</v>
      </c>
      <c r="M624">
        <v>0</v>
      </c>
      <c r="N624">
        <v>7</v>
      </c>
      <c r="O624" t="s">
        <v>361</v>
      </c>
      <c r="P624" t="s">
        <v>36</v>
      </c>
      <c r="Q624" t="s">
        <v>340</v>
      </c>
      <c r="R624" t="s">
        <v>55</v>
      </c>
    </row>
    <row r="625" spans="1:18" x14ac:dyDescent="0.3">
      <c r="A625">
        <v>48</v>
      </c>
      <c r="B625">
        <v>2017</v>
      </c>
      <c r="C625" t="s">
        <v>13</v>
      </c>
      <c r="D625" s="1">
        <v>42864</v>
      </c>
      <c r="E625" t="s">
        <v>16</v>
      </c>
      <c r="F625" t="s">
        <v>7</v>
      </c>
      <c r="G625">
        <f>COUNTIF(Table1[team2],Table1[[#This Row],[team2]]=F635)</f>
        <v>0</v>
      </c>
      <c r="H625" t="s">
        <v>7</v>
      </c>
      <c r="I625" t="s">
        <v>8</v>
      </c>
      <c r="J625" t="s">
        <v>325</v>
      </c>
      <c r="K625">
        <v>0</v>
      </c>
      <c r="L625" t="s">
        <v>16</v>
      </c>
      <c r="M625">
        <v>14</v>
      </c>
      <c r="N625">
        <v>0</v>
      </c>
      <c r="O625" t="s">
        <v>362</v>
      </c>
      <c r="P625" t="s">
        <v>136</v>
      </c>
      <c r="Q625" t="s">
        <v>328</v>
      </c>
      <c r="R625" t="s">
        <v>63</v>
      </c>
    </row>
    <row r="626" spans="1:18" x14ac:dyDescent="0.3">
      <c r="A626">
        <v>49</v>
      </c>
      <c r="B626">
        <v>2017</v>
      </c>
      <c r="C626" t="s">
        <v>363</v>
      </c>
      <c r="D626" s="1">
        <v>42865</v>
      </c>
      <c r="E626" t="s">
        <v>137</v>
      </c>
      <c r="F626" t="s">
        <v>21</v>
      </c>
      <c r="G626">
        <f>COUNTIF(Table1[team2],Table1[[#This Row],[team2]]=F636)</f>
        <v>0</v>
      </c>
      <c r="H626" t="s">
        <v>21</v>
      </c>
      <c r="I626" t="s">
        <v>8</v>
      </c>
      <c r="J626" t="s">
        <v>325</v>
      </c>
      <c r="K626">
        <v>0</v>
      </c>
      <c r="L626" t="s">
        <v>21</v>
      </c>
      <c r="M626">
        <v>0</v>
      </c>
      <c r="N626">
        <v>2</v>
      </c>
      <c r="O626" t="s">
        <v>364</v>
      </c>
      <c r="P626" t="s">
        <v>139</v>
      </c>
      <c r="Q626" t="s">
        <v>344</v>
      </c>
      <c r="R626" t="s">
        <v>98</v>
      </c>
    </row>
    <row r="627" spans="1:18" x14ac:dyDescent="0.3">
      <c r="A627">
        <v>50</v>
      </c>
      <c r="B627">
        <v>2017</v>
      </c>
      <c r="C627" t="s">
        <v>25</v>
      </c>
      <c r="D627" s="1">
        <v>42866</v>
      </c>
      <c r="E627" t="s">
        <v>16</v>
      </c>
      <c r="F627" t="s">
        <v>27</v>
      </c>
      <c r="G627">
        <f>COUNTIF(Table1[team2],Table1[[#This Row],[team2]]=F637)</f>
        <v>0</v>
      </c>
      <c r="H627" t="s">
        <v>27</v>
      </c>
      <c r="I627" t="s">
        <v>8</v>
      </c>
      <c r="J627" t="s">
        <v>325</v>
      </c>
      <c r="K627">
        <v>0</v>
      </c>
      <c r="L627" t="s">
        <v>16</v>
      </c>
      <c r="M627">
        <v>7</v>
      </c>
      <c r="N627">
        <v>0</v>
      </c>
      <c r="O627" t="s">
        <v>365</v>
      </c>
      <c r="P627" t="s">
        <v>26</v>
      </c>
      <c r="Q627" t="s">
        <v>336</v>
      </c>
      <c r="R627" t="s">
        <v>328</v>
      </c>
    </row>
    <row r="628" spans="1:18" x14ac:dyDescent="0.3">
      <c r="A628">
        <v>51</v>
      </c>
      <c r="B628">
        <v>2017</v>
      </c>
      <c r="C628" t="s">
        <v>19</v>
      </c>
      <c r="D628" s="1">
        <v>42867</v>
      </c>
      <c r="E628" t="s">
        <v>21</v>
      </c>
      <c r="F628" t="s">
        <v>140</v>
      </c>
      <c r="G628">
        <f>COUNTIF(Table1[team2],Table1[[#This Row],[team2]]=F638)</f>
        <v>0</v>
      </c>
      <c r="H628" t="s">
        <v>21</v>
      </c>
      <c r="I628" t="s">
        <v>18</v>
      </c>
      <c r="J628" t="s">
        <v>325</v>
      </c>
      <c r="K628">
        <v>0</v>
      </c>
      <c r="L628" t="s">
        <v>21</v>
      </c>
      <c r="M628">
        <v>7</v>
      </c>
      <c r="N628">
        <v>0</v>
      </c>
      <c r="O628" t="s">
        <v>366</v>
      </c>
      <c r="P628" t="s">
        <v>20</v>
      </c>
      <c r="Q628" t="s">
        <v>340</v>
      </c>
      <c r="R628" t="s">
        <v>116</v>
      </c>
    </row>
    <row r="629" spans="1:18" x14ac:dyDescent="0.3">
      <c r="A629">
        <v>53</v>
      </c>
      <c r="B629">
        <v>2017</v>
      </c>
      <c r="C629" t="s">
        <v>28</v>
      </c>
      <c r="D629" s="1">
        <v>42868</v>
      </c>
      <c r="E629" t="s">
        <v>27</v>
      </c>
      <c r="F629" t="s">
        <v>7</v>
      </c>
      <c r="G629">
        <f>COUNTIF(Table1[team2],Table1[[#This Row],[team2]]=F639)</f>
        <v>0</v>
      </c>
      <c r="H629" t="s">
        <v>7</v>
      </c>
      <c r="I629" t="s">
        <v>8</v>
      </c>
      <c r="J629" t="s">
        <v>325</v>
      </c>
      <c r="K629">
        <v>0</v>
      </c>
      <c r="L629" t="s">
        <v>27</v>
      </c>
      <c r="M629">
        <v>9</v>
      </c>
      <c r="N629">
        <v>0</v>
      </c>
      <c r="O629" t="s">
        <v>368</v>
      </c>
      <c r="P629" t="s">
        <v>29</v>
      </c>
      <c r="Q629" t="s">
        <v>328</v>
      </c>
      <c r="R629" t="s">
        <v>63</v>
      </c>
    </row>
    <row r="630" spans="1:18" x14ac:dyDescent="0.3">
      <c r="A630">
        <v>52</v>
      </c>
      <c r="B630">
        <v>2017</v>
      </c>
      <c r="C630" t="s">
        <v>363</v>
      </c>
      <c r="D630" s="1">
        <v>42868</v>
      </c>
      <c r="E630" t="s">
        <v>137</v>
      </c>
      <c r="F630" t="s">
        <v>108</v>
      </c>
      <c r="G630">
        <f>COUNTIF(Table1[team2],Table1[[#This Row],[team2]]=F640)</f>
        <v>0</v>
      </c>
      <c r="H630" t="s">
        <v>108</v>
      </c>
      <c r="I630" t="s">
        <v>8</v>
      </c>
      <c r="J630" t="s">
        <v>325</v>
      </c>
      <c r="K630">
        <v>0</v>
      </c>
      <c r="L630" t="s">
        <v>108</v>
      </c>
      <c r="M630">
        <v>0</v>
      </c>
      <c r="N630">
        <v>8</v>
      </c>
      <c r="O630" t="s">
        <v>367</v>
      </c>
      <c r="P630" t="s">
        <v>139</v>
      </c>
      <c r="Q630" t="s">
        <v>98</v>
      </c>
      <c r="R630" t="s">
        <v>331</v>
      </c>
    </row>
    <row r="631" spans="1:18" x14ac:dyDescent="0.3">
      <c r="A631">
        <v>54</v>
      </c>
      <c r="B631">
        <v>2017</v>
      </c>
      <c r="C631" t="s">
        <v>103</v>
      </c>
      <c r="D631" s="1">
        <v>42869</v>
      </c>
      <c r="E631" t="s">
        <v>16</v>
      </c>
      <c r="F631" t="s">
        <v>140</v>
      </c>
      <c r="G631">
        <f>COUNTIF(Table1[team2],Table1[[#This Row],[team2]]=F641)</f>
        <v>0</v>
      </c>
      <c r="H631" t="s">
        <v>140</v>
      </c>
      <c r="I631" t="s">
        <v>8</v>
      </c>
      <c r="J631" t="s">
        <v>325</v>
      </c>
      <c r="K631">
        <v>0</v>
      </c>
      <c r="L631" t="s">
        <v>140</v>
      </c>
      <c r="M631">
        <v>0</v>
      </c>
      <c r="N631">
        <v>9</v>
      </c>
      <c r="O631" t="s">
        <v>86</v>
      </c>
      <c r="P631" t="s">
        <v>117</v>
      </c>
      <c r="Q631" t="s">
        <v>327</v>
      </c>
      <c r="R631" t="s">
        <v>336</v>
      </c>
    </row>
    <row r="632" spans="1:18" x14ac:dyDescent="0.3">
      <c r="A632">
        <v>55</v>
      </c>
      <c r="B632">
        <v>2017</v>
      </c>
      <c r="C632" t="s">
        <v>19</v>
      </c>
      <c r="D632" s="1">
        <v>42869</v>
      </c>
      <c r="E632" t="s">
        <v>166</v>
      </c>
      <c r="F632" t="s">
        <v>21</v>
      </c>
      <c r="G632">
        <f>COUNTIF(Table1[team2],Table1[[#This Row],[team2]]=F642)</f>
        <v>0</v>
      </c>
      <c r="H632" t="s">
        <v>166</v>
      </c>
      <c r="I632" t="s">
        <v>18</v>
      </c>
      <c r="J632" t="s">
        <v>325</v>
      </c>
      <c r="K632">
        <v>0</v>
      </c>
      <c r="L632" t="s">
        <v>166</v>
      </c>
      <c r="M632">
        <v>10</v>
      </c>
      <c r="N632">
        <v>0</v>
      </c>
      <c r="O632" t="s">
        <v>369</v>
      </c>
      <c r="P632" t="s">
        <v>20</v>
      </c>
      <c r="Q632" t="s">
        <v>116</v>
      </c>
      <c r="R632" t="s">
        <v>106</v>
      </c>
    </row>
    <row r="633" spans="1:18" x14ac:dyDescent="0.3">
      <c r="A633">
        <v>56</v>
      </c>
      <c r="B633">
        <v>2017</v>
      </c>
      <c r="C633" t="s">
        <v>25</v>
      </c>
      <c r="D633" s="1">
        <v>42871</v>
      </c>
      <c r="E633" t="s">
        <v>140</v>
      </c>
      <c r="F633" t="s">
        <v>27</v>
      </c>
      <c r="G633">
        <f>COUNTIF(Table1[team2],Table1[[#This Row],[team2]]=F643)</f>
        <v>0</v>
      </c>
      <c r="H633" t="s">
        <v>27</v>
      </c>
      <c r="I633" t="s">
        <v>8</v>
      </c>
      <c r="J633" t="s">
        <v>325</v>
      </c>
      <c r="K633">
        <v>0</v>
      </c>
      <c r="L633" t="s">
        <v>140</v>
      </c>
      <c r="M633">
        <v>20</v>
      </c>
      <c r="N633">
        <v>0</v>
      </c>
      <c r="O633" t="s">
        <v>370</v>
      </c>
      <c r="P633" t="s">
        <v>26</v>
      </c>
      <c r="Q633" t="s">
        <v>63</v>
      </c>
      <c r="R633" t="s">
        <v>106</v>
      </c>
    </row>
    <row r="634" spans="1:18" x14ac:dyDescent="0.3">
      <c r="A634">
        <v>57</v>
      </c>
      <c r="B634">
        <v>2017</v>
      </c>
      <c r="C634" t="s">
        <v>3</v>
      </c>
      <c r="D634" s="1">
        <v>42872</v>
      </c>
      <c r="E634" t="s">
        <v>108</v>
      </c>
      <c r="F634" t="s">
        <v>7</v>
      </c>
      <c r="G634">
        <f>COUNTIF(Table1[team2],Table1[[#This Row],[team2]]=F644)</f>
        <v>0</v>
      </c>
      <c r="H634" t="s">
        <v>7</v>
      </c>
      <c r="I634" t="s">
        <v>8</v>
      </c>
      <c r="J634" t="s">
        <v>325</v>
      </c>
      <c r="K634">
        <v>1</v>
      </c>
      <c r="L634" t="s">
        <v>7</v>
      </c>
      <c r="M634">
        <v>0</v>
      </c>
      <c r="N634">
        <v>7</v>
      </c>
      <c r="O634" t="s">
        <v>346</v>
      </c>
      <c r="P634" t="s">
        <v>5</v>
      </c>
      <c r="Q634" t="s">
        <v>98</v>
      </c>
      <c r="R634" t="s">
        <v>331</v>
      </c>
    </row>
    <row r="635" spans="1:18" x14ac:dyDescent="0.3">
      <c r="A635">
        <v>58</v>
      </c>
      <c r="B635">
        <v>2017</v>
      </c>
      <c r="C635" t="s">
        <v>3</v>
      </c>
      <c r="D635" s="1">
        <v>42874</v>
      </c>
      <c r="E635" t="s">
        <v>7</v>
      </c>
      <c r="F635" t="s">
        <v>27</v>
      </c>
      <c r="G635">
        <f>COUNTIF(Table1[team2],Table1[[#This Row],[team2]]=F645)</f>
        <v>0</v>
      </c>
      <c r="H635" t="s">
        <v>27</v>
      </c>
      <c r="I635" t="s">
        <v>8</v>
      </c>
      <c r="J635" t="s">
        <v>325</v>
      </c>
      <c r="K635">
        <v>0</v>
      </c>
      <c r="L635" t="s">
        <v>27</v>
      </c>
      <c r="M635">
        <v>0</v>
      </c>
      <c r="N635">
        <v>6</v>
      </c>
      <c r="O635" t="s">
        <v>371</v>
      </c>
      <c r="P635" t="s">
        <v>5</v>
      </c>
      <c r="Q635" t="s">
        <v>124</v>
      </c>
      <c r="R635" t="s">
        <v>331</v>
      </c>
    </row>
    <row r="636" spans="1:18" x14ac:dyDescent="0.3">
      <c r="A636">
        <v>59</v>
      </c>
      <c r="B636">
        <v>2017</v>
      </c>
      <c r="C636" t="s">
        <v>34</v>
      </c>
      <c r="D636" s="1">
        <v>42876</v>
      </c>
      <c r="E636" t="s">
        <v>27</v>
      </c>
      <c r="F636" t="s">
        <v>140</v>
      </c>
      <c r="G636">
        <f>COUNTIF(Table1[team2],Table1[[#This Row],[team2]]=F646)</f>
        <v>0</v>
      </c>
      <c r="H636" t="s">
        <v>27</v>
      </c>
      <c r="I636" t="s">
        <v>18</v>
      </c>
      <c r="J636" t="s">
        <v>325</v>
      </c>
      <c r="K636">
        <v>0</v>
      </c>
      <c r="L636" t="s">
        <v>27</v>
      </c>
      <c r="M636">
        <v>1</v>
      </c>
      <c r="N636">
        <v>0</v>
      </c>
      <c r="O636" t="s">
        <v>355</v>
      </c>
      <c r="P636" t="s">
        <v>36</v>
      </c>
      <c r="Q636" t="s">
        <v>124</v>
      </c>
      <c r="R636" t="s">
        <v>63</v>
      </c>
    </row>
  </sheetData>
  <phoneticPr fontId="19" type="noConversion"/>
  <pageMargins left="0.7" right="0.7" top="0.75" bottom="0.75" header="0.3" footer="0.3"/>
  <ignoredErrors>
    <ignoredError sqref="G2" calculatedColumn="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9C9CF2-CE90-41BE-ADF8-57A6FBFCFC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Sheet3</vt:lpstr>
      <vt:lpstr>Sheet1</vt:lpstr>
      <vt:lpstr>Sheet8</vt:lpstr>
      <vt:lpstr>Sheet11</vt:lpstr>
      <vt:lpstr>Sheet6</vt:lpstr>
      <vt:lpstr>Sheet2</vt:lpstr>
      <vt:lpstr>Sheet4</vt:lpstr>
      <vt:lpstr>Sheet9</vt:lpstr>
      <vt:lpstr>Sheet12</vt: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GANGISETTY VAISHNAVI VIJAY RAMARAO</cp:lastModifiedBy>
  <dcterms:created xsi:type="dcterms:W3CDTF">2025-05-28T15:01:46Z</dcterms:created>
  <dcterms:modified xsi:type="dcterms:W3CDTF">2025-05-29T18:19:28Z</dcterms:modified>
</cp:coreProperties>
</file>