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Assignment\chap 11\"/>
    </mc:Choice>
  </mc:AlternateContent>
  <xr:revisionPtr revIDLastSave="0" documentId="8_{78CE18F4-B696-4740-B8B6-FCD6DFAE55DE}" xr6:coauthVersionLast="47" xr6:coauthVersionMax="47" xr10:uidLastSave="{00000000-0000-0000-0000-000000000000}"/>
  <bookViews>
    <workbookView xWindow="-108" yWindow="-108" windowWidth="23256" windowHeight="12456" xr2:uid="{FBD865C8-0A01-418E-AE71-5A30C6233615}"/>
  </bookViews>
  <sheets>
    <sheet name="Linear" sheetId="1" r:id="rId1"/>
  </sheets>
  <definedNames>
    <definedName name="solver_adj" localSheetId="0" hidden="1">Linear!$J$4:$J$5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Linear!$J$4:$J$5</definedName>
    <definedName name="solver_lhs2" localSheetId="0" hidden="1">Linear!$J$4:$J$5</definedName>
    <definedName name="solver_lin" localSheetId="0" hidden="1">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Linear!$J$7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 concurrentManualCount="4"/>
</workbook>
</file>

<file path=xl/calcChain.xml><?xml version="1.0" encoding="utf-8"?>
<calcChain xmlns="http://schemas.openxmlformats.org/spreadsheetml/2006/main">
  <c r="E8" i="1" l="1"/>
  <c r="G9" i="1"/>
  <c r="E9" i="1"/>
  <c r="G10" i="1"/>
  <c r="E10" i="1"/>
  <c r="G11" i="1"/>
  <c r="E11" i="1"/>
  <c r="F8" i="1"/>
  <c r="G12" i="1"/>
  <c r="E12" i="1"/>
  <c r="F9" i="1"/>
  <c r="G13" i="1"/>
  <c r="E13" i="1"/>
  <c r="F10" i="1"/>
  <c r="G14" i="1"/>
  <c r="E14" i="1"/>
  <c r="F11" i="1"/>
  <c r="G15" i="1"/>
  <c r="J7" i="1"/>
  <c r="E15" i="1"/>
  <c r="F15" i="1"/>
  <c r="G19" i="1"/>
  <c r="F13" i="1"/>
  <c r="G17" i="1"/>
  <c r="F14" i="1"/>
  <c r="G18" i="1"/>
  <c r="F12" i="1"/>
  <c r="G16" i="1"/>
  <c r="G8" i="1"/>
  <c r="F5" i="1"/>
  <c r="F6" i="1"/>
  <c r="F7" i="1"/>
  <c r="F4" i="1"/>
  <c r="E5" i="1"/>
  <c r="E6" i="1"/>
  <c r="E7" i="1"/>
  <c r="E4" i="1"/>
</calcChain>
</file>

<file path=xl/sharedStrings.xml><?xml version="1.0" encoding="utf-8"?>
<sst xmlns="http://schemas.openxmlformats.org/spreadsheetml/2006/main" count="23" uniqueCount="17">
  <si>
    <t>Year</t>
  </si>
  <si>
    <t>Quarter</t>
  </si>
  <si>
    <t>Time</t>
  </si>
  <si>
    <t>Units Sold</t>
  </si>
  <si>
    <t>--</t>
  </si>
  <si>
    <t>Level</t>
  </si>
  <si>
    <t xml:space="preserve">Seasonal </t>
  </si>
  <si>
    <t>Factor</t>
  </si>
  <si>
    <t>Forecast</t>
  </si>
  <si>
    <t>Et</t>
  </si>
  <si>
    <t>St</t>
  </si>
  <si>
    <t>Y cap</t>
  </si>
  <si>
    <t>Yt</t>
  </si>
  <si>
    <t>Xt</t>
  </si>
  <si>
    <t>Alpha</t>
  </si>
  <si>
    <t>Beta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</si>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</sst>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4.6296296296296294E-2"/>
          <c:w val="0.69873731408573925"/>
          <c:h val="0.74350320793234181"/>
        </c:manualLayout>
      </c:layout>
      <c:lineChart>
        <c:grouping val="standard"/>
        <c:varyColors val="0"/>
        <c:ser>
          <c:idx val="0"/>
          <c:order val="0"/>
          <c:tx>
            <c:strRef>
              <c:f>Linear!$D$3:$D$6</c:f>
              <c:strCache>
                <c:ptCount val="4"/>
                <c:pt idx="0">
                  <c:v>Units Sold</c:v>
                </c:pt>
                <c:pt idx="1">
                  <c:v>23</c:v>
                </c:pt>
                <c:pt idx="2">
                  <c:v>25</c:v>
                </c:pt>
                <c:pt idx="3">
                  <c:v>36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Linear!$D$7:$D$15</c:f>
              <c:numCache>
                <c:formatCode>0</c:formatCode>
                <c:ptCount val="9"/>
                <c:pt idx="0">
                  <c:v>31</c:v>
                </c:pt>
                <c:pt idx="1">
                  <c:v>26</c:v>
                </c:pt>
                <c:pt idx="2">
                  <c:v>28</c:v>
                </c:pt>
                <c:pt idx="3">
                  <c:v>48</c:v>
                </c:pt>
                <c:pt idx="4">
                  <c:v>36</c:v>
                </c:pt>
                <c:pt idx="5">
                  <c:v>31</c:v>
                </c:pt>
                <c:pt idx="6">
                  <c:v>42</c:v>
                </c:pt>
                <c:pt idx="7">
                  <c:v>53</c:v>
                </c:pt>
                <c:pt idx="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2-4799-A331-55FFC994F7BE}"/>
            </c:ext>
          </c:extLst>
        </c:ser>
        <c:ser>
          <c:idx val="1"/>
          <c:order val="1"/>
          <c:tx>
            <c:strRef>
              <c:f>Linear!$G$3:$G$6</c:f>
              <c:strCache>
                <c:ptCount val="4"/>
                <c:pt idx="0">
                  <c:v>Forecast</c:v>
                </c:pt>
                <c:pt idx="1">
                  <c:v>--</c:v>
                </c:pt>
                <c:pt idx="2">
                  <c:v>--</c:v>
                </c:pt>
                <c:pt idx="3">
                  <c:v>--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Linear!$G$7:$G$15</c:f>
              <c:numCache>
                <c:formatCode>0</c:formatCode>
                <c:ptCount val="9"/>
                <c:pt idx="1">
                  <c:v>27.5</c:v>
                </c:pt>
                <c:pt idx="2">
                  <c:v>27.835928084939653</c:v>
                </c:pt>
                <c:pt idx="3">
                  <c:v>38.185910438010872</c:v>
                </c:pt>
                <c:pt idx="4">
                  <c:v>36.166432865011615</c:v>
                </c:pt>
                <c:pt idx="5">
                  <c:v>31.979083708305197</c:v>
                </c:pt>
                <c:pt idx="6">
                  <c:v>33.282466075064036</c:v>
                </c:pt>
                <c:pt idx="7">
                  <c:v>52.614245600976439</c:v>
                </c:pt>
                <c:pt idx="8">
                  <c:v>40.950738180915479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2-4799-A331-55FFC994F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706752"/>
        <c:axId val="2126707712"/>
      </c:lineChart>
      <c:catAx>
        <c:axId val="21267067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07712"/>
        <c:crosses val="autoZero"/>
        <c:auto val="1"/>
        <c:lblAlgn val="ctr"/>
        <c:lblOffset val="100"/>
        <c:noMultiLvlLbl val="0"/>
      </c:catAx>
      <c:valAx>
        <c:axId val="2126707712"/>
        <c:scaling>
          <c:orientation val="minMax"/>
          <c:min val="25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77668416447945"/>
          <c:y val="0.57465223097112861"/>
          <c:w val="0.2785566491688539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579966</xdr:colOff>
      <xdr:row>2</xdr:row>
      <xdr:rowOff>105833</xdr:rowOff>
    </xdr:from>
    <xdr:to>
      <xdr:col>19</xdr:col>
      <xdr:colOff>139700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602E9-9F50-2C5C-60B9-57DA5D9F2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CEB3F-F847-453E-AC40-58BB05719BE0}">
  <dimension ref="A1:J31"/>
  <sheetViews>
    <sheetView tabSelected="1" zoomScale="90" workbookViewId="0">
      <selection activeCell="I20" sqref="I20"/>
    </sheetView>
  </sheetViews>
  <sheetFormatPr defaultColWidth="9.109375" defaultRowHeight="13.2" x14ac:dyDescent="0.25"/>
  <cols>
    <col min="1" max="1" width="5.5546875" style="1" customWidth="1"/>
    <col min="2" max="2" width="8.109375" style="1" customWidth="1"/>
    <col min="3" max="3" width="5.5546875" style="1" customWidth="1"/>
    <col min="4" max="4" width="11" style="2" customWidth="1"/>
    <col min="5" max="16384" width="9.109375" style="2"/>
  </cols>
  <sheetData>
    <row r="1" spans="1:10" x14ac:dyDescent="0.25">
      <c r="A1" s="3"/>
      <c r="B1" s="3"/>
      <c r="C1" s="5" t="s">
        <v>13</v>
      </c>
      <c r="D1" s="5" t="s">
        <v>12</v>
      </c>
      <c r="E1" s="5" t="s">
        <v>9</v>
      </c>
      <c r="F1" s="5" t="s">
        <v>10</v>
      </c>
      <c r="G1" s="5" t="s">
        <v>11</v>
      </c>
      <c r="H1" s="3"/>
      <c r="I1" s="3"/>
      <c r="J1" s="3"/>
    </row>
    <row r="2" spans="1:10" x14ac:dyDescent="0.25">
      <c r="A2" s="3"/>
      <c r="B2" s="3"/>
      <c r="C2" s="3"/>
      <c r="D2" s="3"/>
      <c r="E2" s="11"/>
      <c r="F2" s="11" t="s">
        <v>6</v>
      </c>
      <c r="G2" s="11"/>
      <c r="H2" s="3"/>
      <c r="I2" s="3"/>
      <c r="J2" s="3"/>
    </row>
    <row r="3" spans="1:10" ht="13.8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12" t="s">
        <v>5</v>
      </c>
      <c r="F3" s="12" t="s">
        <v>7</v>
      </c>
      <c r="G3" s="12" t="s">
        <v>8</v>
      </c>
      <c r="H3" s="3"/>
      <c r="I3" s="3"/>
      <c r="J3" s="3"/>
    </row>
    <row r="4" spans="1:10" ht="13.8" thickBot="1" x14ac:dyDescent="0.3">
      <c r="A4" s="19">
        <v>2003</v>
      </c>
      <c r="B4" s="19">
        <v>1</v>
      </c>
      <c r="C4" s="19">
        <v>1</v>
      </c>
      <c r="D4" s="20">
        <v>23</v>
      </c>
      <c r="E4" s="24">
        <f>AVERAGE(D4:D7)</f>
        <v>28.75</v>
      </c>
      <c r="F4" s="24">
        <f>D4-E4</f>
        <v>-5.75</v>
      </c>
      <c r="G4" s="26" t="s">
        <v>4</v>
      </c>
      <c r="H4" s="3"/>
      <c r="I4" s="14" t="s">
        <v>14</v>
      </c>
      <c r="J4" s="18">
        <v>0.60938127670689468</v>
      </c>
    </row>
    <row r="5" spans="1:10" ht="13.8" thickBot="1" x14ac:dyDescent="0.3">
      <c r="A5" s="21"/>
      <c r="B5" s="21">
        <v>2</v>
      </c>
      <c r="C5" s="21">
        <v>2</v>
      </c>
      <c r="D5" s="22">
        <v>25</v>
      </c>
      <c r="E5" s="24">
        <f t="shared" ref="E5:E7" si="0">AVERAGE(D5:D8)</f>
        <v>29.5</v>
      </c>
      <c r="F5" s="24">
        <f t="shared" ref="F5:F8" si="1">D5-E5</f>
        <v>-4.5</v>
      </c>
      <c r="G5" s="27" t="s">
        <v>4</v>
      </c>
      <c r="H5" s="3"/>
      <c r="I5" s="15" t="s">
        <v>15</v>
      </c>
      <c r="J5" s="17">
        <v>1</v>
      </c>
    </row>
    <row r="6" spans="1:10" ht="13.8" thickBot="1" x14ac:dyDescent="0.3">
      <c r="A6" s="21"/>
      <c r="B6" s="21">
        <v>3</v>
      </c>
      <c r="C6" s="21">
        <v>3</v>
      </c>
      <c r="D6" s="22">
        <v>36</v>
      </c>
      <c r="E6" s="24">
        <f t="shared" si="0"/>
        <v>30.25</v>
      </c>
      <c r="F6" s="24">
        <f t="shared" si="1"/>
        <v>5.75</v>
      </c>
      <c r="G6" s="27" t="s">
        <v>4</v>
      </c>
      <c r="H6" s="3"/>
      <c r="I6" s="3"/>
      <c r="J6" s="3"/>
    </row>
    <row r="7" spans="1:10" ht="13.8" thickBot="1" x14ac:dyDescent="0.3">
      <c r="A7" s="23"/>
      <c r="B7" s="23">
        <v>4</v>
      </c>
      <c r="C7" s="23">
        <v>4</v>
      </c>
      <c r="D7" s="8">
        <v>31</v>
      </c>
      <c r="E7" s="25">
        <f t="shared" si="0"/>
        <v>33.25</v>
      </c>
      <c r="F7" s="25">
        <f t="shared" si="1"/>
        <v>-2.25</v>
      </c>
      <c r="G7" s="7"/>
      <c r="H7" s="3"/>
      <c r="I7" s="16" t="s">
        <v>16</v>
      </c>
      <c r="J7" s="18">
        <f>SUMXMY2(G8:G15,D8:D15)/COUNT(G8:G15)</f>
        <v>22.490407065301657</v>
      </c>
    </row>
    <row r="8" spans="1:10" x14ac:dyDescent="0.25">
      <c r="A8" s="5">
        <v>2004</v>
      </c>
      <c r="B8" s="5">
        <v>1</v>
      </c>
      <c r="C8" s="5">
        <v>5</v>
      </c>
      <c r="D8" s="6">
        <v>26</v>
      </c>
      <c r="E8" s="3">
        <f>$J$4*(D8-F4)+(1-$J$4)*E7</f>
        <v>32.335928084939653</v>
      </c>
      <c r="F8" s="3">
        <f>$J$5*(D8-E8)+(1-$J$5)*F4</f>
        <v>-6.3359280849396526</v>
      </c>
      <c r="G8" s="28">
        <f>E7+F4</f>
        <v>27.5</v>
      </c>
      <c r="H8" s="3"/>
      <c r="I8" s="3"/>
      <c r="J8" s="3"/>
    </row>
    <row r="9" spans="1:10" x14ac:dyDescent="0.25">
      <c r="A9" s="5"/>
      <c r="B9" s="5">
        <v>2</v>
      </c>
      <c r="C9" s="5">
        <v>6</v>
      </c>
      <c r="D9" s="6">
        <v>28</v>
      </c>
      <c r="E9" s="3">
        <f t="shared" ref="E9:E15" si="2">$J$4*(D9-F5)+(1-$J$4)*E8</f>
        <v>32.435910438010872</v>
      </c>
      <c r="F9" s="3">
        <f t="shared" ref="F9:F15" si="3">$J$5*(D9-E9)+(1-$J$5)*F5</f>
        <v>-4.4359104380108718</v>
      </c>
      <c r="G9" s="28">
        <f t="shared" ref="G9:G15" si="4">E8+F5</f>
        <v>27.835928084939653</v>
      </c>
      <c r="H9" s="3"/>
      <c r="I9" s="3"/>
      <c r="J9" s="3"/>
    </row>
    <row r="10" spans="1:10" x14ac:dyDescent="0.25">
      <c r="A10" s="3"/>
      <c r="B10" s="3">
        <v>3</v>
      </c>
      <c r="C10" s="3">
        <v>7</v>
      </c>
      <c r="D10" s="6">
        <v>48</v>
      </c>
      <c r="E10" s="3">
        <f t="shared" si="2"/>
        <v>38.416432865011615</v>
      </c>
      <c r="F10" s="3">
        <f t="shared" si="3"/>
        <v>9.5835671349883853</v>
      </c>
      <c r="G10" s="28">
        <f t="shared" si="4"/>
        <v>38.185910438010872</v>
      </c>
      <c r="H10" s="3"/>
      <c r="I10" s="3"/>
      <c r="J10" s="3"/>
    </row>
    <row r="11" spans="1:10" x14ac:dyDescent="0.25">
      <c r="A11" s="3"/>
      <c r="B11" s="3">
        <v>4</v>
      </c>
      <c r="C11" s="3">
        <v>8</v>
      </c>
      <c r="D11" s="6">
        <v>36</v>
      </c>
      <c r="E11" s="3">
        <f t="shared" si="2"/>
        <v>38.31501179324485</v>
      </c>
      <c r="F11" s="3">
        <f t="shared" si="3"/>
        <v>-2.3150117932448495</v>
      </c>
      <c r="G11" s="28">
        <f t="shared" si="4"/>
        <v>36.166432865011615</v>
      </c>
      <c r="H11" s="3"/>
      <c r="I11" s="3"/>
      <c r="J11" s="3"/>
    </row>
    <row r="12" spans="1:10" x14ac:dyDescent="0.25">
      <c r="A12" s="3">
        <v>2005</v>
      </c>
      <c r="B12" s="3">
        <v>1</v>
      </c>
      <c r="C12" s="3">
        <v>9</v>
      </c>
      <c r="D12" s="6">
        <v>31</v>
      </c>
      <c r="E12" s="3">
        <f t="shared" si="2"/>
        <v>37.718376513074908</v>
      </c>
      <c r="F12" s="3">
        <f t="shared" si="3"/>
        <v>-6.718376513074908</v>
      </c>
      <c r="G12" s="28">
        <f t="shared" si="4"/>
        <v>31.979083708305197</v>
      </c>
      <c r="H12" s="3"/>
      <c r="I12" s="3"/>
      <c r="J12" s="3"/>
    </row>
    <row r="13" spans="1:10" x14ac:dyDescent="0.25">
      <c r="A13" s="3"/>
      <c r="B13" s="3">
        <v>2</v>
      </c>
      <c r="C13" s="3">
        <v>10</v>
      </c>
      <c r="D13" s="6">
        <v>42</v>
      </c>
      <c r="E13" s="3">
        <f t="shared" si="2"/>
        <v>43.030678465988053</v>
      </c>
      <c r="F13" s="3">
        <f t="shared" si="3"/>
        <v>-1.0306784659880535</v>
      </c>
      <c r="G13" s="28">
        <f t="shared" si="4"/>
        <v>33.282466075064036</v>
      </c>
      <c r="H13" s="3"/>
      <c r="I13" s="3"/>
      <c r="J13" s="3"/>
    </row>
    <row r="14" spans="1:10" x14ac:dyDescent="0.25">
      <c r="A14" s="3"/>
      <c r="B14" s="3">
        <v>3</v>
      </c>
      <c r="C14" s="3">
        <v>11</v>
      </c>
      <c r="D14" s="6">
        <v>53</v>
      </c>
      <c r="E14" s="3">
        <f t="shared" si="2"/>
        <v>43.265749974160329</v>
      </c>
      <c r="F14" s="3">
        <f t="shared" si="3"/>
        <v>9.7342500258396711</v>
      </c>
      <c r="G14" s="28">
        <f t="shared" si="4"/>
        <v>52.614245600976439</v>
      </c>
      <c r="H14" s="3"/>
      <c r="I14" s="3"/>
      <c r="J14" s="3"/>
    </row>
    <row r="15" spans="1:10" ht="13.8" thickBot="1" x14ac:dyDescent="0.3">
      <c r="A15" s="7"/>
      <c r="B15" s="7">
        <v>4</v>
      </c>
      <c r="C15" s="7">
        <v>12</v>
      </c>
      <c r="D15" s="8">
        <v>43</v>
      </c>
      <c r="E15" s="7">
        <f t="shared" si="2"/>
        <v>44.514531757780745</v>
      </c>
      <c r="F15" s="7">
        <f t="shared" si="3"/>
        <v>-1.5145317577807447</v>
      </c>
      <c r="G15" s="25">
        <f>E14+F11</f>
        <v>40.950738180915479</v>
      </c>
      <c r="H15" s="3"/>
      <c r="I15" s="3"/>
      <c r="J15" s="3"/>
    </row>
    <row r="16" spans="1:10" x14ac:dyDescent="0.25">
      <c r="A16" s="3">
        <v>2006</v>
      </c>
      <c r="B16" s="3">
        <v>1</v>
      </c>
      <c r="C16" s="3">
        <v>13</v>
      </c>
      <c r="D16" s="9" t="s">
        <v>4</v>
      </c>
      <c r="E16" s="3"/>
      <c r="F16" s="3"/>
      <c r="G16" s="28">
        <f>$E$15+F12</f>
        <v>37.796155244705837</v>
      </c>
      <c r="H16" s="3"/>
      <c r="I16" s="3"/>
      <c r="J16" s="3"/>
    </row>
    <row r="17" spans="1:10" x14ac:dyDescent="0.25">
      <c r="A17" s="3"/>
      <c r="B17" s="3">
        <v>2</v>
      </c>
      <c r="C17" s="3">
        <v>14</v>
      </c>
      <c r="D17" s="9" t="s">
        <v>4</v>
      </c>
      <c r="E17" s="3"/>
      <c r="F17" s="3"/>
      <c r="G17" s="28">
        <f t="shared" ref="G17:G19" si="5">$E$15+F13</f>
        <v>43.483853291792691</v>
      </c>
      <c r="H17" s="3"/>
      <c r="I17" s="3"/>
      <c r="J17" s="3"/>
    </row>
    <row r="18" spans="1:10" x14ac:dyDescent="0.25">
      <c r="A18" s="3"/>
      <c r="B18" s="3">
        <v>3</v>
      </c>
      <c r="C18" s="3">
        <v>15</v>
      </c>
      <c r="D18" s="9" t="s">
        <v>4</v>
      </c>
      <c r="E18" s="3"/>
      <c r="F18" s="3"/>
      <c r="G18" s="28">
        <f t="shared" si="5"/>
        <v>54.248781783620416</v>
      </c>
      <c r="H18" s="3"/>
      <c r="I18" s="3"/>
      <c r="J18" s="3"/>
    </row>
    <row r="19" spans="1:10" x14ac:dyDescent="0.25">
      <c r="A19" s="3"/>
      <c r="B19" s="3">
        <v>4</v>
      </c>
      <c r="C19" s="3">
        <v>16</v>
      </c>
      <c r="D19" s="9" t="s">
        <v>4</v>
      </c>
      <c r="E19" s="3"/>
      <c r="F19" s="3"/>
      <c r="G19" s="28">
        <f>$E$15+F15</f>
        <v>43</v>
      </c>
      <c r="H19" s="3"/>
      <c r="I19" s="3"/>
      <c r="J19" s="3"/>
    </row>
    <row r="20" spans="1:10" x14ac:dyDescent="0.25">
      <c r="A20" s="3"/>
      <c r="B20" s="3"/>
      <c r="C20" s="3"/>
      <c r="D20" s="13"/>
      <c r="E20" s="3"/>
      <c r="F20" s="3"/>
      <c r="G20" s="3"/>
      <c r="H20" s="3"/>
      <c r="I20" s="3"/>
      <c r="J20" s="3"/>
    </row>
    <row r="21" spans="1:10" x14ac:dyDescent="0.25">
      <c r="A21" s="3"/>
      <c r="B21" s="3"/>
      <c r="C21" s="3"/>
      <c r="D21" s="13"/>
      <c r="E21" s="3"/>
      <c r="F21" s="3"/>
      <c r="G21" s="3"/>
      <c r="H21" s="3"/>
      <c r="I21" s="3"/>
      <c r="J21" s="3"/>
    </row>
    <row r="22" spans="1:10" x14ac:dyDescent="0.25">
      <c r="A22" s="3"/>
      <c r="B22" s="3"/>
      <c r="C22" s="3"/>
      <c r="D22" s="13"/>
      <c r="E22" s="3"/>
      <c r="F22" s="3"/>
      <c r="G22" s="3"/>
      <c r="H22" s="3"/>
      <c r="I22" s="3"/>
      <c r="J22" s="3"/>
    </row>
    <row r="23" spans="1:10" x14ac:dyDescent="0.25">
      <c r="A23" s="10"/>
      <c r="B23" s="3"/>
      <c r="C23" s="3"/>
      <c r="D23" s="10"/>
      <c r="E23" s="3"/>
      <c r="F23" s="3"/>
      <c r="G23" s="3"/>
      <c r="H23" s="3"/>
      <c r="I23" s="3"/>
      <c r="J23" s="3"/>
    </row>
    <row r="24" spans="1:10" x14ac:dyDescent="0.25">
      <c r="A24" s="10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</row>
  </sheetData>
  <phoneticPr fontId="3" type="noConversion"/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Ragsdale</dc:creator>
  <cp:lastModifiedBy>SUMIT THAKUR BARAHI</cp:lastModifiedBy>
  <dcterms:created xsi:type="dcterms:W3CDTF">2024-06-23T18:25:04Z</dcterms:created>
  <dcterms:modified xsi:type="dcterms:W3CDTF">2024-06-23T18:25:04Z</dcterms:modified>
</cp:coreProperties>
</file>