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3\"/>
    </mc:Choice>
  </mc:AlternateContent>
  <xr:revisionPtr revIDLastSave="0" documentId="8_{D328C80F-D469-46A5-9D64-05BE5FFF7FD2}" xr6:coauthVersionLast="47" xr6:coauthVersionMax="47" xr10:uidLastSave="{00000000-0000-0000-0000-000000000000}"/>
  <bookViews>
    <workbookView xWindow="-96" yWindow="0" windowWidth="11712" windowHeight="12336" xr2:uid="{010E5BA5-4E4F-42BC-BFE5-0BFB0E4017EE}"/>
  </bookViews>
  <sheets>
    <sheet name="Sheet1" sheetId="1" r:id="rId1"/>
  </sheets>
  <definedNames>
    <definedName name="solver_adj" localSheetId="0" hidden="1">Sheet1!$F$4:$G$6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Sheet1!$D$13:$D$14</definedName>
    <definedName name="solver_lhs2" localSheetId="0" hidden="1">Sheet1!$F$4:$G$6</definedName>
    <definedName name="solver_lhs3" localSheetId="0" hidden="1">Sheet1!$F$9:$F$10</definedName>
    <definedName name="solver_lhs4" localSheetId="0" hidden="1">Sheet1!$H$4:$H$6</definedName>
    <definedName name="solver_lhs5" localSheetId="0" hidden="1">Sheet1!$H$4:$H$6</definedName>
    <definedName name="solver_lhs6" localSheetId="0" hidden="1">Sheet1!$H$4:$H$6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Sheet1!$J$9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Sheet1!$D$9:$D$10</definedName>
    <definedName name="solver_rhs2" localSheetId="0" hidden="1">0</definedName>
    <definedName name="solver_rhs3" localSheetId="0" hidden="1">Sheet1!$E$9:$E$10</definedName>
    <definedName name="solver_rhs4" localSheetId="0" hidden="1">Sheet1!$E$4:$E$6</definedName>
    <definedName name="solver_rhs5" localSheetId="0" hidden="1">Sheet1!$E$4:$E$6</definedName>
    <definedName name="solver_rhs6" localSheetId="0" hidden="1">Sheet1!$E$4:$E$6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G9" i="1"/>
  <c r="F10" i="1" s="1"/>
  <c r="F9" i="1"/>
  <c r="H6" i="1"/>
  <c r="H5" i="1"/>
  <c r="H4" i="1"/>
  <c r="J9" i="1" l="1"/>
</calcChain>
</file>

<file path=xl/sharedStrings.xml><?xml version="1.0" encoding="utf-8"?>
<sst xmlns="http://schemas.openxmlformats.org/spreadsheetml/2006/main" count="24" uniqueCount="19">
  <si>
    <t>Input</t>
  </si>
  <si>
    <t>Barrles Used</t>
  </si>
  <si>
    <t>Minimum Rating</t>
  </si>
  <si>
    <t>Optimal Production</t>
  </si>
  <si>
    <t xml:space="preserve">Regular </t>
  </si>
  <si>
    <t>Total Profit</t>
  </si>
  <si>
    <t>Supreme</t>
  </si>
  <si>
    <t>Mixed ratings</t>
  </si>
  <si>
    <t>Regular</t>
  </si>
  <si>
    <t xml:space="preserve">c) </t>
  </si>
  <si>
    <t>The optimal solution is given in red text with green fill in the above data. It gives maximum profit as $5012.5.</t>
  </si>
  <si>
    <t xml:space="preserve"> (in 1000s)</t>
  </si>
  <si>
    <t>Barrels Available</t>
  </si>
  <si>
    <t xml:space="preserve"> Barrel</t>
  </si>
  <si>
    <t>Octane</t>
  </si>
  <si>
    <t>Rating</t>
  </si>
  <si>
    <t>Cost per</t>
  </si>
  <si>
    <t>Required(in K)</t>
  </si>
  <si>
    <t>(  in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</si>
</sst>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0" xfId="0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8" fontId="0" fillId="4" borderId="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E2D8-E723-423F-ADDD-EF93AA2E2BC6}">
  <dimension ref="A1:M30"/>
  <sheetViews>
    <sheetView tabSelected="1" zoomScale="70" zoomScaleNormal="80" workbookViewId="0">
      <selection activeCell="D24" sqref="D24"/>
    </sheetView>
  </sheetViews>
  <sheetFormatPr defaultRowHeight="14.4" x14ac:dyDescent="0.3"/>
  <cols>
    <col min="2" max="2" width="10.109375" customWidth="1"/>
    <col min="3" max="3" width="13" customWidth="1"/>
    <col min="4" max="4" width="15" customWidth="1"/>
    <col min="5" max="5" width="16.44140625" customWidth="1"/>
    <col min="6" max="6" width="18.6640625" customWidth="1"/>
    <col min="7" max="7" width="15.109375" customWidth="1"/>
    <col min="8" max="8" width="12.44140625" customWidth="1"/>
    <col min="9" max="9" width="13.21875" customWidth="1"/>
    <col min="10" max="10" width="15.6640625" customWidth="1"/>
    <col min="12" max="12" width="14.55468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6"/>
      <c r="C2" s="7" t="s">
        <v>16</v>
      </c>
      <c r="D2" s="7" t="s">
        <v>14</v>
      </c>
      <c r="E2" s="16" t="s">
        <v>12</v>
      </c>
      <c r="F2" s="7" t="s">
        <v>8</v>
      </c>
      <c r="G2" s="7" t="s">
        <v>6</v>
      </c>
      <c r="H2" s="22"/>
      <c r="I2" s="1"/>
      <c r="J2" s="1"/>
      <c r="K2" s="1"/>
      <c r="L2" s="1"/>
      <c r="M2" s="1"/>
    </row>
    <row r="3" spans="1:13" ht="15" thickBot="1" x14ac:dyDescent="0.35">
      <c r="A3" s="1"/>
      <c r="B3" s="17" t="s">
        <v>0</v>
      </c>
      <c r="C3" s="8" t="s">
        <v>13</v>
      </c>
      <c r="D3" s="8" t="s">
        <v>15</v>
      </c>
      <c r="E3" s="17" t="s">
        <v>11</v>
      </c>
      <c r="F3" s="8" t="s">
        <v>13</v>
      </c>
      <c r="G3" s="8" t="s">
        <v>13</v>
      </c>
      <c r="H3" s="23" t="s">
        <v>1</v>
      </c>
      <c r="I3" s="1"/>
      <c r="J3" s="1"/>
      <c r="K3" s="1"/>
      <c r="L3" s="1"/>
      <c r="M3" s="1"/>
    </row>
    <row r="4" spans="1:13" x14ac:dyDescent="0.3">
      <c r="A4" s="1"/>
      <c r="B4" s="16">
        <v>1</v>
      </c>
      <c r="C4" s="10">
        <v>17.25</v>
      </c>
      <c r="D4" s="7">
        <v>100</v>
      </c>
      <c r="E4" s="18">
        <v>150</v>
      </c>
      <c r="F4" s="11">
        <v>69.230769230769482</v>
      </c>
      <c r="G4" s="11">
        <v>80.769230769230518</v>
      </c>
      <c r="H4" s="22">
        <f>SUM(F4:G4)</f>
        <v>150</v>
      </c>
      <c r="I4" s="1"/>
      <c r="J4" s="1"/>
      <c r="K4" s="1"/>
      <c r="L4" s="1"/>
      <c r="M4" s="1"/>
    </row>
    <row r="5" spans="1:13" x14ac:dyDescent="0.3">
      <c r="A5" s="1"/>
      <c r="B5" s="21">
        <v>2</v>
      </c>
      <c r="C5" s="2">
        <v>15.75</v>
      </c>
      <c r="D5" s="1">
        <v>87</v>
      </c>
      <c r="E5" s="19">
        <v>350</v>
      </c>
      <c r="F5" s="3">
        <v>230.76923076923052</v>
      </c>
      <c r="G5" s="3">
        <v>119.23076923076951</v>
      </c>
      <c r="H5" s="24">
        <f t="shared" ref="H5:H6" si="0">SUM(F5:G5)</f>
        <v>350</v>
      </c>
      <c r="I5" s="1"/>
      <c r="J5" s="1"/>
      <c r="K5" s="1"/>
      <c r="L5" s="4"/>
      <c r="M5" s="1"/>
    </row>
    <row r="6" spans="1:13" ht="15" thickBot="1" x14ac:dyDescent="0.35">
      <c r="A6" s="1"/>
      <c r="B6" s="17">
        <v>3</v>
      </c>
      <c r="C6" s="12">
        <v>17.75</v>
      </c>
      <c r="D6" s="8">
        <v>110</v>
      </c>
      <c r="E6" s="20">
        <v>300</v>
      </c>
      <c r="F6" s="13">
        <v>0</v>
      </c>
      <c r="G6" s="13">
        <v>249.99999999999997</v>
      </c>
      <c r="H6" s="23">
        <f t="shared" si="0"/>
        <v>249.99999999999997</v>
      </c>
      <c r="I6" s="1"/>
      <c r="J6" s="1"/>
      <c r="K6" s="1"/>
      <c r="L6" s="1"/>
      <c r="M6" s="1"/>
    </row>
    <row r="7" spans="1:13" ht="15" thickBot="1" x14ac:dyDescent="0.35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" thickBot="1" x14ac:dyDescent="0.35">
      <c r="A8" s="1"/>
      <c r="B8" s="28"/>
      <c r="C8" s="26"/>
      <c r="D8" s="28" t="s">
        <v>2</v>
      </c>
      <c r="E8" s="27" t="s">
        <v>17</v>
      </c>
      <c r="F8" s="25" t="s">
        <v>3</v>
      </c>
      <c r="G8" s="27" t="s">
        <v>18</v>
      </c>
      <c r="H8" s="1"/>
      <c r="I8" s="1"/>
      <c r="J8" s="1"/>
      <c r="K8" s="1"/>
      <c r="L8" s="1"/>
      <c r="M8" s="1"/>
    </row>
    <row r="9" spans="1:13" ht="15" thickBot="1" x14ac:dyDescent="0.35">
      <c r="A9" s="1"/>
      <c r="B9" s="21" t="s">
        <v>4</v>
      </c>
      <c r="C9" s="2">
        <v>21</v>
      </c>
      <c r="D9" s="19">
        <v>90</v>
      </c>
      <c r="E9" s="15">
        <v>300</v>
      </c>
      <c r="F9" s="28">
        <f>SUM(F4:F6)</f>
        <v>300</v>
      </c>
      <c r="G9" s="9">
        <f>SUM(G4:G6)</f>
        <v>450</v>
      </c>
      <c r="H9" s="1"/>
      <c r="I9" s="31" t="s">
        <v>5</v>
      </c>
      <c r="J9" s="32">
        <f>SUMPRODUCT(C9:C10,F9:F10)-SUMPRODUCT(C4:C6,H4:H6)</f>
        <v>5012.5</v>
      </c>
      <c r="K9" s="1"/>
      <c r="M9" s="1"/>
    </row>
    <row r="10" spans="1:13" ht="15" thickBot="1" x14ac:dyDescent="0.35">
      <c r="A10" s="1"/>
      <c r="B10" s="17" t="s">
        <v>6</v>
      </c>
      <c r="C10" s="12">
        <v>25</v>
      </c>
      <c r="D10" s="20">
        <v>97</v>
      </c>
      <c r="E10" s="14">
        <v>450</v>
      </c>
      <c r="F10" s="33">
        <f>G9</f>
        <v>450</v>
      </c>
      <c r="G10" s="1"/>
      <c r="H10" s="1"/>
      <c r="I10" s="1"/>
      <c r="J10" s="1"/>
      <c r="K10" s="1"/>
      <c r="L10" s="1"/>
      <c r="M10" s="1"/>
    </row>
    <row r="11" spans="1:13" ht="15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" thickBot="1" x14ac:dyDescent="0.35">
      <c r="A12" s="1"/>
      <c r="B12" s="1"/>
      <c r="C12" s="28"/>
      <c r="D12" s="27" t="s">
        <v>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21" t="s">
        <v>8</v>
      </c>
      <c r="D13" s="29">
        <f>SUMPRODUCT($D$4:$D$6,F4:F6)/E9</f>
        <v>90.000000000000014</v>
      </c>
      <c r="E13" s="1"/>
      <c r="F13" s="1"/>
      <c r="G13" s="6"/>
      <c r="H13" s="1"/>
      <c r="I13" s="1"/>
      <c r="J13" s="1"/>
      <c r="K13" s="1"/>
      <c r="L13" s="1"/>
      <c r="M13" s="1"/>
    </row>
    <row r="14" spans="1:13" ht="15" thickBot="1" x14ac:dyDescent="0.35">
      <c r="A14" s="1"/>
      <c r="B14" s="1"/>
      <c r="C14" s="17" t="s">
        <v>6</v>
      </c>
      <c r="D14" s="30">
        <f>SUMPRODUCT($D$4:$D$6,G4:G6)/E10</f>
        <v>102.11111111111111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" t="s">
        <v>9</v>
      </c>
      <c r="B16" s="34" t="s">
        <v>10</v>
      </c>
      <c r="C16" s="34"/>
      <c r="D16" s="34"/>
      <c r="E16" s="34"/>
      <c r="F16" s="34"/>
      <c r="G16" s="34"/>
      <c r="H16" s="34"/>
      <c r="I16" s="34"/>
      <c r="J16" s="34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1">
    <mergeCell ref="B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2024-07-02T02:45:31Z</dcterms:created>
  <dcterms:modified xsi:type="dcterms:W3CDTF">2024-07-02T03:20:06Z</dcterms:modified>
</cp:coreProperties>
</file>