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meet\Desktop\Semester 7\OR\New folder\"/>
    </mc:Choice>
  </mc:AlternateContent>
  <xr:revisionPtr revIDLastSave="0" documentId="13_ncr:1_{8E284870-4895-4D22-A963-E4F9EF48C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SB" sheetId="1" r:id="rId1"/>
  </sheets>
  <definedNames>
    <definedName name="solver_adj" localSheetId="0" hidden="1">OSB!$B$30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OSB!$C$38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0.0005</definedName>
    <definedName name="solver_typ" localSheetId="0" hidden="1">3</definedName>
    <definedName name="solver_val" localSheetId="0" hidden="1">110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F37" i="1" l="1"/>
  <c r="C3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" i="1"/>
</calcChain>
</file>

<file path=xl/sharedStrings.xml><?xml version="1.0" encoding="utf-8"?>
<sst xmlns="http://schemas.openxmlformats.org/spreadsheetml/2006/main" count="50" uniqueCount="46">
  <si>
    <t>Glue</t>
  </si>
  <si>
    <t>Breaking Point</t>
  </si>
  <si>
    <t>x</t>
  </si>
  <si>
    <t>y</t>
  </si>
  <si>
    <t xml:space="preserve">Ans:- By analysis of multiple scatter plot </t>
  </si>
  <si>
    <t xml:space="preserve"> polynomial regression of 3rd order is suggested to be </t>
  </si>
  <si>
    <t>fit for the data</t>
  </si>
  <si>
    <t xml:space="preserve">b. </t>
  </si>
  <si>
    <t xml:space="preserve">a.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</si>
  <si>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</si>
  <si>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</si>
  <si>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</si>
  <si>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</si>
  <si>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</si>
  <si>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</si>
  <si>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</si>
  <si>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</si>
  <si>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</si>
  <si>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</si>
  <si>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</si>
  <si>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</si>
  <si>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</si>
  <si>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</si>
  <si>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</si>
  <si>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</si>
  <si>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</si>
  <si>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</si>
  <si>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</si>
  <si>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</si>
  <si>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</si>
  <si>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</si>
  <si>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</si>
  <si>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</si>
  <si>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</si>
  <si>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x^2</t>
  </si>
  <si>
    <t>X2</t>
  </si>
  <si>
    <t>x^3</t>
  </si>
  <si>
    <t>X3</t>
  </si>
  <si>
    <t>X Variable 2</t>
  </si>
  <si>
    <t>X Variable 3</t>
  </si>
  <si>
    <t>Estimated Regression Function</t>
  </si>
  <si>
    <t>Y =  216.44 - 109.366*X + 25.96*X^2 - 1.769*X^3</t>
  </si>
  <si>
    <t>The glue has the 98.37% of the variance in the breakng point</t>
  </si>
  <si>
    <t>d. Ans:-</t>
  </si>
  <si>
    <t>c.,  e.</t>
  </si>
  <si>
    <t>Ans:-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</si>
</sst>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0" xfId="0" applyFont="1" applyFill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Continuous"/>
    </xf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horizontal="centerContinuous"/>
    </xf>
    <xf numFmtId="0" fontId="0" fillId="0" borderId="16" xfId="0" applyBorder="1"/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3" fillId="0" borderId="0" xfId="0" applyFont="1" applyAlignment="1">
      <alignment horizontal="centerContinuous"/>
    </xf>
    <xf numFmtId="0" fontId="0" fillId="2" borderId="0" xfId="0" applyFill="1"/>
    <xf numFmtId="164" fontId="0" fillId="0" borderId="24" xfId="0" applyNumberFormat="1" applyBorder="1" applyAlignment="1">
      <alignment horizontal="center"/>
    </xf>
    <xf numFmtId="0" fontId="2" fillId="0" borderId="6" xfId="0" applyFont="1" applyBorder="1"/>
    <xf numFmtId="0" fontId="0" fillId="2" borderId="25" xfId="0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3" xfId="0" applyFont="1" applyFill="1" applyBorder="1" applyAlignment="1">
      <alignment horizontal="center"/>
    </xf>
    <xf numFmtId="0" fontId="0" fillId="2" borderId="14" xfId="0" applyFill="1" applyBorder="1"/>
    <xf numFmtId="0" fontId="0" fillId="2" borderId="16" xfId="0" applyFill="1" applyBorder="1" applyAlignment="1">
      <alignment horizontal="center"/>
    </xf>
    <xf numFmtId="0" fontId="0" fillId="2" borderId="18" xfId="0" applyFill="1" applyBorder="1"/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x&amp;y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OSB!$E$2</c:f>
              <c:strCache>
                <c:ptCount val="1"/>
                <c:pt idx="0">
                  <c:v>Breaking 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5537120697936338"/>
                  <c:y val="-3.8596027637434652E-2"/>
                </c:manualLayout>
              </c:layout>
              <c:numFmt formatCode="General" sourceLinked="0"/>
            </c:trendlineLbl>
          </c:trendline>
          <c:xVal>
            <c:numRef>
              <c:f>OSB!$B$3:$B$29</c:f>
              <c:numCache>
                <c:formatCode>0.0</c:formatCode>
                <c:ptCount val="2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3.5</c:v>
                </c:pt>
                <c:pt idx="4">
                  <c:v>3.5</c:v>
                </c:pt>
                <c:pt idx="5">
                  <c:v>3.5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5.5</c:v>
                </c:pt>
                <c:pt idx="16">
                  <c:v>5.5</c:v>
                </c:pt>
                <c:pt idx="17">
                  <c:v>5.5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6.5</c:v>
                </c:pt>
                <c:pt idx="22">
                  <c:v>6.5</c:v>
                </c:pt>
                <c:pt idx="23">
                  <c:v>6.5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</c:numCache>
            </c:numRef>
          </c:xVal>
          <c:yVal>
            <c:numRef>
              <c:f>OSB!$E$3:$E$29</c:f>
              <c:numCache>
                <c:formatCode>General</c:formatCode>
                <c:ptCount val="27"/>
                <c:pt idx="0">
                  <c:v>72.7</c:v>
                </c:pt>
                <c:pt idx="1">
                  <c:v>73.8</c:v>
                </c:pt>
                <c:pt idx="2">
                  <c:v>76.8</c:v>
                </c:pt>
                <c:pt idx="3">
                  <c:v>73.5</c:v>
                </c:pt>
                <c:pt idx="4">
                  <c:v>76.5</c:v>
                </c:pt>
                <c:pt idx="5">
                  <c:v>78.099999999999994</c:v>
                </c:pt>
                <c:pt idx="6">
                  <c:v>78.7</c:v>
                </c:pt>
                <c:pt idx="7">
                  <c:v>82.1</c:v>
                </c:pt>
                <c:pt idx="8">
                  <c:v>81.900000000000006</c:v>
                </c:pt>
                <c:pt idx="9">
                  <c:v>85.5</c:v>
                </c:pt>
                <c:pt idx="10">
                  <c:v>89.8</c:v>
                </c:pt>
                <c:pt idx="11">
                  <c:v>87.3</c:v>
                </c:pt>
                <c:pt idx="12">
                  <c:v>95.1</c:v>
                </c:pt>
                <c:pt idx="13">
                  <c:v>98.6</c:v>
                </c:pt>
                <c:pt idx="14">
                  <c:v>101.9</c:v>
                </c:pt>
                <c:pt idx="15">
                  <c:v>108.5</c:v>
                </c:pt>
                <c:pt idx="16">
                  <c:v>105.7</c:v>
                </c:pt>
                <c:pt idx="17">
                  <c:v>109.4</c:v>
                </c:pt>
                <c:pt idx="18">
                  <c:v>110</c:v>
                </c:pt>
                <c:pt idx="19">
                  <c:v>112.3</c:v>
                </c:pt>
                <c:pt idx="20">
                  <c:v>114.1</c:v>
                </c:pt>
                <c:pt idx="21">
                  <c:v>113.8</c:v>
                </c:pt>
                <c:pt idx="22">
                  <c:v>116.9</c:v>
                </c:pt>
                <c:pt idx="23">
                  <c:v>114.2</c:v>
                </c:pt>
                <c:pt idx="24">
                  <c:v>118.7</c:v>
                </c:pt>
                <c:pt idx="25">
                  <c:v>117.2</c:v>
                </c:pt>
                <c:pt idx="26">
                  <c:v>115.7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E8-406C-A3C8-43F52138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022719"/>
        <c:axId val="1"/>
      </c:scatterChart>
      <c:valAx>
        <c:axId val="207402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Breaking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Glue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22719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2539</xdr:colOff>
      <xdr:row>1</xdr:row>
      <xdr:rowOff>37253</xdr:rowOff>
    </xdr:from>
    <xdr:to>
      <xdr:col>13</xdr:col>
      <xdr:colOff>311573</xdr:colOff>
      <xdr:row>17</xdr:row>
      <xdr:rowOff>75353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3293B37A-DFAF-3C5E-E976-B05287A5F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"/>
  <sheetViews>
    <sheetView tabSelected="1" topLeftCell="A16" zoomScale="90" workbookViewId="0">
      <selection activeCell="E43" sqref="E43"/>
    </sheetView>
  </sheetViews>
  <sheetFormatPr defaultRowHeight="13.2" x14ac:dyDescent="0.25"/>
  <cols>
    <col min="2" max="2" width="9.109375" style="1" customWidth="1"/>
    <col min="3" max="3" width="14.44140625" style="1" customWidth="1"/>
    <col min="4" max="4" width="17.44140625" style="1" customWidth="1"/>
    <col min="5" max="5" width="14.44140625" style="1" bestFit="1" customWidth="1"/>
    <col min="6" max="6" width="9.5546875" bestFit="1" customWidth="1"/>
    <col min="15" max="15" width="13.77734375" customWidth="1"/>
  </cols>
  <sheetData>
    <row r="1" spans="2:6" ht="13.8" thickBot="1" x14ac:dyDescent="0.3">
      <c r="B1" s="9" t="s">
        <v>2</v>
      </c>
      <c r="C1" s="28" t="s">
        <v>35</v>
      </c>
      <c r="D1" s="28" t="s">
        <v>37</v>
      </c>
      <c r="E1" s="9" t="s">
        <v>3</v>
      </c>
    </row>
    <row r="2" spans="2:6" x14ac:dyDescent="0.25">
      <c r="B2" s="2" t="s">
        <v>0</v>
      </c>
      <c r="C2" s="26" t="s">
        <v>34</v>
      </c>
      <c r="D2" s="24" t="s">
        <v>36</v>
      </c>
      <c r="E2" s="3" t="s">
        <v>1</v>
      </c>
    </row>
    <row r="3" spans="2:6" x14ac:dyDescent="0.25">
      <c r="B3" s="4">
        <v>3</v>
      </c>
      <c r="C3" s="27">
        <f>B3^2</f>
        <v>9</v>
      </c>
      <c r="D3" s="25">
        <f>B3^3</f>
        <v>27</v>
      </c>
      <c r="E3" s="5">
        <v>72.7</v>
      </c>
    </row>
    <row r="4" spans="2:6" x14ac:dyDescent="0.25">
      <c r="B4" s="4">
        <v>3</v>
      </c>
      <c r="C4" s="27">
        <f t="shared" ref="C4:C29" si="0">B4^2</f>
        <v>9</v>
      </c>
      <c r="D4" s="25">
        <f t="shared" ref="D4:D29" si="1">B4^3</f>
        <v>27</v>
      </c>
      <c r="E4" s="5">
        <v>73.8</v>
      </c>
    </row>
    <row r="5" spans="2:6" x14ac:dyDescent="0.25">
      <c r="B5" s="4">
        <v>3</v>
      </c>
      <c r="C5" s="27">
        <f t="shared" si="0"/>
        <v>9</v>
      </c>
      <c r="D5" s="25">
        <f t="shared" si="1"/>
        <v>27</v>
      </c>
      <c r="E5" s="5">
        <v>76.8</v>
      </c>
      <c r="F5" s="8" t="s">
        <v>8</v>
      </c>
    </row>
    <row r="6" spans="2:6" x14ac:dyDescent="0.25">
      <c r="B6" s="4">
        <v>3.5</v>
      </c>
      <c r="C6" s="27">
        <f t="shared" si="0"/>
        <v>12.25</v>
      </c>
      <c r="D6" s="25">
        <f t="shared" si="1"/>
        <v>42.875</v>
      </c>
      <c r="E6" s="5">
        <v>73.5</v>
      </c>
    </row>
    <row r="7" spans="2:6" x14ac:dyDescent="0.25">
      <c r="B7" s="4">
        <v>3.5</v>
      </c>
      <c r="C7" s="27">
        <f t="shared" si="0"/>
        <v>12.25</v>
      </c>
      <c r="D7" s="25">
        <f t="shared" si="1"/>
        <v>42.875</v>
      </c>
      <c r="E7" s="5">
        <v>76.5</v>
      </c>
    </row>
    <row r="8" spans="2:6" x14ac:dyDescent="0.25">
      <c r="B8" s="4">
        <v>3.5</v>
      </c>
      <c r="C8" s="27">
        <f t="shared" si="0"/>
        <v>12.25</v>
      </c>
      <c r="D8" s="25">
        <f t="shared" si="1"/>
        <v>42.875</v>
      </c>
      <c r="E8" s="5">
        <v>78.099999999999994</v>
      </c>
    </row>
    <row r="9" spans="2:6" x14ac:dyDescent="0.25">
      <c r="B9" s="4">
        <v>4</v>
      </c>
      <c r="C9" s="27">
        <f t="shared" si="0"/>
        <v>16</v>
      </c>
      <c r="D9" s="25">
        <f t="shared" si="1"/>
        <v>64</v>
      </c>
      <c r="E9" s="5">
        <v>78.7</v>
      </c>
    </row>
    <row r="10" spans="2:6" x14ac:dyDescent="0.25">
      <c r="B10" s="4">
        <v>4</v>
      </c>
      <c r="C10" s="27">
        <f t="shared" si="0"/>
        <v>16</v>
      </c>
      <c r="D10" s="25">
        <f t="shared" si="1"/>
        <v>64</v>
      </c>
      <c r="E10" s="5">
        <v>82.1</v>
      </c>
    </row>
    <row r="11" spans="2:6" x14ac:dyDescent="0.25">
      <c r="B11" s="4">
        <v>4</v>
      </c>
      <c r="C11" s="27">
        <f t="shared" si="0"/>
        <v>16</v>
      </c>
      <c r="D11" s="25">
        <f t="shared" si="1"/>
        <v>64</v>
      </c>
      <c r="E11" s="5">
        <v>81.900000000000006</v>
      </c>
    </row>
    <row r="12" spans="2:6" x14ac:dyDescent="0.25">
      <c r="B12" s="4">
        <v>4.5</v>
      </c>
      <c r="C12" s="27">
        <f t="shared" si="0"/>
        <v>20.25</v>
      </c>
      <c r="D12" s="25">
        <f t="shared" si="1"/>
        <v>91.125</v>
      </c>
      <c r="E12" s="5">
        <v>85.5</v>
      </c>
    </row>
    <row r="13" spans="2:6" x14ac:dyDescent="0.25">
      <c r="B13" s="4">
        <v>4.5</v>
      </c>
      <c r="C13" s="27">
        <f t="shared" si="0"/>
        <v>20.25</v>
      </c>
      <c r="D13" s="25">
        <f t="shared" si="1"/>
        <v>91.125</v>
      </c>
      <c r="E13" s="5">
        <v>89.8</v>
      </c>
    </row>
    <row r="14" spans="2:6" x14ac:dyDescent="0.25">
      <c r="B14" s="4">
        <v>4.5</v>
      </c>
      <c r="C14" s="27">
        <f t="shared" si="0"/>
        <v>20.25</v>
      </c>
      <c r="D14" s="25">
        <f t="shared" si="1"/>
        <v>91.125</v>
      </c>
      <c r="E14" s="5">
        <v>87.3</v>
      </c>
    </row>
    <row r="15" spans="2:6" x14ac:dyDescent="0.25">
      <c r="B15" s="4">
        <v>5</v>
      </c>
      <c r="C15" s="27">
        <f t="shared" si="0"/>
        <v>25</v>
      </c>
      <c r="D15" s="25">
        <f t="shared" si="1"/>
        <v>125</v>
      </c>
      <c r="E15" s="5">
        <v>95.1</v>
      </c>
    </row>
    <row r="16" spans="2:6" x14ac:dyDescent="0.25">
      <c r="B16" s="4">
        <v>5</v>
      </c>
      <c r="C16" s="27">
        <f t="shared" si="0"/>
        <v>25</v>
      </c>
      <c r="D16" s="25">
        <f t="shared" si="1"/>
        <v>125</v>
      </c>
      <c r="E16" s="5">
        <v>98.6</v>
      </c>
    </row>
    <row r="17" spans="1:12" x14ac:dyDescent="0.25">
      <c r="B17" s="4">
        <v>5</v>
      </c>
      <c r="C17" s="27">
        <f t="shared" si="0"/>
        <v>25</v>
      </c>
      <c r="D17" s="25">
        <f t="shared" si="1"/>
        <v>125</v>
      </c>
      <c r="E17" s="5">
        <v>101.9</v>
      </c>
    </row>
    <row r="18" spans="1:12" x14ac:dyDescent="0.25">
      <c r="B18" s="4">
        <v>5.5</v>
      </c>
      <c r="C18" s="27">
        <f t="shared" si="0"/>
        <v>30.25</v>
      </c>
      <c r="D18" s="25">
        <f t="shared" si="1"/>
        <v>166.375</v>
      </c>
      <c r="E18" s="5">
        <v>108.5</v>
      </c>
    </row>
    <row r="19" spans="1:12" x14ac:dyDescent="0.25">
      <c r="B19" s="4">
        <v>5.5</v>
      </c>
      <c r="C19" s="27">
        <f t="shared" si="0"/>
        <v>30.25</v>
      </c>
      <c r="D19" s="25">
        <f t="shared" si="1"/>
        <v>166.375</v>
      </c>
      <c r="E19" s="5">
        <v>105.7</v>
      </c>
      <c r="G19" s="8" t="s">
        <v>7</v>
      </c>
      <c r="H19" s="42" t="s">
        <v>4</v>
      </c>
      <c r="I19" s="43"/>
      <c r="J19" s="43"/>
      <c r="K19" s="43"/>
      <c r="L19" s="43"/>
    </row>
    <row r="20" spans="1:12" x14ac:dyDescent="0.25">
      <c r="B20" s="4">
        <v>5.5</v>
      </c>
      <c r="C20" s="27">
        <f t="shared" si="0"/>
        <v>30.25</v>
      </c>
      <c r="D20" s="25">
        <f t="shared" si="1"/>
        <v>166.375</v>
      </c>
      <c r="E20" s="5">
        <v>109.4</v>
      </c>
      <c r="H20" s="42" t="s">
        <v>5</v>
      </c>
      <c r="I20" s="43"/>
      <c r="J20" s="43"/>
      <c r="K20" s="43"/>
      <c r="L20" s="43"/>
    </row>
    <row r="21" spans="1:12" x14ac:dyDescent="0.25">
      <c r="B21" s="4">
        <v>6</v>
      </c>
      <c r="C21" s="27">
        <f t="shared" si="0"/>
        <v>36</v>
      </c>
      <c r="D21" s="25">
        <f t="shared" si="1"/>
        <v>216</v>
      </c>
      <c r="E21" s="5">
        <v>110</v>
      </c>
      <c r="H21" s="42" t="s">
        <v>6</v>
      </c>
      <c r="I21" s="43"/>
      <c r="J21" s="43"/>
      <c r="K21" s="43"/>
      <c r="L21" s="43"/>
    </row>
    <row r="22" spans="1:12" x14ac:dyDescent="0.25">
      <c r="B22" s="4">
        <v>6</v>
      </c>
      <c r="C22" s="27">
        <f t="shared" si="0"/>
        <v>36</v>
      </c>
      <c r="D22" s="25">
        <f t="shared" si="1"/>
        <v>216</v>
      </c>
      <c r="E22" s="5">
        <v>112.3</v>
      </c>
    </row>
    <row r="23" spans="1:12" x14ac:dyDescent="0.25">
      <c r="B23" s="4">
        <v>6</v>
      </c>
      <c r="C23" s="27">
        <f t="shared" si="0"/>
        <v>36</v>
      </c>
      <c r="D23" s="25">
        <f t="shared" si="1"/>
        <v>216</v>
      </c>
      <c r="E23" s="5">
        <v>114.1</v>
      </c>
    </row>
    <row r="24" spans="1:12" x14ac:dyDescent="0.25">
      <c r="B24" s="4">
        <v>6.5</v>
      </c>
      <c r="C24" s="27">
        <f t="shared" si="0"/>
        <v>42.25</v>
      </c>
      <c r="D24" s="25">
        <f t="shared" si="1"/>
        <v>274.625</v>
      </c>
      <c r="E24" s="5">
        <v>113.8</v>
      </c>
    </row>
    <row r="25" spans="1:12" x14ac:dyDescent="0.25">
      <c r="B25" s="4">
        <v>6.5</v>
      </c>
      <c r="C25" s="27">
        <f t="shared" si="0"/>
        <v>42.25</v>
      </c>
      <c r="D25" s="25">
        <f t="shared" si="1"/>
        <v>274.625</v>
      </c>
      <c r="E25" s="5">
        <v>116.9</v>
      </c>
    </row>
    <row r="26" spans="1:12" x14ac:dyDescent="0.25">
      <c r="B26" s="4">
        <v>6.5</v>
      </c>
      <c r="C26" s="27">
        <f t="shared" si="0"/>
        <v>42.25</v>
      </c>
      <c r="D26" s="25">
        <f t="shared" si="1"/>
        <v>274.625</v>
      </c>
      <c r="E26" s="5">
        <v>114.2</v>
      </c>
    </row>
    <row r="27" spans="1:12" x14ac:dyDescent="0.25">
      <c r="B27" s="4">
        <v>7</v>
      </c>
      <c r="C27" s="27">
        <f t="shared" si="0"/>
        <v>49</v>
      </c>
      <c r="D27" s="25">
        <f t="shared" si="1"/>
        <v>343</v>
      </c>
      <c r="E27" s="5">
        <v>118.7</v>
      </c>
    </row>
    <row r="28" spans="1:12" x14ac:dyDescent="0.25">
      <c r="B28" s="4">
        <v>7</v>
      </c>
      <c r="C28" s="27">
        <f t="shared" si="0"/>
        <v>49</v>
      </c>
      <c r="D28" s="25">
        <f t="shared" si="1"/>
        <v>343</v>
      </c>
      <c r="E28" s="5">
        <v>117.2</v>
      </c>
    </row>
    <row r="29" spans="1:12" ht="13.8" thickBot="1" x14ac:dyDescent="0.3">
      <c r="B29" s="33">
        <v>7</v>
      </c>
      <c r="C29" s="29">
        <f t="shared" si="0"/>
        <v>49</v>
      </c>
      <c r="D29" s="30">
        <f t="shared" si="1"/>
        <v>343</v>
      </c>
      <c r="E29" s="6">
        <v>115.7</v>
      </c>
    </row>
    <row r="30" spans="1:12" ht="13.8" thickBot="1" x14ac:dyDescent="0.3">
      <c r="A30" s="34" t="s">
        <v>2</v>
      </c>
      <c r="B30" s="35">
        <v>5.7721273565026507</v>
      </c>
      <c r="D30" s="7" t="s">
        <v>3</v>
      </c>
      <c r="E30" s="23">
        <v>110</v>
      </c>
    </row>
    <row r="33" spans="2:16" ht="13.8" thickBot="1" x14ac:dyDescent="0.3">
      <c r="G33" s="31"/>
      <c r="H33" s="31"/>
    </row>
    <row r="34" spans="2:16" x14ac:dyDescent="0.25">
      <c r="G34" s="13" t="s">
        <v>9</v>
      </c>
      <c r="H34" s="14"/>
      <c r="I34" s="14"/>
      <c r="J34" s="14"/>
      <c r="K34" s="14"/>
      <c r="L34" s="14"/>
      <c r="M34" s="14"/>
      <c r="N34" s="14"/>
      <c r="O34" s="15"/>
    </row>
    <row r="35" spans="2:16" ht="13.8" thickBot="1" x14ac:dyDescent="0.3">
      <c r="G35" s="16"/>
      <c r="O35" s="17"/>
    </row>
    <row r="36" spans="2:16" ht="13.8" thickBot="1" x14ac:dyDescent="0.3">
      <c r="B36" s="36" t="s">
        <v>44</v>
      </c>
      <c r="C36" s="44" t="s">
        <v>40</v>
      </c>
      <c r="D36" s="45"/>
      <c r="E36" s="45"/>
      <c r="F36" s="37" t="s">
        <v>2</v>
      </c>
      <c r="G36" s="18" t="s">
        <v>10</v>
      </c>
      <c r="H36" s="12"/>
      <c r="O36" s="17"/>
    </row>
    <row r="37" spans="2:16" x14ac:dyDescent="0.25">
      <c r="B37" s="38" t="s">
        <v>45</v>
      </c>
      <c r="C37" s="46" t="s">
        <v>41</v>
      </c>
      <c r="D37" s="47"/>
      <c r="E37" s="47"/>
      <c r="F37" s="39">
        <f>B30</f>
        <v>5.7721273565026507</v>
      </c>
      <c r="G37" s="16" t="s">
        <v>11</v>
      </c>
      <c r="H37">
        <v>0.99183539441900248</v>
      </c>
      <c r="J37" s="36" t="s">
        <v>43</v>
      </c>
      <c r="K37" s="14"/>
      <c r="L37" s="14"/>
      <c r="M37" s="14"/>
      <c r="N37" s="14"/>
      <c r="O37" s="15"/>
      <c r="P37" s="15"/>
    </row>
    <row r="38" spans="2:16" ht="13.8" thickBot="1" x14ac:dyDescent="0.3">
      <c r="B38" s="40"/>
      <c r="C38" s="49">
        <f>H50+H51*B30+H52*B30^2+H53*B30^3</f>
        <v>109.99999996282924</v>
      </c>
      <c r="D38" s="49"/>
      <c r="E38" s="49"/>
      <c r="F38" s="41"/>
      <c r="G38" s="16" t="s">
        <v>12</v>
      </c>
      <c r="H38" s="32">
        <v>0.98373744962229825</v>
      </c>
      <c r="J38" s="48" t="s">
        <v>42</v>
      </c>
      <c r="K38" s="49"/>
      <c r="L38" s="49"/>
      <c r="M38" s="49"/>
      <c r="N38" s="49"/>
      <c r="O38" s="49"/>
      <c r="P38" s="50"/>
    </row>
    <row r="39" spans="2:16" x14ac:dyDescent="0.25">
      <c r="G39" s="16" t="s">
        <v>13</v>
      </c>
      <c r="H39">
        <v>0.98161624739911979</v>
      </c>
      <c r="O39" s="17"/>
    </row>
    <row r="40" spans="2:16" x14ac:dyDescent="0.25">
      <c r="G40" s="16" t="s">
        <v>14</v>
      </c>
      <c r="H40">
        <v>2.2587743832559193</v>
      </c>
      <c r="O40" s="17"/>
    </row>
    <row r="41" spans="2:16" ht="13.8" thickBot="1" x14ac:dyDescent="0.3">
      <c r="G41" s="19" t="s">
        <v>15</v>
      </c>
      <c r="H41" s="10">
        <v>27</v>
      </c>
      <c r="O41" s="17"/>
    </row>
    <row r="42" spans="2:16" x14ac:dyDescent="0.25">
      <c r="G42" s="16"/>
      <c r="O42" s="17"/>
    </row>
    <row r="43" spans="2:16" ht="13.8" thickBot="1" x14ac:dyDescent="0.3">
      <c r="G43" s="16" t="s">
        <v>16</v>
      </c>
      <c r="O43" s="17"/>
    </row>
    <row r="44" spans="2:16" x14ac:dyDescent="0.25">
      <c r="G44" s="20"/>
      <c r="H44" s="11" t="s">
        <v>21</v>
      </c>
      <c r="I44" s="11" t="s">
        <v>22</v>
      </c>
      <c r="J44" s="11" t="s">
        <v>23</v>
      </c>
      <c r="K44" s="11" t="s">
        <v>24</v>
      </c>
      <c r="L44" s="11" t="s">
        <v>25</v>
      </c>
      <c r="O44" s="17"/>
    </row>
    <row r="45" spans="2:16" x14ac:dyDescent="0.25">
      <c r="G45" s="16" t="s">
        <v>17</v>
      </c>
      <c r="H45">
        <v>3</v>
      </c>
      <c r="I45">
        <v>7098.4592472342465</v>
      </c>
      <c r="J45">
        <v>2366.1530824114157</v>
      </c>
      <c r="K45">
        <v>463.76410455964492</v>
      </c>
      <c r="L45">
        <v>1.051875452669127E-20</v>
      </c>
      <c r="O45" s="17"/>
    </row>
    <row r="46" spans="2:16" x14ac:dyDescent="0.25">
      <c r="G46" s="16" t="s">
        <v>18</v>
      </c>
      <c r="H46">
        <v>23</v>
      </c>
      <c r="I46">
        <v>117.34741943242264</v>
      </c>
      <c r="J46">
        <v>5.1020617144531579</v>
      </c>
      <c r="O46" s="17"/>
    </row>
    <row r="47" spans="2:16" ht="13.8" thickBot="1" x14ac:dyDescent="0.3">
      <c r="G47" s="19" t="s">
        <v>19</v>
      </c>
      <c r="H47" s="10">
        <v>26</v>
      </c>
      <c r="I47" s="10">
        <v>7215.8066666666691</v>
      </c>
      <c r="J47" s="10"/>
      <c r="K47" s="10"/>
      <c r="L47" s="10"/>
      <c r="O47" s="17"/>
    </row>
    <row r="48" spans="2:16" ht="13.8" thickBot="1" x14ac:dyDescent="0.3">
      <c r="G48" s="16"/>
      <c r="O48" s="17"/>
    </row>
    <row r="49" spans="3:15" x14ac:dyDescent="0.25">
      <c r="G49" s="20"/>
      <c r="H49" s="11" t="s">
        <v>26</v>
      </c>
      <c r="I49" s="11" t="s">
        <v>14</v>
      </c>
      <c r="J49" s="11" t="s">
        <v>27</v>
      </c>
      <c r="K49" s="11" t="s">
        <v>28</v>
      </c>
      <c r="L49" s="11" t="s">
        <v>29</v>
      </c>
      <c r="M49" s="11" t="s">
        <v>30</v>
      </c>
      <c r="N49" s="11" t="s">
        <v>31</v>
      </c>
      <c r="O49" s="21" t="s">
        <v>32</v>
      </c>
    </row>
    <row r="50" spans="3:15" x14ac:dyDescent="0.25">
      <c r="C50"/>
      <c r="D50"/>
      <c r="E50"/>
      <c r="G50" s="16" t="s">
        <v>20</v>
      </c>
      <c r="H50">
        <v>216.442929292923</v>
      </c>
      <c r="I50">
        <v>31.291497141734663</v>
      </c>
      <c r="J50">
        <v>6.9169886091594019</v>
      </c>
      <c r="K50">
        <v>4.7305882702001476E-7</v>
      </c>
      <c r="L50">
        <v>151.71153558926733</v>
      </c>
      <c r="M50">
        <v>281.17432299657798</v>
      </c>
      <c r="N50">
        <v>151.71153558926733</v>
      </c>
      <c r="O50" s="17">
        <v>281.17432299657798</v>
      </c>
    </row>
    <row r="51" spans="3:15" x14ac:dyDescent="0.25">
      <c r="C51"/>
      <c r="D51"/>
      <c r="E51"/>
      <c r="G51" s="16" t="s">
        <v>33</v>
      </c>
      <c r="H51">
        <v>-109.36641814974763</v>
      </c>
      <c r="I51">
        <v>20.13192312489587</v>
      </c>
      <c r="J51">
        <v>-5.4324873719839077</v>
      </c>
      <c r="K51">
        <v>1.6058588376088947E-5</v>
      </c>
      <c r="L51">
        <v>-151.01247413443471</v>
      </c>
      <c r="M51">
        <v>-67.72036216506055</v>
      </c>
      <c r="N51">
        <v>-151.01247413443471</v>
      </c>
      <c r="O51" s="17">
        <v>-67.72036216506055</v>
      </c>
    </row>
    <row r="52" spans="3:15" x14ac:dyDescent="0.25">
      <c r="C52"/>
      <c r="D52"/>
      <c r="E52"/>
      <c r="G52" s="16" t="s">
        <v>38</v>
      </c>
      <c r="H52">
        <v>25.9687349687342</v>
      </c>
      <c r="I52">
        <v>4.1553587522880484</v>
      </c>
      <c r="J52">
        <v>6.2494567898464064</v>
      </c>
      <c r="K52">
        <v>2.2390120154158853E-6</v>
      </c>
      <c r="L52">
        <v>17.372720461792159</v>
      </c>
      <c r="M52">
        <v>34.564749475676308</v>
      </c>
      <c r="N52">
        <v>17.372720461792159</v>
      </c>
      <c r="O52" s="17">
        <v>34.564749475676308</v>
      </c>
    </row>
    <row r="53" spans="3:15" ht="13.8" thickBot="1" x14ac:dyDescent="0.3">
      <c r="G53" s="19" t="s">
        <v>39</v>
      </c>
      <c r="H53" s="10">
        <v>-1.76992143658806</v>
      </c>
      <c r="I53" s="10">
        <v>0.27631430550670694</v>
      </c>
      <c r="J53" s="10">
        <v>-6.4054643618337597</v>
      </c>
      <c r="K53" s="10">
        <v>1.549450916100745E-6</v>
      </c>
      <c r="L53" s="10">
        <v>-2.3415211275421606</v>
      </c>
      <c r="M53" s="10">
        <v>-1.1983217456339537</v>
      </c>
      <c r="N53" s="10">
        <v>-2.3415211275421606</v>
      </c>
      <c r="O53" s="22">
        <v>-1.1983217456339537</v>
      </c>
    </row>
    <row r="54" spans="3:15" x14ac:dyDescent="0.25">
      <c r="G54" s="16"/>
      <c r="O54" s="17"/>
    </row>
    <row r="55" spans="3:15" x14ac:dyDescent="0.25">
      <c r="G55" s="16"/>
      <c r="O55" s="17"/>
    </row>
    <row r="56" spans="3:15" ht="13.8" thickBot="1" x14ac:dyDescent="0.3">
      <c r="G56" s="19"/>
      <c r="H56" s="10"/>
      <c r="I56" s="10"/>
      <c r="J56" s="10"/>
      <c r="K56" s="10"/>
      <c r="L56" s="10"/>
      <c r="M56" s="10"/>
      <c r="N56" s="10"/>
      <c r="O56" s="22"/>
    </row>
  </sheetData>
  <mergeCells count="7">
    <mergeCell ref="J38:P38"/>
    <mergeCell ref="C38:E38"/>
    <mergeCell ref="H19:L19"/>
    <mergeCell ref="H20:L20"/>
    <mergeCell ref="H21:L21"/>
    <mergeCell ref="C36:E36"/>
    <mergeCell ref="C37:E37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Ragsdale</dc:creator>
  <cp:lastModifiedBy>SUMIT THAKUR BARAHI</cp:lastModifiedBy>
  <dcterms:created xsi:type="dcterms:W3CDTF">1999-11-09T20:23:58Z</dcterms:created>
  <dcterms:modified xsi:type="dcterms:W3CDTF">2024-05-29T16:59:43Z</dcterms:modified>
</cp:coreProperties>
</file>