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meet\Desktop\Semester 7\OR\New folder\"/>
    </mc:Choice>
  </mc:AlternateContent>
  <xr:revisionPtr revIDLastSave="0" documentId="13_ncr:40009_{05FACD2E-BB0E-4885-879E-B8B29D0A0506}" xr6:coauthVersionLast="47" xr6:coauthVersionMax="47" xr10:uidLastSave="{00000000-0000-0000-0000-000000000000}"/>
  <bookViews>
    <workbookView xWindow="-96" yWindow="0" windowWidth="11712" windowHeight="12336"/>
  </bookViews>
  <sheets>
    <sheet name="Duque Power" sheetId="8" r:id="rId1"/>
    <sheet name="Ans.a." sheetId="10" r:id="rId2"/>
    <sheet name="Ans.d" sheetId="11" r:id="rId3"/>
  </sheets>
  <calcPr calcId="191029"/>
</workbook>
</file>

<file path=xl/calcChain.xml><?xml version="1.0" encoding="utf-8"?>
<calcChain xmlns="http://schemas.openxmlformats.org/spreadsheetml/2006/main">
  <c r="D46" i="8" l="1"/>
  <c r="D45" i="8"/>
  <c r="F4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" i="8"/>
  <c r="E30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" i="8"/>
</calcChain>
</file>

<file path=xl/sharedStrings.xml><?xml version="1.0" encoding="utf-8"?>
<sst xmlns="http://schemas.openxmlformats.org/spreadsheetml/2006/main" count="86" uniqueCount="57">
  <si>
    <t>Obs</t>
  </si>
  <si>
    <t>Day</t>
  </si>
  <si>
    <t>Temp</t>
  </si>
  <si>
    <t>Demand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</si>
  <si>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</si>
  <si>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</si>
  <si>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</si>
  <si>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</si>
  <si>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</si>
  <si>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</si>
  <si>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</si>
  <si>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</si>
  <si>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</si>
  <si>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</si>
  <si>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</si>
  <si>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</si>
  <si>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</si>
  <si>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</si>
  <si>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</si>
  <si>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</si>
  <si>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</si>
  <si>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</si>
  <si>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</si>
  <si>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</si>
  <si>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</si>
  <si>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</si>
  <si>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</si>
  <si>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</si>
  <si>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</si>
  <si>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Estimated Regression Equation</t>
  </si>
  <si>
    <t>Y = 31.212 + 0.3656*X</t>
  </si>
  <si>
    <t>est.demand</t>
  </si>
  <si>
    <t>b.</t>
  </si>
  <si>
    <t>Ans:- The predicted Demand model fits by y = -0.0085x + 65.636</t>
  </si>
  <si>
    <t>X Variable 2</t>
  </si>
  <si>
    <t>x1</t>
  </si>
  <si>
    <t>x2</t>
  </si>
  <si>
    <t>y</t>
  </si>
  <si>
    <t>Y = 30.798 - 0.396*X1 + 0.387*X2</t>
  </si>
  <si>
    <t>x2&amp;y</t>
  </si>
  <si>
    <t>x1,x2&amp;y</t>
  </si>
  <si>
    <t>Est demand2</t>
  </si>
  <si>
    <t>Ans:- The predicted Demand model fits by y = -0.0598x + 66.381</t>
  </si>
  <si>
    <t>e.</t>
  </si>
  <si>
    <t>The combined effect of  temp and day has the 7.1% of the variance in the demand</t>
  </si>
  <si>
    <t>The temp has the 5% of the variance in the demand</t>
  </si>
  <si>
    <t>c. Ans:-</t>
  </si>
  <si>
    <t>f. Ans:-</t>
  </si>
  <si>
    <t>g. Ans:-</t>
  </si>
  <si>
    <t>Prediction</t>
  </si>
  <si>
    <t>Wednesday</t>
  </si>
  <si>
    <t>Upper limit</t>
  </si>
  <si>
    <t>Lower limit</t>
  </si>
  <si>
    <t>For 95% confidence interval</t>
  </si>
  <si>
    <t>Upper limit = 76.7</t>
  </si>
  <si>
    <t>Lower Limit = 54.5</t>
  </si>
  <si>
    <t>h. Ans:-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</si>
</sst>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3" fillId="0" borderId="8" xfId="0" applyFont="1" applyFill="1" applyBorder="1" applyAlignment="1">
      <alignment horizontal="centerContinuous"/>
    </xf>
    <xf numFmtId="0" fontId="0" fillId="0" borderId="6" xfId="0" applyFill="1" applyBorder="1" applyAlignment="1"/>
    <xf numFmtId="0" fontId="0" fillId="0" borderId="9" xfId="0" applyFill="1" applyBorder="1" applyAlignment="1"/>
    <xf numFmtId="0" fontId="3" fillId="0" borderId="8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11" xfId="0" applyFill="1" applyBorder="1" applyAlignme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/>
    <xf numFmtId="0" fontId="2" fillId="0" borderId="12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/>
    <xf numFmtId="0" fontId="0" fillId="2" borderId="12" xfId="0" applyFill="1" applyBorder="1" applyAlignment="1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1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803149606299209E-2"/>
          <c:y val="0.17171296296296298"/>
          <c:w val="0.90286351706036749"/>
          <c:h val="0.54380322251385238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rgbClr val="FF0000">
                  <a:alpha val="96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val>
            <c:numRef>
              <c:f>'Duque Power'!$D$3:$D$30</c:f>
              <c:numCache>
                <c:formatCode>General</c:formatCode>
                <c:ptCount val="28"/>
                <c:pt idx="0">
                  <c:v>57.7</c:v>
                </c:pt>
                <c:pt idx="1">
                  <c:v>71.5</c:v>
                </c:pt>
                <c:pt idx="2">
                  <c:v>73</c:v>
                </c:pt>
                <c:pt idx="3">
                  <c:v>68.599999999999994</c:v>
                </c:pt>
                <c:pt idx="4">
                  <c:v>71.2</c:v>
                </c:pt>
                <c:pt idx="5">
                  <c:v>67.2</c:v>
                </c:pt>
                <c:pt idx="6">
                  <c:v>62.7</c:v>
                </c:pt>
                <c:pt idx="7">
                  <c:v>64.599999999999994</c:v>
                </c:pt>
                <c:pt idx="8">
                  <c:v>68.5</c:v>
                </c:pt>
                <c:pt idx="9">
                  <c:v>68.8</c:v>
                </c:pt>
                <c:pt idx="10">
                  <c:v>65.8</c:v>
                </c:pt>
                <c:pt idx="11">
                  <c:v>61.5</c:v>
                </c:pt>
                <c:pt idx="12">
                  <c:v>57.6</c:v>
                </c:pt>
                <c:pt idx="13">
                  <c:v>54.2</c:v>
                </c:pt>
                <c:pt idx="14">
                  <c:v>61.1</c:v>
                </c:pt>
                <c:pt idx="15">
                  <c:v>64.5</c:v>
                </c:pt>
                <c:pt idx="16">
                  <c:v>68.599999999999994</c:v>
                </c:pt>
                <c:pt idx="17">
                  <c:v>67.099999999999994</c:v>
                </c:pt>
                <c:pt idx="18">
                  <c:v>76.2</c:v>
                </c:pt>
                <c:pt idx="19">
                  <c:v>65.7</c:v>
                </c:pt>
                <c:pt idx="20">
                  <c:v>60.9</c:v>
                </c:pt>
                <c:pt idx="21">
                  <c:v>54.5</c:v>
                </c:pt>
                <c:pt idx="22">
                  <c:v>69.7</c:v>
                </c:pt>
                <c:pt idx="23">
                  <c:v>68.3</c:v>
                </c:pt>
                <c:pt idx="24">
                  <c:v>68.8</c:v>
                </c:pt>
                <c:pt idx="25">
                  <c:v>70.8</c:v>
                </c:pt>
                <c:pt idx="26">
                  <c:v>67</c:v>
                </c:pt>
                <c:pt idx="27">
                  <c:v>58.3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CA-4F02-A16A-AB62E1FDEA03}"/>
            </c:ext>
          </c:extLst>
        </c:ser>
        <c:ser>
          <c:idx val="1"/>
          <c:order val="1"/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B05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2751531058617672E-4"/>
                  <c:y val="-0.297540463692038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'Duque Power'!$E$3:$E$30</c:f>
              <c:numCache>
                <c:formatCode>General</c:formatCode>
                <c:ptCount val="28"/>
                <c:pt idx="0">
                  <c:v>64.847200000000001</c:v>
                </c:pt>
                <c:pt idx="1">
                  <c:v>66.309600000000003</c:v>
                </c:pt>
                <c:pt idx="2">
                  <c:v>66.309600000000003</c:v>
                </c:pt>
                <c:pt idx="3">
                  <c:v>63.750399999999999</c:v>
                </c:pt>
                <c:pt idx="4">
                  <c:v>65.944000000000003</c:v>
                </c:pt>
                <c:pt idx="5">
                  <c:v>65.578400000000002</c:v>
                </c:pt>
                <c:pt idx="6">
                  <c:v>67.406399999999991</c:v>
                </c:pt>
                <c:pt idx="7">
                  <c:v>66.309600000000003</c:v>
                </c:pt>
                <c:pt idx="8">
                  <c:v>66.309600000000003</c:v>
                </c:pt>
                <c:pt idx="9">
                  <c:v>64.4816</c:v>
                </c:pt>
                <c:pt idx="10">
                  <c:v>65.212800000000001</c:v>
                </c:pt>
                <c:pt idx="11">
                  <c:v>63.384799999999998</c:v>
                </c:pt>
                <c:pt idx="12">
                  <c:v>64.116</c:v>
                </c:pt>
                <c:pt idx="13">
                  <c:v>64.847200000000001</c:v>
                </c:pt>
                <c:pt idx="14">
                  <c:v>67.040800000000004</c:v>
                </c:pt>
                <c:pt idx="15">
                  <c:v>65.578400000000002</c:v>
                </c:pt>
                <c:pt idx="16">
                  <c:v>67.406399999999991</c:v>
                </c:pt>
                <c:pt idx="17">
                  <c:v>65.578400000000002</c:v>
                </c:pt>
                <c:pt idx="18">
                  <c:v>67.040800000000004</c:v>
                </c:pt>
                <c:pt idx="19">
                  <c:v>65.578400000000002</c:v>
                </c:pt>
                <c:pt idx="20">
                  <c:v>66.675200000000004</c:v>
                </c:pt>
                <c:pt idx="21">
                  <c:v>63.384799999999998</c:v>
                </c:pt>
                <c:pt idx="22">
                  <c:v>64.847200000000001</c:v>
                </c:pt>
                <c:pt idx="23">
                  <c:v>63.750399999999999</c:v>
                </c:pt>
                <c:pt idx="24">
                  <c:v>66.309600000000003</c:v>
                </c:pt>
                <c:pt idx="25">
                  <c:v>64.847200000000001</c:v>
                </c:pt>
                <c:pt idx="26">
                  <c:v>64.116</c:v>
                </c:pt>
                <c:pt idx="27">
                  <c:v>67.406399999999991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CA-4F02-A16A-AB62E1FDE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774143"/>
        <c:axId val="1275796703"/>
      </c:lineChart>
      <c:catAx>
        <c:axId val="1275774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796703"/>
        <c:crosses val="autoZero"/>
        <c:auto val="1"/>
        <c:lblAlgn val="ctr"/>
        <c:lblOffset val="100"/>
        <c:noMultiLvlLbl val="0"/>
      </c:catAx>
      <c:valAx>
        <c:axId val="1275796703"/>
        <c:scaling>
          <c:orientation val="minMax"/>
          <c:max val="8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77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9608486439195102E-3"/>
                  <c:y val="-0.369497302420530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'Duque Power'!$D$3:$D$30</c:f>
              <c:numCache>
                <c:formatCode>General</c:formatCode>
                <c:ptCount val="28"/>
                <c:pt idx="0">
                  <c:v>57.7</c:v>
                </c:pt>
                <c:pt idx="1">
                  <c:v>71.5</c:v>
                </c:pt>
                <c:pt idx="2">
                  <c:v>73</c:v>
                </c:pt>
                <c:pt idx="3">
                  <c:v>68.599999999999994</c:v>
                </c:pt>
                <c:pt idx="4">
                  <c:v>71.2</c:v>
                </c:pt>
                <c:pt idx="5">
                  <c:v>67.2</c:v>
                </c:pt>
                <c:pt idx="6">
                  <c:v>62.7</c:v>
                </c:pt>
                <c:pt idx="7">
                  <c:v>64.599999999999994</c:v>
                </c:pt>
                <c:pt idx="8">
                  <c:v>68.5</c:v>
                </c:pt>
                <c:pt idx="9">
                  <c:v>68.8</c:v>
                </c:pt>
                <c:pt idx="10">
                  <c:v>65.8</c:v>
                </c:pt>
                <c:pt idx="11">
                  <c:v>61.5</c:v>
                </c:pt>
                <c:pt idx="12">
                  <c:v>57.6</c:v>
                </c:pt>
                <c:pt idx="13">
                  <c:v>54.2</c:v>
                </c:pt>
                <c:pt idx="14">
                  <c:v>61.1</c:v>
                </c:pt>
                <c:pt idx="15">
                  <c:v>64.5</c:v>
                </c:pt>
                <c:pt idx="16">
                  <c:v>68.599999999999994</c:v>
                </c:pt>
                <c:pt idx="17">
                  <c:v>67.099999999999994</c:v>
                </c:pt>
                <c:pt idx="18">
                  <c:v>76.2</c:v>
                </c:pt>
                <c:pt idx="19">
                  <c:v>65.7</c:v>
                </c:pt>
                <c:pt idx="20">
                  <c:v>60.9</c:v>
                </c:pt>
                <c:pt idx="21">
                  <c:v>54.5</c:v>
                </c:pt>
                <c:pt idx="22">
                  <c:v>69.7</c:v>
                </c:pt>
                <c:pt idx="23">
                  <c:v>68.3</c:v>
                </c:pt>
                <c:pt idx="24">
                  <c:v>68.8</c:v>
                </c:pt>
                <c:pt idx="25">
                  <c:v>70.8</c:v>
                </c:pt>
                <c:pt idx="26">
                  <c:v>67</c:v>
                </c:pt>
                <c:pt idx="27">
                  <c:v>58.3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2-4393-9386-EB605F7BE2D9}"/>
            </c:ext>
          </c:extLst>
        </c:ser>
        <c:ser>
          <c:idx val="1"/>
          <c:order val="1"/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'Duque Power'!$F$3:$F$30</c:f>
              <c:numCache>
                <c:formatCode>General</c:formatCode>
                <c:ptCount val="28"/>
                <c:pt idx="0">
                  <c:v>66.006</c:v>
                </c:pt>
                <c:pt idx="1">
                  <c:v>67.158000000000001</c:v>
                </c:pt>
                <c:pt idx="2">
                  <c:v>66.762</c:v>
                </c:pt>
                <c:pt idx="3">
                  <c:v>63.656999999999996</c:v>
                </c:pt>
                <c:pt idx="4">
                  <c:v>65.582999999999998</c:v>
                </c:pt>
                <c:pt idx="5">
                  <c:v>64.8</c:v>
                </c:pt>
                <c:pt idx="6">
                  <c:v>66.338999999999999</c:v>
                </c:pt>
                <c:pt idx="7">
                  <c:v>67.554000000000002</c:v>
                </c:pt>
                <c:pt idx="8">
                  <c:v>67.158000000000001</c:v>
                </c:pt>
                <c:pt idx="9">
                  <c:v>64.826999999999998</c:v>
                </c:pt>
                <c:pt idx="10">
                  <c:v>65.204999999999998</c:v>
                </c:pt>
                <c:pt idx="11">
                  <c:v>62.873999999999995</c:v>
                </c:pt>
                <c:pt idx="12">
                  <c:v>63.251999999999995</c:v>
                </c:pt>
                <c:pt idx="13">
                  <c:v>63.629999999999995</c:v>
                </c:pt>
                <c:pt idx="14">
                  <c:v>68.328000000000003</c:v>
                </c:pt>
                <c:pt idx="15">
                  <c:v>66.384</c:v>
                </c:pt>
                <c:pt idx="16">
                  <c:v>67.923000000000002</c:v>
                </c:pt>
                <c:pt idx="17">
                  <c:v>65.591999999999999</c:v>
                </c:pt>
                <c:pt idx="18">
                  <c:v>66.744</c:v>
                </c:pt>
                <c:pt idx="19">
                  <c:v>64.8</c:v>
                </c:pt>
                <c:pt idx="20">
                  <c:v>65.564999999999998</c:v>
                </c:pt>
                <c:pt idx="21">
                  <c:v>64.457999999999998</c:v>
                </c:pt>
                <c:pt idx="22">
                  <c:v>65.61</c:v>
                </c:pt>
                <c:pt idx="23">
                  <c:v>64.052999999999997</c:v>
                </c:pt>
                <c:pt idx="24">
                  <c:v>66.366</c:v>
                </c:pt>
                <c:pt idx="25">
                  <c:v>64.421999999999997</c:v>
                </c:pt>
                <c:pt idx="26">
                  <c:v>63.251999999999995</c:v>
                </c:pt>
                <c:pt idx="27">
                  <c:v>66.338999999999999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C2-4393-9386-EB605F7BE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768591"/>
        <c:axId val="1394783471"/>
      </c:lineChart>
      <c:catAx>
        <c:axId val="1394768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783471"/>
        <c:crosses val="autoZero"/>
        <c:auto val="1"/>
        <c:lblAlgn val="ctr"/>
        <c:lblOffset val="100"/>
        <c:noMultiLvlLbl val="0"/>
      </c:catAx>
      <c:valAx>
        <c:axId val="1394783471"/>
        <c:scaling>
          <c:orientation val="minMax"/>
          <c:max val="8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76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16933</xdr:colOff>
      <xdr:row>1</xdr:row>
      <xdr:rowOff>11007</xdr:rowOff>
    </xdr:from>
    <xdr:to>
      <xdr:col>15</xdr:col>
      <xdr:colOff>321733</xdr:colOff>
      <xdr:row>17</xdr:row>
      <xdr:rowOff>65194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1D6088-4701-7717-48A1-280AF539F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698500</xdr:colOff>
      <xdr:row>20</xdr:row>
      <xdr:rowOff>21167</xdr:rowOff>
    </xdr:from>
    <xdr:to>
      <xdr:col>15</xdr:col>
      <xdr:colOff>275167</xdr:colOff>
      <xdr:row>36</xdr:row>
      <xdr:rowOff>46567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F1110C-4383-4AAF-34E5-EAA3D32A5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0"/>
  <sheetViews>
    <sheetView tabSelected="1" topLeftCell="A25" zoomScale="90" zoomScaleNormal="90" workbookViewId="0">
      <selection activeCell="G50" sqref="G50"/>
    </sheetView>
  </sheetViews>
  <sheetFormatPr defaultRowHeight="13.2" x14ac:dyDescent="0.25"/>
  <cols>
    <col min="1" max="4" width="9.109375" style="1" customWidth="1"/>
    <col min="5" max="5" width="10.6640625" customWidth="1"/>
    <col min="6" max="6" width="12.33203125" customWidth="1"/>
    <col min="7" max="8" width="10.6640625" customWidth="1"/>
  </cols>
  <sheetData>
    <row r="1" spans="1:8" ht="13.8" thickBot="1" x14ac:dyDescent="0.3">
      <c r="A1" s="37"/>
      <c r="B1" s="38" t="s">
        <v>35</v>
      </c>
      <c r="C1" s="38" t="s">
        <v>36</v>
      </c>
      <c r="D1" s="38" t="s">
        <v>37</v>
      </c>
      <c r="E1" s="38" t="s">
        <v>39</v>
      </c>
      <c r="F1" s="38" t="s">
        <v>40</v>
      </c>
    </row>
    <row r="2" spans="1:8" ht="13.8" thickBot="1" x14ac:dyDescent="0.3">
      <c r="A2" s="23" t="s">
        <v>0</v>
      </c>
      <c r="B2" s="24" t="s">
        <v>1</v>
      </c>
      <c r="C2" s="24" t="s">
        <v>2</v>
      </c>
      <c r="D2" s="24" t="s">
        <v>3</v>
      </c>
      <c r="E2" s="30" t="s">
        <v>31</v>
      </c>
      <c r="F2" s="36" t="s">
        <v>41</v>
      </c>
      <c r="G2" s="33"/>
      <c r="H2" s="33"/>
    </row>
    <row r="3" spans="1:8" x14ac:dyDescent="0.25">
      <c r="A3" s="25">
        <v>1</v>
      </c>
      <c r="B3" s="26">
        <v>1</v>
      </c>
      <c r="C3" s="26">
        <v>92</v>
      </c>
      <c r="D3" s="26">
        <v>57.7</v>
      </c>
      <c r="E3" s="11">
        <f>31.212 + 0.3656*C3</f>
        <v>64.847200000000001</v>
      </c>
      <c r="F3" s="34">
        <f>30.798 - 0.396*B3 + 0.387*C3</f>
        <v>66.006</v>
      </c>
      <c r="G3" s="10"/>
      <c r="H3" s="10"/>
    </row>
    <row r="4" spans="1:8" x14ac:dyDescent="0.25">
      <c r="A4" s="25">
        <v>2</v>
      </c>
      <c r="B4" s="26">
        <v>2</v>
      </c>
      <c r="C4" s="26">
        <v>96</v>
      </c>
      <c r="D4" s="26">
        <v>71.5</v>
      </c>
      <c r="E4" s="11">
        <f t="shared" ref="E4:E29" si="0">31.212 + 0.3656*C4</f>
        <v>66.309600000000003</v>
      </c>
      <c r="F4" s="34">
        <f t="shared" ref="F4:F31" si="1">30.798 - 0.396*B4 + 0.387*C4</f>
        <v>67.158000000000001</v>
      </c>
      <c r="G4" s="10"/>
      <c r="H4" s="10"/>
    </row>
    <row r="5" spans="1:8" x14ac:dyDescent="0.25">
      <c r="A5" s="25">
        <v>3</v>
      </c>
      <c r="B5" s="26">
        <v>3</v>
      </c>
      <c r="C5" s="26">
        <v>96</v>
      </c>
      <c r="D5" s="26">
        <v>73</v>
      </c>
      <c r="E5" s="11">
        <f t="shared" si="0"/>
        <v>66.309600000000003</v>
      </c>
      <c r="F5" s="34">
        <f t="shared" si="1"/>
        <v>66.762</v>
      </c>
      <c r="G5" s="10"/>
      <c r="H5" s="10"/>
    </row>
    <row r="6" spans="1:8" x14ac:dyDescent="0.25">
      <c r="A6" s="25">
        <v>4</v>
      </c>
      <c r="B6" s="26">
        <v>4</v>
      </c>
      <c r="C6" s="26">
        <v>89</v>
      </c>
      <c r="D6" s="26">
        <v>68.599999999999994</v>
      </c>
      <c r="E6" s="11">
        <f t="shared" si="0"/>
        <v>63.750399999999999</v>
      </c>
      <c r="F6" s="34">
        <f t="shared" si="1"/>
        <v>63.656999999999996</v>
      </c>
      <c r="G6" s="10"/>
      <c r="H6" s="10"/>
    </row>
    <row r="7" spans="1:8" x14ac:dyDescent="0.25">
      <c r="A7" s="25">
        <v>5</v>
      </c>
      <c r="B7" s="26">
        <v>5</v>
      </c>
      <c r="C7" s="26">
        <v>95</v>
      </c>
      <c r="D7" s="26">
        <v>71.2</v>
      </c>
      <c r="E7" s="11">
        <f t="shared" si="0"/>
        <v>65.944000000000003</v>
      </c>
      <c r="F7" s="34">
        <f t="shared" si="1"/>
        <v>65.582999999999998</v>
      </c>
      <c r="G7" s="10"/>
      <c r="H7" s="10"/>
    </row>
    <row r="8" spans="1:8" x14ac:dyDescent="0.25">
      <c r="A8" s="25">
        <v>6</v>
      </c>
      <c r="B8" s="26">
        <v>6</v>
      </c>
      <c r="C8" s="26">
        <v>94</v>
      </c>
      <c r="D8" s="26">
        <v>67.2</v>
      </c>
      <c r="E8" s="11">
        <f t="shared" si="0"/>
        <v>65.578400000000002</v>
      </c>
      <c r="F8" s="34">
        <f t="shared" si="1"/>
        <v>64.8</v>
      </c>
      <c r="G8" s="10"/>
      <c r="H8" s="10"/>
    </row>
    <row r="9" spans="1:8" x14ac:dyDescent="0.25">
      <c r="A9" s="25">
        <v>7</v>
      </c>
      <c r="B9" s="26">
        <v>7</v>
      </c>
      <c r="C9" s="26">
        <v>99</v>
      </c>
      <c r="D9" s="26">
        <v>62.7</v>
      </c>
      <c r="E9" s="11">
        <f t="shared" si="0"/>
        <v>67.406399999999991</v>
      </c>
      <c r="F9" s="34">
        <f t="shared" si="1"/>
        <v>66.338999999999999</v>
      </c>
      <c r="G9" s="10"/>
      <c r="H9" s="10"/>
    </row>
    <row r="10" spans="1:8" x14ac:dyDescent="0.25">
      <c r="A10" s="25">
        <v>8</v>
      </c>
      <c r="B10" s="26">
        <v>1</v>
      </c>
      <c r="C10" s="26">
        <v>96</v>
      </c>
      <c r="D10" s="26">
        <v>64.599999999999994</v>
      </c>
      <c r="E10" s="11">
        <f t="shared" si="0"/>
        <v>66.309600000000003</v>
      </c>
      <c r="F10" s="34">
        <f t="shared" si="1"/>
        <v>67.554000000000002</v>
      </c>
      <c r="G10" s="10"/>
      <c r="H10" s="10"/>
    </row>
    <row r="11" spans="1:8" x14ac:dyDescent="0.25">
      <c r="A11" s="25">
        <v>9</v>
      </c>
      <c r="B11" s="26">
        <v>2</v>
      </c>
      <c r="C11" s="26">
        <v>96</v>
      </c>
      <c r="D11" s="26">
        <v>68.5</v>
      </c>
      <c r="E11" s="11">
        <f t="shared" si="0"/>
        <v>66.309600000000003</v>
      </c>
      <c r="F11" s="34">
        <f t="shared" si="1"/>
        <v>67.158000000000001</v>
      </c>
      <c r="G11" s="10"/>
      <c r="H11" s="10"/>
    </row>
    <row r="12" spans="1:8" x14ac:dyDescent="0.25">
      <c r="A12" s="25">
        <v>10</v>
      </c>
      <c r="B12" s="26">
        <v>3</v>
      </c>
      <c r="C12" s="26">
        <v>91</v>
      </c>
      <c r="D12" s="26">
        <v>68.8</v>
      </c>
      <c r="E12" s="11">
        <f t="shared" si="0"/>
        <v>64.4816</v>
      </c>
      <c r="F12" s="34">
        <f t="shared" si="1"/>
        <v>64.826999999999998</v>
      </c>
      <c r="G12" s="10"/>
      <c r="H12" s="10"/>
    </row>
    <row r="13" spans="1:8" x14ac:dyDescent="0.25">
      <c r="A13" s="25">
        <v>11</v>
      </c>
      <c r="B13" s="26">
        <v>4</v>
      </c>
      <c r="C13" s="26">
        <v>93</v>
      </c>
      <c r="D13" s="26">
        <v>65.8</v>
      </c>
      <c r="E13" s="11">
        <f t="shared" si="0"/>
        <v>65.212800000000001</v>
      </c>
      <c r="F13" s="34">
        <f t="shared" si="1"/>
        <v>65.204999999999998</v>
      </c>
      <c r="G13" s="10"/>
      <c r="H13" s="10"/>
    </row>
    <row r="14" spans="1:8" x14ac:dyDescent="0.25">
      <c r="A14" s="25">
        <v>12</v>
      </c>
      <c r="B14" s="26">
        <v>5</v>
      </c>
      <c r="C14" s="26">
        <v>88</v>
      </c>
      <c r="D14" s="26">
        <v>61.5</v>
      </c>
      <c r="E14" s="11">
        <f t="shared" si="0"/>
        <v>63.384799999999998</v>
      </c>
      <c r="F14" s="34">
        <f t="shared" si="1"/>
        <v>62.873999999999995</v>
      </c>
      <c r="G14" s="10"/>
      <c r="H14" s="10"/>
    </row>
    <row r="15" spans="1:8" x14ac:dyDescent="0.25">
      <c r="A15" s="25">
        <v>13</v>
      </c>
      <c r="B15" s="26">
        <v>6</v>
      </c>
      <c r="C15" s="26">
        <v>90</v>
      </c>
      <c r="D15" s="26">
        <v>57.6</v>
      </c>
      <c r="E15" s="11">
        <f t="shared" si="0"/>
        <v>64.116</v>
      </c>
      <c r="F15" s="34">
        <f t="shared" si="1"/>
        <v>63.251999999999995</v>
      </c>
      <c r="G15" s="10"/>
      <c r="H15" s="10"/>
    </row>
    <row r="16" spans="1:8" x14ac:dyDescent="0.25">
      <c r="A16" s="25">
        <v>14</v>
      </c>
      <c r="B16" s="26">
        <v>7</v>
      </c>
      <c r="C16" s="26">
        <v>92</v>
      </c>
      <c r="D16" s="26">
        <v>54.2</v>
      </c>
      <c r="E16" s="11">
        <f t="shared" si="0"/>
        <v>64.847200000000001</v>
      </c>
      <c r="F16" s="34">
        <f t="shared" si="1"/>
        <v>63.629999999999995</v>
      </c>
      <c r="G16" s="10"/>
      <c r="H16" s="10"/>
    </row>
    <row r="17" spans="1:16" x14ac:dyDescent="0.25">
      <c r="A17" s="25">
        <v>15</v>
      </c>
      <c r="B17" s="26">
        <v>1</v>
      </c>
      <c r="C17" s="26">
        <v>98</v>
      </c>
      <c r="D17" s="26">
        <v>61.1</v>
      </c>
      <c r="E17" s="11">
        <f t="shared" si="0"/>
        <v>67.040800000000004</v>
      </c>
      <c r="F17" s="34">
        <f t="shared" si="1"/>
        <v>68.328000000000003</v>
      </c>
      <c r="G17" s="10"/>
      <c r="H17" s="10"/>
    </row>
    <row r="18" spans="1:16" x14ac:dyDescent="0.25">
      <c r="A18" s="25">
        <v>16</v>
      </c>
      <c r="B18" s="26">
        <v>2</v>
      </c>
      <c r="C18" s="26">
        <v>94</v>
      </c>
      <c r="D18" s="26">
        <v>64.5</v>
      </c>
      <c r="E18" s="11">
        <f t="shared" si="0"/>
        <v>65.578400000000002</v>
      </c>
      <c r="F18" s="34">
        <f t="shared" si="1"/>
        <v>66.384</v>
      </c>
      <c r="G18" s="10"/>
      <c r="H18" s="10"/>
    </row>
    <row r="19" spans="1:16" x14ac:dyDescent="0.25">
      <c r="A19" s="25">
        <v>17</v>
      </c>
      <c r="B19" s="26">
        <v>3</v>
      </c>
      <c r="C19" s="26">
        <v>99</v>
      </c>
      <c r="D19" s="26">
        <v>68.599999999999994</v>
      </c>
      <c r="E19" s="11">
        <f t="shared" si="0"/>
        <v>67.406399999999991</v>
      </c>
      <c r="F19" s="34">
        <f t="shared" si="1"/>
        <v>67.923000000000002</v>
      </c>
      <c r="G19" s="10"/>
      <c r="H19" s="10"/>
      <c r="I19" s="31" t="s">
        <v>32</v>
      </c>
      <c r="J19" s="32" t="s">
        <v>33</v>
      </c>
      <c r="K19" s="32"/>
      <c r="L19" s="32"/>
      <c r="M19" s="32"/>
      <c r="N19" s="32"/>
      <c r="O19" s="32"/>
      <c r="P19" s="32"/>
    </row>
    <row r="20" spans="1:16" x14ac:dyDescent="0.25">
      <c r="A20" s="25">
        <v>18</v>
      </c>
      <c r="B20" s="26">
        <v>4</v>
      </c>
      <c r="C20" s="26">
        <v>94</v>
      </c>
      <c r="D20" s="26">
        <v>67.099999999999994</v>
      </c>
      <c r="E20" s="11">
        <f t="shared" si="0"/>
        <v>65.578400000000002</v>
      </c>
      <c r="F20" s="34">
        <f t="shared" si="1"/>
        <v>65.591999999999999</v>
      </c>
      <c r="G20" s="10"/>
      <c r="H20" s="10"/>
    </row>
    <row r="21" spans="1:16" x14ac:dyDescent="0.25">
      <c r="A21" s="25">
        <v>19</v>
      </c>
      <c r="B21" s="26">
        <v>5</v>
      </c>
      <c r="C21" s="26">
        <v>98</v>
      </c>
      <c r="D21" s="26">
        <v>76.2</v>
      </c>
      <c r="E21" s="11">
        <f t="shared" si="0"/>
        <v>67.040800000000004</v>
      </c>
      <c r="F21" s="34">
        <f t="shared" si="1"/>
        <v>66.744</v>
      </c>
      <c r="G21" s="10"/>
      <c r="H21" s="10"/>
    </row>
    <row r="22" spans="1:16" x14ac:dyDescent="0.25">
      <c r="A22" s="25">
        <v>20</v>
      </c>
      <c r="B22" s="26">
        <v>6</v>
      </c>
      <c r="C22" s="26">
        <v>94</v>
      </c>
      <c r="D22" s="26">
        <v>65.7</v>
      </c>
      <c r="E22" s="11">
        <f t="shared" si="0"/>
        <v>65.578400000000002</v>
      </c>
      <c r="F22" s="34">
        <f t="shared" si="1"/>
        <v>64.8</v>
      </c>
      <c r="G22" s="10"/>
      <c r="H22" s="10"/>
    </row>
    <row r="23" spans="1:16" x14ac:dyDescent="0.25">
      <c r="A23" s="25">
        <v>21</v>
      </c>
      <c r="B23" s="26">
        <v>7</v>
      </c>
      <c r="C23" s="26">
        <v>97</v>
      </c>
      <c r="D23" s="26">
        <v>60.9</v>
      </c>
      <c r="E23" s="11">
        <f t="shared" si="0"/>
        <v>66.675200000000004</v>
      </c>
      <c r="F23" s="34">
        <f t="shared" si="1"/>
        <v>65.564999999999998</v>
      </c>
      <c r="G23" s="10"/>
      <c r="H23" s="10"/>
    </row>
    <row r="24" spans="1:16" x14ac:dyDescent="0.25">
      <c r="A24" s="25">
        <v>22</v>
      </c>
      <c r="B24" s="26">
        <v>1</v>
      </c>
      <c r="C24" s="26">
        <v>88</v>
      </c>
      <c r="D24" s="26">
        <v>54.5</v>
      </c>
      <c r="E24" s="11">
        <f t="shared" si="0"/>
        <v>63.384799999999998</v>
      </c>
      <c r="F24" s="34">
        <f t="shared" si="1"/>
        <v>64.457999999999998</v>
      </c>
      <c r="G24" s="10"/>
      <c r="H24" s="10"/>
    </row>
    <row r="25" spans="1:16" x14ac:dyDescent="0.25">
      <c r="A25" s="25">
        <v>23</v>
      </c>
      <c r="B25" s="26">
        <v>2</v>
      </c>
      <c r="C25" s="26">
        <v>92</v>
      </c>
      <c r="D25" s="26">
        <v>69.7</v>
      </c>
      <c r="E25" s="11">
        <f t="shared" si="0"/>
        <v>64.847200000000001</v>
      </c>
      <c r="F25" s="34">
        <f t="shared" si="1"/>
        <v>65.61</v>
      </c>
      <c r="G25" s="10"/>
      <c r="H25" s="10"/>
    </row>
    <row r="26" spans="1:16" x14ac:dyDescent="0.25">
      <c r="A26" s="25">
        <v>24</v>
      </c>
      <c r="B26" s="26">
        <v>3</v>
      </c>
      <c r="C26" s="26">
        <v>89</v>
      </c>
      <c r="D26" s="26">
        <v>68.3</v>
      </c>
      <c r="E26" s="11">
        <f t="shared" si="0"/>
        <v>63.750399999999999</v>
      </c>
      <c r="F26" s="34">
        <f t="shared" si="1"/>
        <v>64.052999999999997</v>
      </c>
      <c r="G26" s="10"/>
      <c r="H26" s="10"/>
    </row>
    <row r="27" spans="1:16" x14ac:dyDescent="0.25">
      <c r="A27" s="25">
        <v>25</v>
      </c>
      <c r="B27" s="26">
        <v>4</v>
      </c>
      <c r="C27" s="26">
        <v>96</v>
      </c>
      <c r="D27" s="26">
        <v>68.8</v>
      </c>
      <c r="E27" s="11">
        <f t="shared" si="0"/>
        <v>66.309600000000003</v>
      </c>
      <c r="F27" s="34">
        <f t="shared" si="1"/>
        <v>66.366</v>
      </c>
      <c r="G27" s="10"/>
      <c r="H27" s="10"/>
    </row>
    <row r="28" spans="1:16" x14ac:dyDescent="0.25">
      <c r="A28" s="25">
        <v>26</v>
      </c>
      <c r="B28" s="26">
        <v>5</v>
      </c>
      <c r="C28" s="26">
        <v>92</v>
      </c>
      <c r="D28" s="26">
        <v>70.8</v>
      </c>
      <c r="E28" s="11">
        <f t="shared" si="0"/>
        <v>64.847200000000001</v>
      </c>
      <c r="F28" s="34">
        <f t="shared" si="1"/>
        <v>64.421999999999997</v>
      </c>
      <c r="G28" s="10"/>
      <c r="H28" s="10"/>
    </row>
    <row r="29" spans="1:16" x14ac:dyDescent="0.25">
      <c r="A29" s="25">
        <v>27</v>
      </c>
      <c r="B29" s="26">
        <v>6</v>
      </c>
      <c r="C29" s="26">
        <v>90</v>
      </c>
      <c r="D29" s="26">
        <v>67</v>
      </c>
      <c r="E29" s="11">
        <f t="shared" si="0"/>
        <v>64.116</v>
      </c>
      <c r="F29" s="34">
        <f t="shared" si="1"/>
        <v>63.251999999999995</v>
      </c>
      <c r="G29" s="10"/>
      <c r="H29" s="10"/>
    </row>
    <row r="30" spans="1:16" ht="13.8" thickBot="1" x14ac:dyDescent="0.3">
      <c r="A30" s="27">
        <v>28</v>
      </c>
      <c r="B30" s="28">
        <v>7</v>
      </c>
      <c r="C30" s="28">
        <v>99</v>
      </c>
      <c r="D30" s="28">
        <v>58.3</v>
      </c>
      <c r="E30" s="29">
        <f>31.212 + 0.3656*C30</f>
        <v>67.406399999999991</v>
      </c>
      <c r="F30" s="35">
        <f t="shared" si="1"/>
        <v>66.338999999999999</v>
      </c>
      <c r="G30" s="10"/>
      <c r="H30" s="10"/>
    </row>
    <row r="38" spans="1:16" x14ac:dyDescent="0.25">
      <c r="I38" s="31" t="s">
        <v>43</v>
      </c>
      <c r="J38" s="32" t="s">
        <v>42</v>
      </c>
      <c r="K38" s="32"/>
      <c r="L38" s="32"/>
      <c r="M38" s="32"/>
      <c r="N38" s="32"/>
      <c r="O38" s="32"/>
      <c r="P38" s="32"/>
    </row>
    <row r="40" spans="1:16" ht="13.8" thickBot="1" x14ac:dyDescent="0.3"/>
    <row r="41" spans="1:16" ht="13.8" thickBot="1" x14ac:dyDescent="0.3">
      <c r="A41" s="19" t="s">
        <v>48</v>
      </c>
      <c r="B41" s="19" t="s">
        <v>49</v>
      </c>
      <c r="C41" s="20"/>
      <c r="D41" s="20"/>
      <c r="E41" s="43" t="s">
        <v>9</v>
      </c>
      <c r="F41" s="44">
        <v>5.5888469867187469</v>
      </c>
    </row>
    <row r="42" spans="1:16" ht="13.8" thickBot="1" x14ac:dyDescent="0.3">
      <c r="A42" s="20"/>
      <c r="B42" s="45" t="s">
        <v>50</v>
      </c>
      <c r="C42" s="41"/>
      <c r="D42" s="20"/>
      <c r="E42" s="46"/>
      <c r="F42" s="46"/>
    </row>
    <row r="43" spans="1:16" ht="13.8" thickBot="1" x14ac:dyDescent="0.3">
      <c r="A43" s="20"/>
      <c r="B43" s="47">
        <v>4</v>
      </c>
      <c r="C43" s="48">
        <v>94</v>
      </c>
      <c r="D43" s="20"/>
      <c r="E43" s="49"/>
      <c r="F43" s="50">
        <f>30.798 - 0.396*B43 + 0.387*C43</f>
        <v>65.591999999999999</v>
      </c>
    </row>
    <row r="44" spans="1:16" ht="13.8" thickBot="1" x14ac:dyDescent="0.3">
      <c r="A44" s="20"/>
      <c r="B44" s="20"/>
      <c r="C44" s="20"/>
      <c r="D44" s="20"/>
      <c r="E44" s="46"/>
      <c r="F44" s="46"/>
    </row>
    <row r="45" spans="1:16" ht="13.8" thickBot="1" x14ac:dyDescent="0.3">
      <c r="A45" s="20"/>
      <c r="B45" s="51" t="s">
        <v>51</v>
      </c>
      <c r="C45" s="52"/>
      <c r="D45" s="53">
        <f>F43+2*F41</f>
        <v>76.769693973437498</v>
      </c>
      <c r="E45" s="46"/>
      <c r="F45" s="46"/>
    </row>
    <row r="46" spans="1:16" ht="13.8" thickBot="1" x14ac:dyDescent="0.3">
      <c r="A46" s="20"/>
      <c r="B46" s="51" t="s">
        <v>52</v>
      </c>
      <c r="C46" s="52"/>
      <c r="D46" s="54">
        <f>F43-2*F41</f>
        <v>54.414306026562507</v>
      </c>
      <c r="E46" s="46"/>
      <c r="F46" s="46"/>
    </row>
    <row r="48" spans="1:16" x14ac:dyDescent="0.25">
      <c r="A48" s="31" t="s">
        <v>56</v>
      </c>
      <c r="B48" s="31" t="s">
        <v>53</v>
      </c>
      <c r="C48" s="46"/>
      <c r="D48" s="46"/>
    </row>
    <row r="49" spans="1:4" x14ac:dyDescent="0.25">
      <c r="A49" s="46"/>
      <c r="B49" s="31" t="s">
        <v>54</v>
      </c>
      <c r="C49" s="46"/>
      <c r="D49" s="46"/>
    </row>
    <row r="50" spans="1:4" x14ac:dyDescent="0.25">
      <c r="A50" s="46"/>
      <c r="B50" s="31" t="s">
        <v>55</v>
      </c>
      <c r="C50" s="46"/>
      <c r="D50" s="46"/>
    </row>
  </sheetData>
  <mergeCells count="5">
    <mergeCell ref="J19:P19"/>
    <mergeCell ref="J38:P38"/>
    <mergeCell ref="B42:C42"/>
    <mergeCell ref="B45:C45"/>
    <mergeCell ref="B46:C46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4" sqref="D4"/>
    </sheetView>
  </sheetViews>
  <sheetFormatPr defaultRowHeight="13.2" x14ac:dyDescent="0.25"/>
  <cols>
    <col min="9" max="9" width="12.6640625" customWidth="1"/>
  </cols>
  <sheetData>
    <row r="1" spans="1:10" x14ac:dyDescent="0.25">
      <c r="A1" s="6" t="s">
        <v>4</v>
      </c>
      <c r="B1" s="7"/>
      <c r="C1" s="7"/>
      <c r="D1" s="7"/>
      <c r="E1" s="7"/>
      <c r="F1" s="7"/>
      <c r="G1" s="7"/>
      <c r="H1" s="7"/>
      <c r="I1" s="8"/>
    </row>
    <row r="2" spans="1:10" ht="13.8" thickBot="1" x14ac:dyDescent="0.3">
      <c r="A2" s="9"/>
      <c r="B2" s="10"/>
      <c r="C2" s="10"/>
      <c r="D2" s="10"/>
      <c r="E2" s="10"/>
      <c r="F2" s="10"/>
      <c r="G2" s="10"/>
      <c r="H2" s="10"/>
      <c r="I2" s="11"/>
    </row>
    <row r="3" spans="1:10" ht="13.8" thickBot="1" x14ac:dyDescent="0.3">
      <c r="A3" s="12" t="s">
        <v>5</v>
      </c>
      <c r="B3" s="5"/>
      <c r="C3" s="10"/>
      <c r="D3" s="10"/>
      <c r="E3" s="10"/>
      <c r="F3" s="10"/>
      <c r="G3" s="10"/>
      <c r="H3" s="10"/>
      <c r="I3" s="11"/>
    </row>
    <row r="4" spans="1:10" x14ac:dyDescent="0.25">
      <c r="A4" s="13" t="s">
        <v>6</v>
      </c>
      <c r="B4" s="2">
        <v>0.22420499132962093</v>
      </c>
      <c r="C4" s="10"/>
      <c r="D4" s="39" t="s">
        <v>46</v>
      </c>
      <c r="E4" s="7"/>
      <c r="F4" s="7"/>
      <c r="G4" s="7"/>
      <c r="H4" s="7"/>
      <c r="I4" s="8"/>
      <c r="J4" s="8"/>
    </row>
    <row r="5" spans="1:10" ht="13.8" thickBot="1" x14ac:dyDescent="0.3">
      <c r="A5" s="13" t="s">
        <v>7</v>
      </c>
      <c r="B5" s="2">
        <v>5.0267878137115397E-2</v>
      </c>
      <c r="C5" s="10"/>
      <c r="D5" s="40" t="s">
        <v>45</v>
      </c>
      <c r="E5" s="41"/>
      <c r="F5" s="41"/>
      <c r="G5" s="41"/>
      <c r="H5" s="41"/>
      <c r="I5" s="41"/>
      <c r="J5" s="42"/>
    </row>
    <row r="6" spans="1:10" x14ac:dyDescent="0.25">
      <c r="A6" s="13" t="s">
        <v>8</v>
      </c>
      <c r="B6" s="2">
        <v>1.3739719603927529E-2</v>
      </c>
      <c r="C6" s="10"/>
      <c r="D6" s="10"/>
      <c r="E6" s="10"/>
      <c r="F6" s="10"/>
      <c r="G6" s="10"/>
      <c r="H6" s="10"/>
      <c r="I6" s="11"/>
    </row>
    <row r="7" spans="1:10" x14ac:dyDescent="0.25">
      <c r="A7" s="13" t="s">
        <v>9</v>
      </c>
      <c r="B7" s="2">
        <v>5.5411759372440592</v>
      </c>
      <c r="C7" s="10"/>
      <c r="D7" s="10"/>
      <c r="E7" s="10"/>
      <c r="F7" s="10"/>
      <c r="G7" s="10"/>
      <c r="H7" s="10"/>
      <c r="I7" s="11"/>
    </row>
    <row r="8" spans="1:10" ht="13.8" thickBot="1" x14ac:dyDescent="0.3">
      <c r="A8" s="14" t="s">
        <v>10</v>
      </c>
      <c r="B8" s="3">
        <v>28</v>
      </c>
      <c r="C8" s="10"/>
      <c r="D8" s="10"/>
      <c r="E8" s="10"/>
      <c r="F8" s="10"/>
      <c r="G8" s="10"/>
      <c r="H8" s="10"/>
      <c r="I8" s="11"/>
    </row>
    <row r="9" spans="1:10" x14ac:dyDescent="0.25">
      <c r="A9" s="9"/>
      <c r="B9" s="10"/>
      <c r="C9" s="10"/>
      <c r="D9" s="10"/>
      <c r="E9" s="10"/>
      <c r="F9" s="10"/>
      <c r="G9" s="10"/>
      <c r="H9" s="10"/>
      <c r="I9" s="11"/>
    </row>
    <row r="10" spans="1:10" ht="13.8" thickBot="1" x14ac:dyDescent="0.3">
      <c r="A10" s="9" t="s">
        <v>11</v>
      </c>
      <c r="B10" s="10"/>
      <c r="C10" s="10"/>
      <c r="D10" s="10"/>
      <c r="E10" s="10"/>
      <c r="F10" s="10"/>
      <c r="G10" s="10"/>
      <c r="H10" s="10"/>
      <c r="I10" s="11"/>
    </row>
    <row r="11" spans="1:10" x14ac:dyDescent="0.25">
      <c r="A11" s="15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  <c r="G11" s="10"/>
      <c r="H11" s="10"/>
      <c r="I11" s="11"/>
    </row>
    <row r="12" spans="1:10" x14ac:dyDescent="0.25">
      <c r="A12" s="13" t="s">
        <v>12</v>
      </c>
      <c r="B12" s="2">
        <v>1</v>
      </c>
      <c r="C12" s="2">
        <v>42.253885759478521</v>
      </c>
      <c r="D12" s="2">
        <v>42.253885759478521</v>
      </c>
      <c r="E12" s="2">
        <v>1.3761404942284245</v>
      </c>
      <c r="F12" s="2">
        <v>0.25139517319128835</v>
      </c>
      <c r="G12" s="10"/>
      <c r="H12" s="10"/>
      <c r="I12" s="11"/>
    </row>
    <row r="13" spans="1:10" x14ac:dyDescent="0.25">
      <c r="A13" s="13" t="s">
        <v>13</v>
      </c>
      <c r="B13" s="2">
        <v>26</v>
      </c>
      <c r="C13" s="2">
        <v>798.32039995480693</v>
      </c>
      <c r="D13" s="2">
        <v>30.704630767492574</v>
      </c>
      <c r="E13" s="2"/>
      <c r="F13" s="2"/>
      <c r="G13" s="10"/>
      <c r="H13" s="10"/>
      <c r="I13" s="11"/>
    </row>
    <row r="14" spans="1:10" ht="13.8" thickBot="1" x14ac:dyDescent="0.3">
      <c r="A14" s="14" t="s">
        <v>14</v>
      </c>
      <c r="B14" s="3">
        <v>27</v>
      </c>
      <c r="C14" s="3">
        <v>840.57428571428545</v>
      </c>
      <c r="D14" s="3"/>
      <c r="E14" s="3"/>
      <c r="F14" s="3"/>
      <c r="G14" s="10"/>
      <c r="H14" s="10"/>
      <c r="I14" s="11"/>
    </row>
    <row r="15" spans="1:10" ht="13.8" thickBot="1" x14ac:dyDescent="0.3">
      <c r="A15" s="9"/>
      <c r="B15" s="10"/>
      <c r="C15" s="10"/>
      <c r="D15" s="10"/>
      <c r="E15" s="10"/>
      <c r="F15" s="10"/>
      <c r="G15" s="10"/>
      <c r="H15" s="10"/>
      <c r="I15" s="11"/>
    </row>
    <row r="16" spans="1:10" x14ac:dyDescent="0.25">
      <c r="A16" s="15"/>
      <c r="B16" s="4" t="s">
        <v>21</v>
      </c>
      <c r="C16" s="4" t="s">
        <v>9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16" t="s">
        <v>27</v>
      </c>
    </row>
    <row r="17" spans="1:9" x14ac:dyDescent="0.25">
      <c r="A17" s="13" t="s">
        <v>15</v>
      </c>
      <c r="B17" s="2">
        <v>31.212382781606607</v>
      </c>
      <c r="C17" s="2">
        <v>29.259381985667726</v>
      </c>
      <c r="D17" s="2">
        <v>1.0667478484984929</v>
      </c>
      <c r="E17" s="2">
        <v>0.29589145533424344</v>
      </c>
      <c r="F17" s="2">
        <v>-28.931138246430365</v>
      </c>
      <c r="G17" s="2">
        <v>91.355903809643578</v>
      </c>
      <c r="H17" s="2">
        <v>-28.931138246430365</v>
      </c>
      <c r="I17" s="17">
        <v>91.355903809643578</v>
      </c>
    </row>
    <row r="18" spans="1:9" ht="13.8" thickBot="1" x14ac:dyDescent="0.3">
      <c r="A18" s="14" t="s">
        <v>28</v>
      </c>
      <c r="B18" s="3">
        <v>0.36560840582984955</v>
      </c>
      <c r="C18" s="3">
        <v>0.31166266855119917</v>
      </c>
      <c r="D18" s="3">
        <v>1.1730901475284914</v>
      </c>
      <c r="E18" s="3">
        <v>0.25139517319129023</v>
      </c>
      <c r="F18" s="3">
        <v>-0.27502338430313666</v>
      </c>
      <c r="G18" s="3">
        <v>1.0062401959628358</v>
      </c>
      <c r="H18" s="3">
        <v>-0.27502338430313666</v>
      </c>
      <c r="I18" s="18">
        <v>1.0062401959628358</v>
      </c>
    </row>
    <row r="21" spans="1:9" x14ac:dyDescent="0.25">
      <c r="C21" s="21" t="s">
        <v>29</v>
      </c>
      <c r="D21" s="22"/>
      <c r="E21" s="22"/>
      <c r="F21" s="22"/>
    </row>
    <row r="22" spans="1:9" x14ac:dyDescent="0.25">
      <c r="C22" s="21" t="s">
        <v>30</v>
      </c>
      <c r="D22" s="22"/>
      <c r="E22" s="22"/>
      <c r="F22" s="22"/>
    </row>
  </sheetData>
  <mergeCells count="3">
    <mergeCell ref="C21:F21"/>
    <mergeCell ref="C22:F22"/>
    <mergeCell ref="D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7" sqref="A7:B7"/>
    </sheetView>
  </sheetViews>
  <sheetFormatPr defaultRowHeight="13.2" x14ac:dyDescent="0.25"/>
  <cols>
    <col min="10" max="10" width="15.21875" customWidth="1"/>
  </cols>
  <sheetData>
    <row r="1" spans="1:10" x14ac:dyDescent="0.25">
      <c r="A1" s="6" t="s">
        <v>4</v>
      </c>
      <c r="B1" s="7"/>
      <c r="C1" s="7"/>
      <c r="D1" s="7"/>
      <c r="E1" s="7"/>
      <c r="F1" s="7"/>
      <c r="G1" s="7"/>
      <c r="H1" s="7"/>
      <c r="I1" s="8"/>
    </row>
    <row r="2" spans="1:10" ht="13.8" thickBot="1" x14ac:dyDescent="0.3">
      <c r="A2" s="9"/>
      <c r="B2" s="10"/>
      <c r="C2" s="10"/>
      <c r="D2" s="10"/>
      <c r="E2" s="10"/>
      <c r="F2" s="10"/>
      <c r="G2" s="10"/>
      <c r="H2" s="10"/>
      <c r="I2" s="11"/>
    </row>
    <row r="3" spans="1:10" ht="13.8" thickBot="1" x14ac:dyDescent="0.3">
      <c r="A3" s="12" t="s">
        <v>5</v>
      </c>
      <c r="B3" s="5"/>
      <c r="C3" s="10"/>
      <c r="D3" s="10"/>
      <c r="E3" s="10"/>
      <c r="F3" s="10"/>
      <c r="G3" s="10"/>
      <c r="H3" s="10"/>
      <c r="I3" s="11"/>
    </row>
    <row r="4" spans="1:10" x14ac:dyDescent="0.25">
      <c r="A4" s="13" t="s">
        <v>6</v>
      </c>
      <c r="B4" s="2">
        <v>0.26648781879457034</v>
      </c>
      <c r="C4" s="10"/>
      <c r="D4" s="39" t="s">
        <v>47</v>
      </c>
      <c r="E4" s="7"/>
      <c r="F4" s="7"/>
      <c r="G4" s="7"/>
      <c r="H4" s="7"/>
      <c r="I4" s="8"/>
      <c r="J4" s="8"/>
    </row>
    <row r="5" spans="1:10" ht="13.8" thickBot="1" x14ac:dyDescent="0.3">
      <c r="A5" s="13" t="s">
        <v>7</v>
      </c>
      <c r="B5" s="2">
        <v>7.1015757565887752E-2</v>
      </c>
      <c r="C5" s="10"/>
      <c r="D5" s="40" t="s">
        <v>44</v>
      </c>
      <c r="E5" s="41"/>
      <c r="F5" s="41"/>
      <c r="G5" s="41"/>
      <c r="H5" s="41"/>
      <c r="I5" s="41"/>
      <c r="J5" s="42"/>
    </row>
    <row r="6" spans="1:10" x14ac:dyDescent="0.25">
      <c r="A6" s="13" t="s">
        <v>8</v>
      </c>
      <c r="B6" s="2">
        <v>-3.3029818288412296E-3</v>
      </c>
      <c r="C6" s="10"/>
      <c r="D6" s="10"/>
      <c r="E6" s="10"/>
      <c r="F6" s="10"/>
      <c r="G6" s="10"/>
      <c r="H6" s="10"/>
      <c r="I6" s="11"/>
    </row>
    <row r="7" spans="1:10" x14ac:dyDescent="0.25">
      <c r="A7" s="13" t="s">
        <v>9</v>
      </c>
      <c r="B7" s="2">
        <v>5.5888469867187469</v>
      </c>
      <c r="C7" s="10"/>
      <c r="D7" s="10"/>
      <c r="E7" s="10"/>
      <c r="F7" s="10"/>
      <c r="G7" s="10"/>
      <c r="H7" s="10"/>
      <c r="I7" s="11"/>
    </row>
    <row r="8" spans="1:10" ht="13.8" thickBot="1" x14ac:dyDescent="0.3">
      <c r="A8" s="14" t="s">
        <v>10</v>
      </c>
      <c r="B8" s="3">
        <v>28</v>
      </c>
      <c r="C8" s="10"/>
      <c r="D8" s="10"/>
      <c r="E8" s="10"/>
      <c r="F8" s="10"/>
      <c r="G8" s="10"/>
      <c r="H8" s="10"/>
      <c r="I8" s="11"/>
    </row>
    <row r="9" spans="1:10" x14ac:dyDescent="0.25">
      <c r="A9" s="9"/>
      <c r="B9" s="10"/>
      <c r="C9" s="10"/>
      <c r="D9" s="10"/>
      <c r="E9" s="10"/>
      <c r="F9" s="10"/>
      <c r="G9" s="10"/>
      <c r="H9" s="10"/>
      <c r="I9" s="11"/>
    </row>
    <row r="10" spans="1:10" ht="13.8" thickBot="1" x14ac:dyDescent="0.3">
      <c r="A10" s="9" t="s">
        <v>11</v>
      </c>
      <c r="B10" s="10"/>
      <c r="C10" s="10"/>
      <c r="D10" s="10"/>
      <c r="E10" s="10"/>
      <c r="F10" s="10"/>
      <c r="G10" s="10"/>
      <c r="H10" s="10"/>
      <c r="I10" s="11"/>
    </row>
    <row r="11" spans="1:10" x14ac:dyDescent="0.25">
      <c r="A11" s="15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  <c r="G11" s="10"/>
      <c r="H11" s="10"/>
      <c r="I11" s="11"/>
    </row>
    <row r="12" spans="1:10" x14ac:dyDescent="0.25">
      <c r="A12" s="13" t="s">
        <v>12</v>
      </c>
      <c r="B12" s="2">
        <v>2</v>
      </c>
      <c r="C12" s="2">
        <v>59.694019690404957</v>
      </c>
      <c r="D12" s="2">
        <v>29.847009845202479</v>
      </c>
      <c r="E12" s="2">
        <v>0.95555654124731437</v>
      </c>
      <c r="F12" s="2">
        <v>0.39820283130275513</v>
      </c>
      <c r="G12" s="10"/>
      <c r="H12" s="10"/>
      <c r="I12" s="11"/>
    </row>
    <row r="13" spans="1:10" x14ac:dyDescent="0.25">
      <c r="A13" s="13" t="s">
        <v>13</v>
      </c>
      <c r="B13" s="2">
        <v>25</v>
      </c>
      <c r="C13" s="2">
        <v>780.88026602388049</v>
      </c>
      <c r="D13" s="2">
        <v>31.23521064095522</v>
      </c>
      <c r="E13" s="2"/>
      <c r="F13" s="2"/>
      <c r="G13" s="10"/>
      <c r="H13" s="10"/>
      <c r="I13" s="11"/>
    </row>
    <row r="14" spans="1:10" ht="13.8" thickBot="1" x14ac:dyDescent="0.3">
      <c r="A14" s="14" t="s">
        <v>14</v>
      </c>
      <c r="B14" s="3">
        <v>27</v>
      </c>
      <c r="C14" s="3">
        <v>840.57428571428545</v>
      </c>
      <c r="D14" s="3"/>
      <c r="E14" s="3"/>
      <c r="F14" s="3"/>
      <c r="G14" s="10"/>
      <c r="H14" s="10"/>
      <c r="I14" s="11"/>
    </row>
    <row r="15" spans="1:10" ht="13.8" thickBot="1" x14ac:dyDescent="0.3">
      <c r="A15" s="9"/>
      <c r="B15" s="10"/>
      <c r="C15" s="10"/>
      <c r="D15" s="10"/>
      <c r="E15" s="10"/>
      <c r="F15" s="10"/>
      <c r="G15" s="10"/>
      <c r="H15" s="10"/>
      <c r="I15" s="11"/>
    </row>
    <row r="16" spans="1:10" x14ac:dyDescent="0.25">
      <c r="A16" s="15"/>
      <c r="B16" s="4" t="s">
        <v>21</v>
      </c>
      <c r="C16" s="4" t="s">
        <v>9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16" t="s">
        <v>27</v>
      </c>
    </row>
    <row r="17" spans="1:9" x14ac:dyDescent="0.25">
      <c r="A17" s="13" t="s">
        <v>15</v>
      </c>
      <c r="B17" s="2">
        <v>30.798068590956255</v>
      </c>
      <c r="C17" s="2">
        <v>29.516310455034557</v>
      </c>
      <c r="D17" s="2">
        <v>1.0434254185621994</v>
      </c>
      <c r="E17" s="2">
        <v>0.30673662532873874</v>
      </c>
      <c r="F17" s="2">
        <v>-29.991910726222642</v>
      </c>
      <c r="G17" s="2">
        <v>91.588047908135152</v>
      </c>
      <c r="H17" s="2">
        <v>-29.991910726222642</v>
      </c>
      <c r="I17" s="17">
        <v>91.588047908135152</v>
      </c>
    </row>
    <row r="18" spans="1:9" x14ac:dyDescent="0.25">
      <c r="A18" s="13" t="s">
        <v>28</v>
      </c>
      <c r="B18" s="2">
        <v>-0.39622851447285423</v>
      </c>
      <c r="C18" s="2">
        <v>0.5302650919107208</v>
      </c>
      <c r="D18" s="2">
        <v>-0.74722722750824799</v>
      </c>
      <c r="E18" s="2">
        <v>0.4618971177761878</v>
      </c>
      <c r="F18" s="2">
        <v>-1.4883299144422546</v>
      </c>
      <c r="G18" s="2">
        <v>0.69587288549654602</v>
      </c>
      <c r="H18" s="2">
        <v>-1.4883299144422546</v>
      </c>
      <c r="I18" s="17">
        <v>0.69587288549654602</v>
      </c>
    </row>
    <row r="19" spans="1:9" ht="13.8" thickBot="1" x14ac:dyDescent="0.3">
      <c r="A19" s="14" t="s">
        <v>34</v>
      </c>
      <c r="B19" s="3">
        <v>0.38691727182115881</v>
      </c>
      <c r="C19" s="3">
        <v>0.3156348106103023</v>
      </c>
      <c r="D19" s="3">
        <v>1.2258384018956174</v>
      </c>
      <c r="E19" s="3">
        <v>0.23168203574501309</v>
      </c>
      <c r="F19" s="3">
        <v>-0.26314478922174439</v>
      </c>
      <c r="G19" s="3">
        <v>1.036979332864062</v>
      </c>
      <c r="H19" s="3">
        <v>-0.26314478922174439</v>
      </c>
      <c r="I19" s="18">
        <v>1.036979332864062</v>
      </c>
    </row>
    <row r="23" spans="1:9" x14ac:dyDescent="0.25">
      <c r="D23" s="21" t="s">
        <v>29</v>
      </c>
      <c r="E23" s="22"/>
      <c r="F23" s="22"/>
      <c r="G23" s="22"/>
    </row>
    <row r="24" spans="1:9" x14ac:dyDescent="0.25">
      <c r="D24" s="21" t="s">
        <v>38</v>
      </c>
      <c r="E24" s="22"/>
      <c r="F24" s="22"/>
      <c r="G24" s="22"/>
    </row>
  </sheetData>
  <mergeCells count="3">
    <mergeCell ref="D23:G23"/>
    <mergeCell ref="D24:G24"/>
    <mergeCell ref="D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Duque Power</vt:lpstr>
      <vt:lpstr>Ans.a.</vt:lpstr>
      <vt:lpstr>Ans.d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Ragsdale</dc:creator>
  <cp:lastModifiedBy>SUMIT THAKUR BARAHI</cp:lastModifiedBy>
  <dcterms:created xsi:type="dcterms:W3CDTF">2002-11-12T15:30:52Z</dcterms:created>
  <dcterms:modified xsi:type="dcterms:W3CDTF">2024-05-29T17:27:49Z</dcterms:modified>
</cp:coreProperties>
</file>