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3/Assignment/"/>
    </mc:Choice>
  </mc:AlternateContent>
  <xr:revisionPtr revIDLastSave="855" documentId="8_{3E766DD3-8ECA-4038-ACA4-5C65C82F3FDC}" xr6:coauthVersionLast="47" xr6:coauthVersionMax="47" xr10:uidLastSave="{24604D51-E809-434B-8213-545680244B1B}"/>
  <bookViews>
    <workbookView xWindow="-108" yWindow="-108" windowWidth="23256" windowHeight="13176" xr2:uid="{A4306A55-6A82-441C-B1F5-73D4324B3BB8}"/>
  </bookViews>
  <sheets>
    <sheet name="Optimal Solution" sheetId="1" r:id="rId1"/>
    <sheet name="50 units" sheetId="2" r:id="rId2"/>
    <sheet name="100 units" sheetId="3" r:id="rId3"/>
  </sheets>
  <definedNames>
    <definedName name="solver_adj" localSheetId="2" hidden="1">'100 units'!$C$14:$D$16</definedName>
    <definedName name="solver_adj" localSheetId="1" hidden="1">'50 units'!$C$14:$D$16</definedName>
    <definedName name="solver_adj" localSheetId="0" hidden="1">'Optimal Solution'!$C$14:$D$16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'100 units'!$C$14:$D$16</definedName>
    <definedName name="solver_lhs1" localSheetId="1" hidden="1">'50 units'!$C$14:$D$16</definedName>
    <definedName name="solver_lhs1" localSheetId="0" hidden="1">'Optimal Solution'!$C$14:$D$16</definedName>
    <definedName name="solver_lhs2" localSheetId="2" hidden="1">'100 units'!$C$14:$D$16</definedName>
    <definedName name="solver_lhs2" localSheetId="1" hidden="1">'50 units'!$C$14:$D$16</definedName>
    <definedName name="solver_lhs2" localSheetId="0" hidden="1">'Optimal Solution'!$C$14:$D$16</definedName>
    <definedName name="solver_lhs3" localSheetId="2" hidden="1">'100 units'!$E$14:$E$16</definedName>
    <definedName name="solver_lhs3" localSheetId="1" hidden="1">'50 units'!$E$14:$E$16</definedName>
    <definedName name="solver_lhs3" localSheetId="0" hidden="1">'Optimal Solution'!$C$14:$D$16</definedName>
    <definedName name="solver_lhs4" localSheetId="0" hidden="1">'Optimal Solution'!$E$14:$E$16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3</definedName>
    <definedName name="solver_num" localSheetId="0" hidden="1">4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'100 units'!$G$8</definedName>
    <definedName name="solver_opt" localSheetId="1" hidden="1">'50 units'!$G$8</definedName>
    <definedName name="solver_opt" localSheetId="0" hidden="1">'Optimal Solution'!$G$8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1" hidden="1">3</definedName>
    <definedName name="solver_rel2" localSheetId="0" hidden="1">4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0" hidden="1">3</definedName>
    <definedName name="solver_rhs1" localSheetId="2" hidden="1">300</definedName>
    <definedName name="solver_rhs1" localSheetId="1" hidden="1">300</definedName>
    <definedName name="solver_rhs1" localSheetId="0" hidden="1">300</definedName>
    <definedName name="solver_rhs2" localSheetId="2" hidden="1">100</definedName>
    <definedName name="solver_rhs2" localSheetId="1" hidden="1">50</definedName>
    <definedName name="solver_rhs2" localSheetId="0" hidden="1">"integer"</definedName>
    <definedName name="solver_rhs3" localSheetId="2" hidden="1">'100 units'!$F$14:$F$16</definedName>
    <definedName name="solver_rhs3" localSheetId="1" hidden="1">'50 units'!$F$14:$F$16</definedName>
    <definedName name="solver_rhs3" localSheetId="0" hidden="1">0</definedName>
    <definedName name="solver_rhs4" localSheetId="0" hidden="1">'Optimal Solution'!$F$14:$F$16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E16" i="3"/>
  <c r="G15" i="3"/>
  <c r="E15" i="3"/>
  <c r="H16" i="3" s="1"/>
  <c r="I16" i="3" s="1"/>
  <c r="I14" i="3"/>
  <c r="G14" i="3"/>
  <c r="E14" i="3"/>
  <c r="H15" i="3" s="1"/>
  <c r="I15" i="3" s="1"/>
  <c r="G16" i="2"/>
  <c r="E16" i="2"/>
  <c r="G15" i="2"/>
  <c r="E15" i="2"/>
  <c r="H16" i="2" s="1"/>
  <c r="I16" i="2" s="1"/>
  <c r="I14" i="2"/>
  <c r="G14" i="2"/>
  <c r="E14" i="2"/>
  <c r="H15" i="2" s="1"/>
  <c r="I15" i="2" s="1"/>
  <c r="I14" i="1"/>
  <c r="G8" i="3" l="1"/>
  <c r="G8" i="2"/>
  <c r="G15" i="1"/>
  <c r="G16" i="1"/>
  <c r="G14" i="1"/>
  <c r="E15" i="1"/>
  <c r="H16" i="1" s="1"/>
  <c r="I16" i="1" s="1"/>
  <c r="E16" i="1"/>
  <c r="E14" i="1"/>
  <c r="H15" i="1" s="1"/>
  <c r="I15" i="1" s="1"/>
  <c r="G8" i="1" l="1"/>
</calcChain>
</file>

<file path=xl/sharedStrings.xml><?xml version="1.0" encoding="utf-8"?>
<sst xmlns="http://schemas.openxmlformats.org/spreadsheetml/2006/main" count="36" uniqueCount="12">
  <si>
    <t>Plants</t>
  </si>
  <si>
    <t>Atlanta</t>
  </si>
  <si>
    <t>Pheonix</t>
  </si>
  <si>
    <t>per unit production cost</t>
  </si>
  <si>
    <t>humidifiers for three months</t>
  </si>
  <si>
    <t>Demand</t>
  </si>
  <si>
    <t>Used constraint</t>
  </si>
  <si>
    <t>total cost</t>
  </si>
  <si>
    <t>Monthly production cost</t>
  </si>
  <si>
    <t xml:space="preserve">Each plant can produce 300 units at max each month </t>
  </si>
  <si>
    <t>Inventory at beginning</t>
  </si>
  <si>
    <t>holding cost per month at 30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</si>
</sst>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931B-E24A-4870-8F8C-6B418A5C0028}">
  <dimension ref="B7:I18"/>
  <sheetViews>
    <sheetView tabSelected="1" workbookViewId="0">
      <selection activeCell="G24" sqref="G24"/>
    </sheetView>
  </sheetViews>
  <sheetFormatPr defaultRowHeight="14.4" x14ac:dyDescent="0.3"/>
  <cols>
    <col min="2" max="2" width="20.6640625" bestFit="1" customWidth="1"/>
    <col min="5" max="5" width="13.88671875" bestFit="1" customWidth="1"/>
    <col min="7" max="7" width="20.5546875" bestFit="1" customWidth="1"/>
    <col min="8" max="8" width="20.5546875" customWidth="1"/>
    <col min="9" max="9" width="31" bestFit="1" customWidth="1"/>
  </cols>
  <sheetData>
    <row r="7" spans="2:9" x14ac:dyDescent="0.3">
      <c r="B7" t="s">
        <v>0</v>
      </c>
      <c r="C7" t="s">
        <v>1</v>
      </c>
      <c r="D7" t="s">
        <v>2</v>
      </c>
    </row>
    <row r="8" spans="2:9" x14ac:dyDescent="0.3">
      <c r="B8" t="s">
        <v>3</v>
      </c>
      <c r="C8">
        <v>400</v>
      </c>
      <c r="D8">
        <v>360</v>
      </c>
      <c r="F8" t="s">
        <v>7</v>
      </c>
      <c r="G8" s="1">
        <f>SUM(G14:I16)</f>
        <v>444000</v>
      </c>
    </row>
    <row r="13" spans="2:9" x14ac:dyDescent="0.3">
      <c r="B13" t="s">
        <v>4</v>
      </c>
      <c r="E13" t="s">
        <v>6</v>
      </c>
      <c r="F13" t="s">
        <v>5</v>
      </c>
      <c r="G13" t="s">
        <v>8</v>
      </c>
      <c r="H13" t="s">
        <v>10</v>
      </c>
      <c r="I13" t="s">
        <v>11</v>
      </c>
    </row>
    <row r="14" spans="2:9" x14ac:dyDescent="0.3">
      <c r="B14">
        <v>1</v>
      </c>
      <c r="C14">
        <v>0</v>
      </c>
      <c r="D14">
        <v>300</v>
      </c>
      <c r="E14">
        <f>C14+D14</f>
        <v>300</v>
      </c>
      <c r="F14" s="2">
        <v>300</v>
      </c>
      <c r="G14">
        <f>SUMPRODUCT($C$8:$D$8,C14:D14)</f>
        <v>108000</v>
      </c>
      <c r="H14">
        <v>0</v>
      </c>
      <c r="I14">
        <f>30*H14</f>
        <v>0</v>
      </c>
    </row>
    <row r="15" spans="2:9" x14ac:dyDescent="0.3">
      <c r="B15">
        <v>2</v>
      </c>
      <c r="C15">
        <v>100</v>
      </c>
      <c r="D15">
        <v>300</v>
      </c>
      <c r="E15">
        <f t="shared" ref="E15:E16" si="0">C15+D15</f>
        <v>400</v>
      </c>
      <c r="F15" s="2">
        <v>400</v>
      </c>
      <c r="G15">
        <f t="shared" ref="G15:G16" si="1">SUMPRODUCT($C$8:$D$8,C15:D15)</f>
        <v>148000</v>
      </c>
      <c r="H15">
        <f>C14+D14-E14</f>
        <v>0</v>
      </c>
      <c r="I15">
        <f t="shared" ref="I15:I16" si="2">30*H15</f>
        <v>0</v>
      </c>
    </row>
    <row r="16" spans="2:9" x14ac:dyDescent="0.3">
      <c r="B16">
        <v>3</v>
      </c>
      <c r="C16">
        <v>200</v>
      </c>
      <c r="D16">
        <v>300</v>
      </c>
      <c r="E16">
        <f t="shared" si="0"/>
        <v>500</v>
      </c>
      <c r="F16" s="2">
        <v>500</v>
      </c>
      <c r="G16">
        <f t="shared" si="1"/>
        <v>188000</v>
      </c>
      <c r="H16">
        <f>C15+D15-E15</f>
        <v>0</v>
      </c>
      <c r="I16">
        <f t="shared" si="2"/>
        <v>0</v>
      </c>
    </row>
    <row r="18" spans="2:5" x14ac:dyDescent="0.3">
      <c r="B18" s="2" t="s">
        <v>9</v>
      </c>
      <c r="C18" s="2"/>
      <c r="D18" s="2"/>
      <c r="E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414F-8818-4654-A91C-939DA984B545}">
  <dimension ref="B7:I18"/>
  <sheetViews>
    <sheetView workbookViewId="0">
      <selection activeCell="H26" sqref="H26"/>
    </sheetView>
  </sheetViews>
  <sheetFormatPr defaultRowHeight="14.4" x14ac:dyDescent="0.3"/>
  <cols>
    <col min="2" max="2" width="20.6640625" bestFit="1" customWidth="1"/>
    <col min="5" max="5" width="13.88671875" bestFit="1" customWidth="1"/>
    <col min="7" max="7" width="20.5546875" bestFit="1" customWidth="1"/>
    <col min="8" max="8" width="20.5546875" customWidth="1"/>
    <col min="9" max="9" width="31" bestFit="1" customWidth="1"/>
  </cols>
  <sheetData>
    <row r="7" spans="2:9" x14ac:dyDescent="0.3">
      <c r="B7" t="s">
        <v>0</v>
      </c>
      <c r="C7" t="s">
        <v>1</v>
      </c>
      <c r="D7" t="s">
        <v>2</v>
      </c>
    </row>
    <row r="8" spans="2:9" x14ac:dyDescent="0.3">
      <c r="B8" t="s">
        <v>3</v>
      </c>
      <c r="C8">
        <v>400</v>
      </c>
      <c r="D8">
        <v>360</v>
      </c>
      <c r="F8" t="s">
        <v>7</v>
      </c>
      <c r="G8" s="1">
        <f>SUM(G14:I16)</f>
        <v>446000</v>
      </c>
    </row>
    <row r="13" spans="2:9" x14ac:dyDescent="0.3">
      <c r="B13" t="s">
        <v>4</v>
      </c>
      <c r="E13" t="s">
        <v>6</v>
      </c>
      <c r="F13" t="s">
        <v>5</v>
      </c>
      <c r="G13" t="s">
        <v>8</v>
      </c>
      <c r="H13" t="s">
        <v>10</v>
      </c>
      <c r="I13" t="s">
        <v>11</v>
      </c>
    </row>
    <row r="14" spans="2:9" x14ac:dyDescent="0.3">
      <c r="B14">
        <v>1</v>
      </c>
      <c r="C14">
        <v>50</v>
      </c>
      <c r="D14">
        <v>250</v>
      </c>
      <c r="E14">
        <f>C14+D14</f>
        <v>300</v>
      </c>
      <c r="F14" s="2">
        <v>300</v>
      </c>
      <c r="G14">
        <f>SUMPRODUCT($C$8:$D$8,C14:D14)</f>
        <v>110000</v>
      </c>
      <c r="H14">
        <v>0</v>
      </c>
      <c r="I14">
        <f>30*H14</f>
        <v>0</v>
      </c>
    </row>
    <row r="15" spans="2:9" x14ac:dyDescent="0.3">
      <c r="B15">
        <v>2</v>
      </c>
      <c r="C15">
        <v>100</v>
      </c>
      <c r="D15">
        <v>300</v>
      </c>
      <c r="E15">
        <f t="shared" ref="E15:E16" si="0">C15+D15</f>
        <v>400</v>
      </c>
      <c r="F15" s="2">
        <v>400</v>
      </c>
      <c r="G15">
        <f t="shared" ref="G15:G16" si="1">SUMPRODUCT($C$8:$D$8,C15:D15)</f>
        <v>148000</v>
      </c>
      <c r="H15">
        <f>C14+D14-E14</f>
        <v>0</v>
      </c>
      <c r="I15">
        <f t="shared" ref="I15:I16" si="2">30*H15</f>
        <v>0</v>
      </c>
    </row>
    <row r="16" spans="2:9" x14ac:dyDescent="0.3">
      <c r="B16">
        <v>3</v>
      </c>
      <c r="C16">
        <v>200</v>
      </c>
      <c r="D16">
        <v>300</v>
      </c>
      <c r="E16">
        <f t="shared" si="0"/>
        <v>500</v>
      </c>
      <c r="F16" s="2">
        <v>500</v>
      </c>
      <c r="G16">
        <f t="shared" si="1"/>
        <v>188000</v>
      </c>
      <c r="H16">
        <f>C15+D15-E15</f>
        <v>0</v>
      </c>
      <c r="I16">
        <f t="shared" si="2"/>
        <v>0</v>
      </c>
    </row>
    <row r="18" spans="2:5" x14ac:dyDescent="0.3">
      <c r="B18" s="2" t="s">
        <v>9</v>
      </c>
      <c r="C18" s="2"/>
      <c r="D18" s="2"/>
      <c r="E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6E92-3805-4F30-B2FB-A7274C9F0390}">
  <dimension ref="B7:I18"/>
  <sheetViews>
    <sheetView workbookViewId="0">
      <selection activeCell="G24" sqref="G24"/>
    </sheetView>
  </sheetViews>
  <sheetFormatPr defaultRowHeight="14.4" x14ac:dyDescent="0.3"/>
  <cols>
    <col min="2" max="2" width="20.6640625" bestFit="1" customWidth="1"/>
    <col min="5" max="5" width="13.88671875" bestFit="1" customWidth="1"/>
    <col min="7" max="7" width="20.5546875" bestFit="1" customWidth="1"/>
    <col min="8" max="8" width="20.5546875" customWidth="1"/>
    <col min="9" max="9" width="31" bestFit="1" customWidth="1"/>
  </cols>
  <sheetData>
    <row r="7" spans="2:9" x14ac:dyDescent="0.3">
      <c r="B7" t="s">
        <v>0</v>
      </c>
      <c r="C7" t="s">
        <v>1</v>
      </c>
      <c r="D7" t="s">
        <v>2</v>
      </c>
    </row>
    <row r="8" spans="2:9" x14ac:dyDescent="0.3">
      <c r="B8" t="s">
        <v>3</v>
      </c>
      <c r="C8">
        <v>400</v>
      </c>
      <c r="D8">
        <v>360</v>
      </c>
      <c r="F8" t="s">
        <v>7</v>
      </c>
      <c r="G8" s="1">
        <f>SUM(G14:I16)</f>
        <v>448000</v>
      </c>
    </row>
    <row r="13" spans="2:9" x14ac:dyDescent="0.3">
      <c r="B13" t="s">
        <v>4</v>
      </c>
      <c r="E13" t="s">
        <v>6</v>
      </c>
      <c r="F13" t="s">
        <v>5</v>
      </c>
      <c r="G13" t="s">
        <v>8</v>
      </c>
      <c r="H13" t="s">
        <v>10</v>
      </c>
      <c r="I13" t="s">
        <v>11</v>
      </c>
    </row>
    <row r="14" spans="2:9" x14ac:dyDescent="0.3">
      <c r="B14">
        <v>1</v>
      </c>
      <c r="C14">
        <v>100</v>
      </c>
      <c r="D14">
        <v>200</v>
      </c>
      <c r="E14">
        <f>C14+D14</f>
        <v>300</v>
      </c>
      <c r="F14" s="2">
        <v>300</v>
      </c>
      <c r="G14">
        <f>SUMPRODUCT($C$8:$D$8,C14:D14)</f>
        <v>112000</v>
      </c>
      <c r="H14">
        <v>0</v>
      </c>
      <c r="I14">
        <f>30*H14</f>
        <v>0</v>
      </c>
    </row>
    <row r="15" spans="2:9" x14ac:dyDescent="0.3">
      <c r="B15">
        <v>2</v>
      </c>
      <c r="C15">
        <v>100</v>
      </c>
      <c r="D15">
        <v>300</v>
      </c>
      <c r="E15">
        <f t="shared" ref="E15:E16" si="0">C15+D15</f>
        <v>400</v>
      </c>
      <c r="F15" s="2">
        <v>400</v>
      </c>
      <c r="G15">
        <f t="shared" ref="G15:G16" si="1">SUMPRODUCT($C$8:$D$8,C15:D15)</f>
        <v>148000</v>
      </c>
      <c r="H15">
        <f>C14+D14-E14</f>
        <v>0</v>
      </c>
      <c r="I15">
        <f t="shared" ref="I15:I16" si="2">30*H15</f>
        <v>0</v>
      </c>
    </row>
    <row r="16" spans="2:9" x14ac:dyDescent="0.3">
      <c r="B16">
        <v>3</v>
      </c>
      <c r="C16">
        <v>200</v>
      </c>
      <c r="D16">
        <v>300</v>
      </c>
      <c r="E16">
        <f t="shared" si="0"/>
        <v>500</v>
      </c>
      <c r="F16" s="2">
        <v>500</v>
      </c>
      <c r="G16">
        <f t="shared" si="1"/>
        <v>188000</v>
      </c>
      <c r="H16">
        <f>C15+D15-E15</f>
        <v>0</v>
      </c>
      <c r="I16">
        <f t="shared" si="2"/>
        <v>0</v>
      </c>
    </row>
    <row r="18" spans="2:5" x14ac:dyDescent="0.3">
      <c r="B18" s="2" t="s">
        <v>9</v>
      </c>
      <c r="C18" s="2"/>
      <c r="D18" s="2"/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Solution</vt:lpstr>
      <vt:lpstr>50 units</vt:lpstr>
      <vt:lpstr>100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2023-06-28T12:17:32Z</dcterms:created>
  <dcterms:modified xsi:type="dcterms:W3CDTF">2023-06-29T01:21:26Z</dcterms:modified>
</cp:coreProperties>
</file>