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9 Regression Analysis/Assignment files/076BME025 Chapter-9 Assigment/"/>
    </mc:Choice>
  </mc:AlternateContent>
  <xr:revisionPtr revIDLastSave="96" documentId="8_{974B4AFC-D8DF-4601-9F74-D5974EDAC491}" xr6:coauthVersionLast="47" xr6:coauthVersionMax="47" xr10:uidLastSave="{697E48FA-C0B7-49BD-A68D-9E08FCA57CD9}"/>
  <bookViews>
    <workbookView xWindow="-108" yWindow="-108" windowWidth="23256" windowHeight="13176" tabRatio="787" activeTab="14" xr2:uid="{00000000-000D-0000-FFFF-FFFF00000000}"/>
  </bookViews>
  <sheets>
    <sheet name="X1" sheetId="2" r:id="rId1"/>
    <sheet name="X2" sheetId="3" r:id="rId2"/>
    <sheet name="X3" sheetId="4" r:id="rId3"/>
    <sheet name="X4" sheetId="5" r:id="rId4"/>
    <sheet name="X1X2" sheetId="6" r:id="rId5"/>
    <sheet name="X1X3" sheetId="7" r:id="rId6"/>
    <sheet name="X1X4" sheetId="8" r:id="rId7"/>
    <sheet name="X2X3" sheetId="9" r:id="rId8"/>
    <sheet name="X2X4" sheetId="10" r:id="rId9"/>
    <sheet name="X3X4" sheetId="11" r:id="rId10"/>
    <sheet name="X1X2X3" sheetId="12" r:id="rId11"/>
    <sheet name="X1X2X4" sheetId="13" r:id="rId12"/>
    <sheet name="X1X3X4" sheetId="14" r:id="rId13"/>
    <sheet name="X2X3X4" sheetId="15" r:id="rId14"/>
    <sheet name="X1X2X3X4" sheetId="16" r:id="rId15"/>
    <sheet name="Data" sheetId="1"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 l="1"/>
  <c r="E28" i="1" s="1"/>
  <c r="D28" i="1" l="1"/>
</calcChain>
</file>

<file path=xl/sharedStrings.xml><?xml version="1.0" encoding="utf-8"?>
<sst xmlns="http://schemas.openxmlformats.org/spreadsheetml/2006/main" count="426" uniqueCount="47">
  <si>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</si>
  <si>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</si>
  <si>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</si>
  <si>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</si>
  <si>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</si>
  <si>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</si>
  <si>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</si>
  <si>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</si>
  <si>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</si>
  <si>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</si>
  <si>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</si>
  <si>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</si>
  <si>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</si>
  <si>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</si>
  <si>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</si>
  <si>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</si>
  <si>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</si>
  <si>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</si>
  <si>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</si>
  <si>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</si>
  <si>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</si>
  <si>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</si>
  <si>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</si>
  <si>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</si>
  <si>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</si>
  <si>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</si>
  <si>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</si>
  <si>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</si>
  <si>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prediction</t>
  </si>
  <si>
    <t>S.E</t>
  </si>
  <si>
    <t>Avg Heating Cost(Y)</t>
  </si>
  <si>
    <t xml:space="preserve">Home </t>
  </si>
  <si>
    <t>Avg Outside Temp (X1)</t>
  </si>
  <si>
    <t>Attic Insulation (inches) (X2)</t>
  </si>
  <si>
    <t>Age of Furnace (years) (X3)</t>
  </si>
  <si>
    <t>Square Footage (X4)</t>
  </si>
  <si>
    <t>f)</t>
  </si>
  <si>
    <t>Predicted value = 286.4627</t>
  </si>
  <si>
    <t>Upper limit = 352.558</t>
  </si>
  <si>
    <t>Lower limit = 216.367</t>
  </si>
  <si>
    <t xml:space="preserve">a) The Y seems to decrease as the X1 inceases and the linear relationship best relates the data between X1 and Y. Same is the case for X2 and Y, and X3 and Y. The polynomial degree of 4 order seems to best fit the data between X3 and Y. </t>
  </si>
  <si>
    <t>Upper limit</t>
  </si>
  <si>
    <t>Lower limit</t>
  </si>
  <si>
    <t>b) Variable X4 should be considered if only one variable is to be used.</t>
  </si>
  <si>
    <t>c) Since the adjusted R^2 value for X2 and X4 is the highest, it should be chosen if two variables are to be taken.</t>
  </si>
  <si>
    <t>d) X1, X2 and X4 should be used if three independent variables are to be taken.</t>
  </si>
  <si>
    <t>e) The estimated regression equation is Y= -29.218-1.1782*X1-6.895*X2 +3.2128*X3 +.14893*X4 if all four variables are to be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</si>
</sst>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sz val="8"/>
      <name val="Arial"/>
      <family val="2"/>
    </font>
    <font>
      <i/>
      <sz val="10"/>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0" fontId="1" fillId="0" borderId="0" xfId="0" applyFont="1"/>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Data!$B$2</c:f>
              <c:strCache>
                <c:ptCount val="1"/>
                <c:pt idx="0">
                  <c:v>Avg Outside Temp (X1)</c:v>
                </c:pt>
              </c:strCache>
            </c:strRef>
          </c:tx>
          <c:spPr>
            <a:ln w="28575">
              <a:noFill/>
            </a:ln>
          </c:spPr>
          <c:trendline>
            <c:trendlineType val="linear"/>
            <c:dispRSqr val="1"/>
            <c:dispEq val="1"/>
            <c:trendlineLbl>
              <c:layout>
                <c:manualLayout>
                  <c:x val="7.0996719160104985E-2"/>
                  <c:y val="-0.29276390253979417"/>
                </c:manualLayout>
              </c:layout>
              <c:numFmt formatCode="General" sourceLinked="0"/>
            </c:trendlineLbl>
          </c:trendline>
          <c:xVal>
            <c:numRef>
              <c:f>Data!$B$3:$B$22</c:f>
              <c:numCache>
                <c:formatCode>General</c:formatCode>
                <c:ptCount val="20"/>
                <c:pt idx="0">
                  <c:v>29</c:v>
                </c:pt>
                <c:pt idx="1">
                  <c:v>8</c:v>
                </c:pt>
                <c:pt idx="2">
                  <c:v>6</c:v>
                </c:pt>
                <c:pt idx="3">
                  <c:v>22</c:v>
                </c:pt>
                <c:pt idx="4">
                  <c:v>55</c:v>
                </c:pt>
                <c:pt idx="5">
                  <c:v>36</c:v>
                </c:pt>
                <c:pt idx="6">
                  <c:v>28</c:v>
                </c:pt>
                <c:pt idx="7">
                  <c:v>36</c:v>
                </c:pt>
                <c:pt idx="8">
                  <c:v>59</c:v>
                </c:pt>
                <c:pt idx="9">
                  <c:v>64</c:v>
                </c:pt>
                <c:pt idx="10">
                  <c:v>19</c:v>
                </c:pt>
                <c:pt idx="11">
                  <c:v>57</c:v>
                </c:pt>
                <c:pt idx="12">
                  <c:v>39</c:v>
                </c:pt>
                <c:pt idx="13">
                  <c:v>25</c:v>
                </c:pt>
                <c:pt idx="14">
                  <c:v>28</c:v>
                </c:pt>
                <c:pt idx="15">
                  <c:v>53</c:v>
                </c:pt>
                <c:pt idx="16">
                  <c:v>47</c:v>
                </c:pt>
                <c:pt idx="17">
                  <c:v>20</c:v>
                </c:pt>
                <c:pt idx="18">
                  <c:v>39</c:v>
                </c:pt>
                <c:pt idx="19">
                  <c:v>60</c:v>
                </c:pt>
              </c:numCache>
            </c:numRef>
          </c:xVal>
          <c:yVal>
            <c:numRef>
              <c:f>Data!$F$3:$F$22</c:f>
              <c:numCache>
                <c:formatCode>General</c:formatCode>
                <c:ptCount val="20"/>
                <c:pt idx="0">
                  <c:v>198</c:v>
                </c:pt>
                <c:pt idx="1">
                  <c:v>355</c:v>
                </c:pt>
                <c:pt idx="2">
                  <c:v>291</c:v>
                </c:pt>
                <c:pt idx="3">
                  <c:v>230</c:v>
                </c:pt>
                <c:pt idx="4">
                  <c:v>121</c:v>
                </c:pt>
                <c:pt idx="5">
                  <c:v>250</c:v>
                </c:pt>
                <c:pt idx="6">
                  <c:v>360</c:v>
                </c:pt>
                <c:pt idx="7">
                  <c:v>164</c:v>
                </c:pt>
                <c:pt idx="8">
                  <c:v>42</c:v>
                </c:pt>
                <c:pt idx="9">
                  <c:v>90</c:v>
                </c:pt>
                <c:pt idx="10">
                  <c:v>271</c:v>
                </c:pt>
                <c:pt idx="11">
                  <c:v>96</c:v>
                </c:pt>
                <c:pt idx="12">
                  <c:v>187</c:v>
                </c:pt>
                <c:pt idx="13">
                  <c:v>235</c:v>
                </c:pt>
                <c:pt idx="14">
                  <c:v>138</c:v>
                </c:pt>
                <c:pt idx="15">
                  <c:v>71</c:v>
                </c:pt>
                <c:pt idx="16">
                  <c:v>206</c:v>
                </c:pt>
                <c:pt idx="17">
                  <c:v>398</c:v>
                </c:pt>
                <c:pt idx="18">
                  <c:v>319</c:v>
                </c:pt>
                <c:pt idx="19">
                  <c:v>72</c:v>
                </c:pt>
              </c:numCache>
            </c:numRef>
          </c:yVal>
          <c:smooth val="0"/>
          <c:extLst>
            <c:ext xmlns:c16="http://schemas.microsoft.com/office/drawing/2014/chart" uri="{C3380CC4-5D6E-409C-BE32-E72D297353CC}">
              <c16:uniqueId val="{00000001-D8C5-4385-98F1-94C889C08972}"/>
            </c:ext>
          </c:extLst>
        </c:ser>
        <c:dLbls>
          <c:showLegendKey val="0"/>
          <c:showVal val="0"/>
          <c:showCatName val="0"/>
          <c:showSerName val="0"/>
          <c:showPercent val="0"/>
          <c:showBubbleSize val="0"/>
        </c:dLbls>
        <c:axId val="2024545824"/>
        <c:axId val="1"/>
      </c:scatterChart>
      <c:valAx>
        <c:axId val="20245458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crossAx val="20245458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Data!$C$2</c:f>
              <c:strCache>
                <c:ptCount val="1"/>
                <c:pt idx="0">
                  <c:v>Attic Insulation (inches) (X2)</c:v>
                </c:pt>
              </c:strCache>
            </c:strRef>
          </c:tx>
          <c:spPr>
            <a:ln w="28575">
              <a:noFill/>
            </a:ln>
          </c:spPr>
          <c:trendline>
            <c:trendlineType val="linear"/>
            <c:dispRSqr val="1"/>
            <c:dispEq val="1"/>
            <c:trendlineLbl>
              <c:numFmt formatCode="General" sourceLinked="0"/>
            </c:trendlineLbl>
          </c:trendline>
          <c:trendline>
            <c:trendlineType val="linear"/>
            <c:dispRSqr val="0"/>
            <c:dispEq val="0"/>
          </c:trendline>
          <c:xVal>
            <c:numRef>
              <c:f>Data!$C$3:$C$22</c:f>
              <c:numCache>
                <c:formatCode>General</c:formatCode>
                <c:ptCount val="20"/>
                <c:pt idx="0">
                  <c:v>5</c:v>
                </c:pt>
                <c:pt idx="1">
                  <c:v>6</c:v>
                </c:pt>
                <c:pt idx="2">
                  <c:v>10</c:v>
                </c:pt>
                <c:pt idx="3">
                  <c:v>8</c:v>
                </c:pt>
                <c:pt idx="4">
                  <c:v>2</c:v>
                </c:pt>
                <c:pt idx="5">
                  <c:v>2</c:v>
                </c:pt>
                <c:pt idx="6">
                  <c:v>4</c:v>
                </c:pt>
                <c:pt idx="7">
                  <c:v>7</c:v>
                </c:pt>
                <c:pt idx="8">
                  <c:v>5</c:v>
                </c:pt>
                <c:pt idx="9">
                  <c:v>5</c:v>
                </c:pt>
                <c:pt idx="10">
                  <c:v>4</c:v>
                </c:pt>
                <c:pt idx="11">
                  <c:v>5</c:v>
                </c:pt>
                <c:pt idx="12">
                  <c:v>7</c:v>
                </c:pt>
                <c:pt idx="13">
                  <c:v>9</c:v>
                </c:pt>
                <c:pt idx="14">
                  <c:v>6</c:v>
                </c:pt>
                <c:pt idx="15">
                  <c:v>11</c:v>
                </c:pt>
                <c:pt idx="16">
                  <c:v>5</c:v>
                </c:pt>
                <c:pt idx="17">
                  <c:v>4</c:v>
                </c:pt>
                <c:pt idx="18">
                  <c:v>4</c:v>
                </c:pt>
                <c:pt idx="19">
                  <c:v>8</c:v>
                </c:pt>
              </c:numCache>
            </c:numRef>
          </c:xVal>
          <c:yVal>
            <c:numRef>
              <c:f>Data!$F$3:$F$22</c:f>
              <c:numCache>
                <c:formatCode>General</c:formatCode>
                <c:ptCount val="20"/>
                <c:pt idx="0">
                  <c:v>198</c:v>
                </c:pt>
                <c:pt idx="1">
                  <c:v>355</c:v>
                </c:pt>
                <c:pt idx="2">
                  <c:v>291</c:v>
                </c:pt>
                <c:pt idx="3">
                  <c:v>230</c:v>
                </c:pt>
                <c:pt idx="4">
                  <c:v>121</c:v>
                </c:pt>
                <c:pt idx="5">
                  <c:v>250</c:v>
                </c:pt>
                <c:pt idx="6">
                  <c:v>360</c:v>
                </c:pt>
                <c:pt idx="7">
                  <c:v>164</c:v>
                </c:pt>
                <c:pt idx="8">
                  <c:v>42</c:v>
                </c:pt>
                <c:pt idx="9">
                  <c:v>90</c:v>
                </c:pt>
                <c:pt idx="10">
                  <c:v>271</c:v>
                </c:pt>
                <c:pt idx="11">
                  <c:v>96</c:v>
                </c:pt>
                <c:pt idx="12">
                  <c:v>187</c:v>
                </c:pt>
                <c:pt idx="13">
                  <c:v>235</c:v>
                </c:pt>
                <c:pt idx="14">
                  <c:v>138</c:v>
                </c:pt>
                <c:pt idx="15">
                  <c:v>71</c:v>
                </c:pt>
                <c:pt idx="16">
                  <c:v>206</c:v>
                </c:pt>
                <c:pt idx="17">
                  <c:v>398</c:v>
                </c:pt>
                <c:pt idx="18">
                  <c:v>319</c:v>
                </c:pt>
                <c:pt idx="19">
                  <c:v>72</c:v>
                </c:pt>
              </c:numCache>
            </c:numRef>
          </c:yVal>
          <c:smooth val="0"/>
          <c:extLst>
            <c:ext xmlns:c16="http://schemas.microsoft.com/office/drawing/2014/chart" uri="{C3380CC4-5D6E-409C-BE32-E72D297353CC}">
              <c16:uniqueId val="{00000001-30AE-42C4-B2E5-5DF8CCFDB2A1}"/>
            </c:ext>
          </c:extLst>
        </c:ser>
        <c:dLbls>
          <c:showLegendKey val="0"/>
          <c:showVal val="0"/>
          <c:showCatName val="0"/>
          <c:showSerName val="0"/>
          <c:showPercent val="0"/>
          <c:showBubbleSize val="0"/>
        </c:dLbls>
        <c:axId val="2024542944"/>
        <c:axId val="1"/>
      </c:scatterChart>
      <c:valAx>
        <c:axId val="202454294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crossAx val="202454294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Data!$D$2</c:f>
              <c:strCache>
                <c:ptCount val="1"/>
                <c:pt idx="0">
                  <c:v>Age of Furnace (years) (X3)</c:v>
                </c:pt>
              </c:strCache>
            </c:strRef>
          </c:tx>
          <c:spPr>
            <a:ln w="28575">
              <a:noFill/>
            </a:ln>
          </c:spPr>
          <c:trendline>
            <c:trendlineType val="poly"/>
            <c:order val="4"/>
            <c:dispRSqr val="1"/>
            <c:dispEq val="1"/>
            <c:trendlineLbl>
              <c:numFmt formatCode="General" sourceLinked="0"/>
            </c:trendlineLbl>
          </c:trendline>
          <c:xVal>
            <c:numRef>
              <c:f>Data!$D$3:$D$22</c:f>
              <c:numCache>
                <c:formatCode>General</c:formatCode>
                <c:ptCount val="20"/>
                <c:pt idx="0">
                  <c:v>4</c:v>
                </c:pt>
                <c:pt idx="1">
                  <c:v>7</c:v>
                </c:pt>
                <c:pt idx="2">
                  <c:v>9</c:v>
                </c:pt>
                <c:pt idx="3">
                  <c:v>11</c:v>
                </c:pt>
                <c:pt idx="4">
                  <c:v>4</c:v>
                </c:pt>
                <c:pt idx="5">
                  <c:v>5</c:v>
                </c:pt>
                <c:pt idx="6">
                  <c:v>9</c:v>
                </c:pt>
                <c:pt idx="7">
                  <c:v>2</c:v>
                </c:pt>
                <c:pt idx="8">
                  <c:v>9</c:v>
                </c:pt>
                <c:pt idx="9">
                  <c:v>6</c:v>
                </c:pt>
                <c:pt idx="10">
                  <c:v>8</c:v>
                </c:pt>
                <c:pt idx="11">
                  <c:v>3</c:v>
                </c:pt>
                <c:pt idx="12">
                  <c:v>11</c:v>
                </c:pt>
                <c:pt idx="13">
                  <c:v>8</c:v>
                </c:pt>
                <c:pt idx="14">
                  <c:v>4</c:v>
                </c:pt>
                <c:pt idx="15">
                  <c:v>2</c:v>
                </c:pt>
                <c:pt idx="16">
                  <c:v>2</c:v>
                </c:pt>
                <c:pt idx="17">
                  <c:v>14</c:v>
                </c:pt>
                <c:pt idx="18">
                  <c:v>6</c:v>
                </c:pt>
                <c:pt idx="19">
                  <c:v>6</c:v>
                </c:pt>
              </c:numCache>
            </c:numRef>
          </c:xVal>
          <c:yVal>
            <c:numRef>
              <c:f>Data!$F$3:$F$22</c:f>
              <c:numCache>
                <c:formatCode>General</c:formatCode>
                <c:ptCount val="20"/>
                <c:pt idx="0">
                  <c:v>198</c:v>
                </c:pt>
                <c:pt idx="1">
                  <c:v>355</c:v>
                </c:pt>
                <c:pt idx="2">
                  <c:v>291</c:v>
                </c:pt>
                <c:pt idx="3">
                  <c:v>230</c:v>
                </c:pt>
                <c:pt idx="4">
                  <c:v>121</c:v>
                </c:pt>
                <c:pt idx="5">
                  <c:v>250</c:v>
                </c:pt>
                <c:pt idx="6">
                  <c:v>360</c:v>
                </c:pt>
                <c:pt idx="7">
                  <c:v>164</c:v>
                </c:pt>
                <c:pt idx="8">
                  <c:v>42</c:v>
                </c:pt>
                <c:pt idx="9">
                  <c:v>90</c:v>
                </c:pt>
                <c:pt idx="10">
                  <c:v>271</c:v>
                </c:pt>
                <c:pt idx="11">
                  <c:v>96</c:v>
                </c:pt>
                <c:pt idx="12">
                  <c:v>187</c:v>
                </c:pt>
                <c:pt idx="13">
                  <c:v>235</c:v>
                </c:pt>
                <c:pt idx="14">
                  <c:v>138</c:v>
                </c:pt>
                <c:pt idx="15">
                  <c:v>71</c:v>
                </c:pt>
                <c:pt idx="16">
                  <c:v>206</c:v>
                </c:pt>
                <c:pt idx="17">
                  <c:v>398</c:v>
                </c:pt>
                <c:pt idx="18">
                  <c:v>319</c:v>
                </c:pt>
                <c:pt idx="19">
                  <c:v>72</c:v>
                </c:pt>
              </c:numCache>
            </c:numRef>
          </c:yVal>
          <c:smooth val="0"/>
          <c:extLst>
            <c:ext xmlns:c16="http://schemas.microsoft.com/office/drawing/2014/chart" uri="{C3380CC4-5D6E-409C-BE32-E72D297353CC}">
              <c16:uniqueId val="{00000001-3A74-4A90-9117-E05C1CC6E35F}"/>
            </c:ext>
          </c:extLst>
        </c:ser>
        <c:dLbls>
          <c:showLegendKey val="0"/>
          <c:showVal val="0"/>
          <c:showCatName val="0"/>
          <c:showSerName val="0"/>
          <c:showPercent val="0"/>
          <c:showBubbleSize val="0"/>
        </c:dLbls>
        <c:axId val="2024549184"/>
        <c:axId val="1"/>
      </c:scatterChart>
      <c:valAx>
        <c:axId val="20245491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crossAx val="202454918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Data!$E$2</c:f>
              <c:strCache>
                <c:ptCount val="1"/>
                <c:pt idx="0">
                  <c:v>Square Footage (X4)</c:v>
                </c:pt>
              </c:strCache>
            </c:strRef>
          </c:tx>
          <c:spPr>
            <a:ln w="28575">
              <a:noFill/>
            </a:ln>
          </c:spPr>
          <c:trendline>
            <c:trendlineType val="linear"/>
            <c:dispRSqr val="1"/>
            <c:dispEq val="1"/>
            <c:trendlineLbl>
              <c:numFmt formatCode="General" sourceLinked="0"/>
            </c:trendlineLbl>
          </c:trendline>
          <c:xVal>
            <c:numRef>
              <c:f>Data!$E$3:$E$22</c:f>
              <c:numCache>
                <c:formatCode>General</c:formatCode>
                <c:ptCount val="20"/>
                <c:pt idx="0">
                  <c:v>1900</c:v>
                </c:pt>
                <c:pt idx="1">
                  <c:v>2800</c:v>
                </c:pt>
                <c:pt idx="2">
                  <c:v>2500</c:v>
                </c:pt>
                <c:pt idx="3">
                  <c:v>2000</c:v>
                </c:pt>
                <c:pt idx="4">
                  <c:v>1300</c:v>
                </c:pt>
                <c:pt idx="5">
                  <c:v>2100</c:v>
                </c:pt>
                <c:pt idx="6">
                  <c:v>2400</c:v>
                </c:pt>
                <c:pt idx="7">
                  <c:v>2300</c:v>
                </c:pt>
                <c:pt idx="8">
                  <c:v>1300</c:v>
                </c:pt>
                <c:pt idx="9">
                  <c:v>1500</c:v>
                </c:pt>
                <c:pt idx="10">
                  <c:v>2300</c:v>
                </c:pt>
                <c:pt idx="11">
                  <c:v>1400</c:v>
                </c:pt>
                <c:pt idx="12">
                  <c:v>1900</c:v>
                </c:pt>
                <c:pt idx="13">
                  <c:v>2100</c:v>
                </c:pt>
                <c:pt idx="14">
                  <c:v>1800</c:v>
                </c:pt>
                <c:pt idx="15">
                  <c:v>1200</c:v>
                </c:pt>
                <c:pt idx="16">
                  <c:v>2000</c:v>
                </c:pt>
                <c:pt idx="17">
                  <c:v>2900</c:v>
                </c:pt>
                <c:pt idx="18">
                  <c:v>2600</c:v>
                </c:pt>
                <c:pt idx="19">
                  <c:v>1500</c:v>
                </c:pt>
              </c:numCache>
            </c:numRef>
          </c:xVal>
          <c:yVal>
            <c:numRef>
              <c:f>Data!$F$3:$F$22</c:f>
              <c:numCache>
                <c:formatCode>General</c:formatCode>
                <c:ptCount val="20"/>
                <c:pt idx="0">
                  <c:v>198</c:v>
                </c:pt>
                <c:pt idx="1">
                  <c:v>355</c:v>
                </c:pt>
                <c:pt idx="2">
                  <c:v>291</c:v>
                </c:pt>
                <c:pt idx="3">
                  <c:v>230</c:v>
                </c:pt>
                <c:pt idx="4">
                  <c:v>121</c:v>
                </c:pt>
                <c:pt idx="5">
                  <c:v>250</c:v>
                </c:pt>
                <c:pt idx="6">
                  <c:v>360</c:v>
                </c:pt>
                <c:pt idx="7">
                  <c:v>164</c:v>
                </c:pt>
                <c:pt idx="8">
                  <c:v>42</c:v>
                </c:pt>
                <c:pt idx="9">
                  <c:v>90</c:v>
                </c:pt>
                <c:pt idx="10">
                  <c:v>271</c:v>
                </c:pt>
                <c:pt idx="11">
                  <c:v>96</c:v>
                </c:pt>
                <c:pt idx="12">
                  <c:v>187</c:v>
                </c:pt>
                <c:pt idx="13">
                  <c:v>235</c:v>
                </c:pt>
                <c:pt idx="14">
                  <c:v>138</c:v>
                </c:pt>
                <c:pt idx="15">
                  <c:v>71</c:v>
                </c:pt>
                <c:pt idx="16">
                  <c:v>206</c:v>
                </c:pt>
                <c:pt idx="17">
                  <c:v>398</c:v>
                </c:pt>
                <c:pt idx="18">
                  <c:v>319</c:v>
                </c:pt>
                <c:pt idx="19">
                  <c:v>72</c:v>
                </c:pt>
              </c:numCache>
            </c:numRef>
          </c:yVal>
          <c:smooth val="0"/>
          <c:extLst>
            <c:ext xmlns:c16="http://schemas.microsoft.com/office/drawing/2014/chart" uri="{C3380CC4-5D6E-409C-BE32-E72D297353CC}">
              <c16:uniqueId val="{00000001-5746-4AAB-B48F-1EE29A65864F}"/>
            </c:ext>
          </c:extLst>
        </c:ser>
        <c:dLbls>
          <c:showLegendKey val="0"/>
          <c:showVal val="0"/>
          <c:showCatName val="0"/>
          <c:showSerName val="0"/>
          <c:showPercent val="0"/>
          <c:showBubbleSize val="0"/>
        </c:dLbls>
        <c:axId val="2024543424"/>
        <c:axId val="1"/>
      </c:scatterChart>
      <c:valAx>
        <c:axId val="2024543424"/>
        <c:scaling>
          <c:orientation val="minMax"/>
          <c:min val="1000"/>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crossAx val="20245434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523986</xdr:colOff>
      <xdr:row>28</xdr:row>
      <xdr:rowOff>160468</xdr:rowOff>
    </xdr:from>
    <xdr:to>
      <xdr:col>5</xdr:col>
      <xdr:colOff>532951</xdr:colOff>
      <xdr:row>45</xdr:row>
      <xdr:rowOff>43479</xdr:rowOff>
    </xdr:to>
    <xdr:graphicFrame macro="">
      <xdr:nvGraphicFramePr>
        <xdr:cNvPr id="1046" name="Chart 2">
          <a:extLst>
            <a:ext uri="{FF2B5EF4-FFF2-40B4-BE49-F238E27FC236}">
              <a16:creationId xmlns:a16="http://schemas.microsoft.com/office/drawing/2014/main" id="{2EE34808-13FB-3223-7B4E-1D4432000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508298</xdr:colOff>
      <xdr:row>47</xdr:row>
      <xdr:rowOff>122816</xdr:rowOff>
    </xdr:from>
    <xdr:to>
      <xdr:col>5</xdr:col>
      <xdr:colOff>386826</xdr:colOff>
      <xdr:row>64</xdr:row>
      <xdr:rowOff>13447</xdr:rowOff>
    </xdr:to>
    <xdr:graphicFrame macro="">
      <xdr:nvGraphicFramePr>
        <xdr:cNvPr id="1047" name="Chart 4">
          <a:extLst>
            <a:ext uri="{FF2B5EF4-FFF2-40B4-BE49-F238E27FC236}">
              <a16:creationId xmlns:a16="http://schemas.microsoft.com/office/drawing/2014/main" id="{A6792BF9-53EF-4D15-8C60-E3590D2B2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5</xdr:col>
      <xdr:colOff>627530</xdr:colOff>
      <xdr:row>83</xdr:row>
      <xdr:rowOff>64995</xdr:rowOff>
    </xdr:to>
    <xdr:graphicFrame macro="">
      <xdr:nvGraphicFramePr>
        <xdr:cNvPr id="2" name="Chart 4">
          <a:extLst>
            <a:ext uri="{FF2B5EF4-FFF2-40B4-BE49-F238E27FC236}">
              <a16:creationId xmlns:a16="http://schemas.microsoft.com/office/drawing/2014/main" id="{D5DCD5B9-0FDE-452B-92A3-8C30A67D3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87</xdr:row>
      <xdr:rowOff>0</xdr:rowOff>
    </xdr:from>
    <xdr:to>
      <xdr:col>6</xdr:col>
      <xdr:colOff>502024</xdr:colOff>
      <xdr:row>103</xdr:row>
      <xdr:rowOff>60959</xdr:rowOff>
    </xdr:to>
    <xdr:graphicFrame macro="">
      <xdr:nvGraphicFramePr>
        <xdr:cNvPr id="3" name="Chart 5">
          <a:extLst>
            <a:ext uri="{FF2B5EF4-FFF2-40B4-BE49-F238E27FC236}">
              <a16:creationId xmlns:a16="http://schemas.microsoft.com/office/drawing/2014/main" id="{8BF73F1A-BEB4-46D6-B801-A7E6A7D57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sqref="A1:I21"/>
    </sheetView>
  </sheetViews>
  <sheetFormatPr defaultRowHeight="13.2" x14ac:dyDescent="0.25"/>
  <cols>
    <col min="1" max="1" width="17.77734375" bestFit="1" customWidth="1"/>
    <col min="2" max="2" width="12.6640625" bestFit="1" customWidth="1"/>
    <col min="3" max="3" width="14" bestFit="1" customWidth="1"/>
    <col min="4" max="4" width="12.6640625" bestFit="1" customWidth="1"/>
    <col min="5" max="5" width="12.33203125" bestFit="1" customWidth="1"/>
    <col min="6" max="6" width="13.44140625" bestFit="1" customWidth="1"/>
    <col min="7" max="7" width="12.6640625" bestFit="1" customWidth="1"/>
    <col min="8" max="8" width="12.44140625" bestFit="1" customWidth="1"/>
    <col min="9" max="9" width="12.6640625" bestFit="1" customWidth="1"/>
  </cols>
  <sheetData>
    <row r="1" spans="1:9" x14ac:dyDescent="0.25">
      <c r="A1" t="s">
        <v>0</v>
      </c>
    </row>
    <row r="2" spans="1:9" ht="13.8" thickBot="1" x14ac:dyDescent="0.3"/>
    <row r="3" spans="1:9" x14ac:dyDescent="0.25">
      <c r="A3" s="7" t="s">
        <v>1</v>
      </c>
      <c r="B3" s="7"/>
    </row>
    <row r="4" spans="1:9" x14ac:dyDescent="0.25">
      <c r="A4" t="s">
        <v>2</v>
      </c>
      <c r="B4">
        <v>0.80395630662566031</v>
      </c>
    </row>
    <row r="5" spans="1:9" x14ac:dyDescent="0.25">
      <c r="A5" t="s">
        <v>3</v>
      </c>
      <c r="B5">
        <v>0.64634574296317271</v>
      </c>
    </row>
    <row r="6" spans="1:9" x14ac:dyDescent="0.25">
      <c r="A6" t="s">
        <v>4</v>
      </c>
      <c r="B6">
        <v>0.6266982842389045</v>
      </c>
    </row>
    <row r="7" spans="1:9" x14ac:dyDescent="0.25">
      <c r="A7" t="s">
        <v>5</v>
      </c>
      <c r="B7">
        <v>64.689382151738201</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1</v>
      </c>
      <c r="C12">
        <v>137665.30906287476</v>
      </c>
      <c r="D12">
        <v>137665.30906287476</v>
      </c>
      <c r="E12">
        <v>32.89716762019804</v>
      </c>
      <c r="F12">
        <v>1.9454740922951146E-5</v>
      </c>
    </row>
    <row r="13" spans="1:9" x14ac:dyDescent="0.25">
      <c r="A13" t="s">
        <v>9</v>
      </c>
      <c r="B13">
        <v>18</v>
      </c>
      <c r="C13">
        <v>75324.890937125252</v>
      </c>
      <c r="D13">
        <v>4184.7161631736253</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381.95980812060986</v>
      </c>
      <c r="C17">
        <v>34.122790497752142</v>
      </c>
      <c r="D17">
        <v>11.193686171292811</v>
      </c>
      <c r="E17">
        <v>1.5332984114062904E-9</v>
      </c>
      <c r="F17">
        <v>310.27048560468512</v>
      </c>
      <c r="G17">
        <v>453.64913063653461</v>
      </c>
      <c r="H17">
        <v>310.27048560468512</v>
      </c>
      <c r="I17">
        <v>453.64913063653461</v>
      </c>
    </row>
    <row r="18" spans="1:9" ht="13.8" thickBot="1" x14ac:dyDescent="0.3">
      <c r="A18" s="5" t="s">
        <v>24</v>
      </c>
      <c r="B18" s="5">
        <v>-4.8564330991947902</v>
      </c>
      <c r="C18" s="5">
        <v>0.84671676045177657</v>
      </c>
      <c r="D18" s="5">
        <v>-5.7356052531705854</v>
      </c>
      <c r="E18" s="5">
        <v>1.9454740922951184E-5</v>
      </c>
      <c r="F18" s="5">
        <v>-6.6353190002076365</v>
      </c>
      <c r="G18" s="5">
        <v>-3.0775471981819433</v>
      </c>
      <c r="H18" s="5">
        <v>-6.6353190002076365</v>
      </c>
      <c r="I18" s="5">
        <v>-3.0775471981819433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9"/>
  <sheetViews>
    <sheetView workbookViewId="0">
      <selection sqref="A1:I22"/>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0.94637842377105119</v>
      </c>
    </row>
    <row r="5" spans="1:9" x14ac:dyDescent="0.25">
      <c r="A5" t="s">
        <v>3</v>
      </c>
      <c r="B5">
        <v>0.89563212097937939</v>
      </c>
    </row>
    <row r="6" spans="1:9" x14ac:dyDescent="0.25">
      <c r="A6" t="s">
        <v>4</v>
      </c>
      <c r="B6">
        <v>0.88335354697695345</v>
      </c>
    </row>
    <row r="7" spans="1:9" x14ac:dyDescent="0.25">
      <c r="A7" t="s">
        <v>5</v>
      </c>
      <c r="B7">
        <v>36.160862354840951</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190760.86457382221</v>
      </c>
      <c r="D12">
        <v>95380.432286911106</v>
      </c>
      <c r="E12">
        <v>72.942682171596076</v>
      </c>
      <c r="F12">
        <v>4.5479773274752274E-9</v>
      </c>
    </row>
    <row r="13" spans="1:9" x14ac:dyDescent="0.25">
      <c r="A13" t="s">
        <v>9</v>
      </c>
      <c r="B13">
        <v>17</v>
      </c>
      <c r="C13">
        <v>22229.335426177804</v>
      </c>
      <c r="D13">
        <v>1307.6079662457532</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-185.64517814279668</v>
      </c>
      <c r="C17">
        <v>33.354908653661582</v>
      </c>
      <c r="D17">
        <v>-5.5657528572610024</v>
      </c>
      <c r="E17">
        <v>3.4158126313988986E-5</v>
      </c>
      <c r="F17">
        <v>-256.0178833757289</v>
      </c>
      <c r="G17">
        <v>-115.27247290986448</v>
      </c>
      <c r="H17">
        <v>-256.0178833757289</v>
      </c>
      <c r="I17">
        <v>-115.27247290986448</v>
      </c>
    </row>
    <row r="18" spans="1:9" x14ac:dyDescent="0.25">
      <c r="A18" t="s">
        <v>24</v>
      </c>
      <c r="B18">
        <v>3.4047724384619018</v>
      </c>
      <c r="C18">
        <v>2.7619336129348211</v>
      </c>
      <c r="D18">
        <v>1.2327495572364617</v>
      </c>
      <c r="E18">
        <v>0.23444569580183328</v>
      </c>
      <c r="F18">
        <v>-2.4223980699080245</v>
      </c>
      <c r="G18">
        <v>9.231942946831829</v>
      </c>
      <c r="H18">
        <v>-2.4223980699080245</v>
      </c>
      <c r="I18">
        <v>9.231942946831829</v>
      </c>
    </row>
    <row r="19" spans="1:9" ht="13.8" thickBot="1" x14ac:dyDescent="0.3">
      <c r="A19" s="5" t="s">
        <v>25</v>
      </c>
      <c r="B19" s="5">
        <v>0.18503223984562528</v>
      </c>
      <c r="C19" s="5">
        <v>1.8187759558513945E-2</v>
      </c>
      <c r="D19" s="5">
        <v>10.173448755485065</v>
      </c>
      <c r="E19" s="5">
        <v>1.2026133779012435E-8</v>
      </c>
      <c r="F19" s="5">
        <v>0.14665942175313015</v>
      </c>
      <c r="G19" s="5">
        <v>0.2234050579381204</v>
      </c>
      <c r="H19" s="5">
        <v>0.14665942175313015</v>
      </c>
      <c r="I19" s="5">
        <v>0.2234050579381204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0"/>
  <sheetViews>
    <sheetView workbookViewId="0">
      <selection sqref="A1:I23"/>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0.88211713121617352</v>
      </c>
    </row>
    <row r="5" spans="1:9" x14ac:dyDescent="0.25">
      <c r="A5" t="s">
        <v>3</v>
      </c>
      <c r="B5">
        <v>0.77813063318505193</v>
      </c>
    </row>
    <row r="6" spans="1:9" x14ac:dyDescent="0.25">
      <c r="A6" t="s">
        <v>4</v>
      </c>
      <c r="B6">
        <v>0.73653012690724917</v>
      </c>
    </row>
    <row r="7" spans="1:9" x14ac:dyDescent="0.25">
      <c r="A7" t="s">
        <v>5</v>
      </c>
      <c r="B7">
        <v>54.346113483273321</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3</v>
      </c>
      <c r="C12">
        <v>165734.19918821086</v>
      </c>
      <c r="D12">
        <v>55244.733062736952</v>
      </c>
      <c r="E12">
        <v>18.704835657258517</v>
      </c>
      <c r="F12">
        <v>1.7562450415983986E-5</v>
      </c>
    </row>
    <row r="13" spans="1:9" x14ac:dyDescent="0.25">
      <c r="A13" t="s">
        <v>9</v>
      </c>
      <c r="B13">
        <v>16</v>
      </c>
      <c r="C13">
        <v>47256.000811789156</v>
      </c>
      <c r="D13">
        <v>2953.5000507368222</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424.20109994088574</v>
      </c>
      <c r="C17">
        <v>61.16672265676813</v>
      </c>
      <c r="D17">
        <v>6.9351614982096423</v>
      </c>
      <c r="E17">
        <v>3.3575661725664884E-6</v>
      </c>
      <c r="F17">
        <v>294.53344130472931</v>
      </c>
      <c r="G17">
        <v>553.86875857704217</v>
      </c>
      <c r="H17">
        <v>294.53344130472931</v>
      </c>
      <c r="I17">
        <v>553.86875857704217</v>
      </c>
    </row>
    <row r="18" spans="1:9" x14ac:dyDescent="0.25">
      <c r="A18" t="s">
        <v>24</v>
      </c>
      <c r="B18">
        <v>-4.6912645372306878</v>
      </c>
      <c r="C18">
        <v>0.80485419526469493</v>
      </c>
      <c r="D18">
        <v>-5.8287135295205328</v>
      </c>
      <c r="E18">
        <v>2.5653290317414887E-5</v>
      </c>
      <c r="F18">
        <v>-6.3974791995575888</v>
      </c>
      <c r="G18">
        <v>-2.9850498749037868</v>
      </c>
      <c r="H18">
        <v>-6.3974791995575888</v>
      </c>
      <c r="I18">
        <v>-2.9850498749037868</v>
      </c>
    </row>
    <row r="19" spans="1:9" x14ac:dyDescent="0.25">
      <c r="A19" t="s">
        <v>25</v>
      </c>
      <c r="B19">
        <v>-14.151774696232684</v>
      </c>
      <c r="C19">
        <v>5.187458470426261</v>
      </c>
      <c r="D19">
        <v>-2.7280747936416367</v>
      </c>
      <c r="E19">
        <v>1.488977798078029E-2</v>
      </c>
      <c r="F19">
        <v>-25.148695324250703</v>
      </c>
      <c r="G19">
        <v>-3.1548540682146649</v>
      </c>
      <c r="H19">
        <v>-25.148695324250703</v>
      </c>
      <c r="I19">
        <v>-3.1548540682146649</v>
      </c>
    </row>
    <row r="20" spans="1:9" ht="13.8" thickBot="1" x14ac:dyDescent="0.3">
      <c r="A20" s="5" t="s">
        <v>26</v>
      </c>
      <c r="B20" s="5">
        <v>5.3104519447685465</v>
      </c>
      <c r="C20" s="5">
        <v>4.1483627343330447</v>
      </c>
      <c r="D20" s="5">
        <v>1.2801320146904505</v>
      </c>
      <c r="E20" s="5">
        <v>0.21874796394381757</v>
      </c>
      <c r="F20" s="5">
        <v>-3.4836841405155625</v>
      </c>
      <c r="G20" s="5">
        <v>14.104588030052655</v>
      </c>
      <c r="H20" s="5">
        <v>-3.4836841405155625</v>
      </c>
      <c r="I20" s="5">
        <v>14.104588030052655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0"/>
  <sheetViews>
    <sheetView workbookViewId="0">
      <selection sqref="A1:I23"/>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0.9540681365111634</v>
      </c>
    </row>
    <row r="5" spans="1:9" x14ac:dyDescent="0.25">
      <c r="A5" t="s">
        <v>3</v>
      </c>
      <c r="B5">
        <v>0.91024600910588382</v>
      </c>
    </row>
    <row r="6" spans="1:9" x14ac:dyDescent="0.25">
      <c r="A6" t="s">
        <v>4</v>
      </c>
      <c r="B6">
        <v>0.89341713581323701</v>
      </c>
    </row>
    <row r="7" spans="1:9" x14ac:dyDescent="0.25">
      <c r="A7" t="s">
        <v>5</v>
      </c>
      <c r="B7">
        <v>34.565807229956285</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3</v>
      </c>
      <c r="C12">
        <v>193873.47952866403</v>
      </c>
      <c r="D12">
        <v>64624.493176221345</v>
      </c>
      <c r="E12">
        <v>54.088351209085864</v>
      </c>
      <c r="F12">
        <v>1.3487086431774745E-8</v>
      </c>
    </row>
    <row r="13" spans="1:9" x14ac:dyDescent="0.25">
      <c r="A13" t="s">
        <v>9</v>
      </c>
      <c r="B13">
        <v>16</v>
      </c>
      <c r="C13">
        <v>19116.720471335972</v>
      </c>
      <c r="D13">
        <v>1194.7950294584982</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-14.725044373421554</v>
      </c>
      <c r="C17">
        <v>97.94164387924917</v>
      </c>
      <c r="D17">
        <v>-0.15034508090936116</v>
      </c>
      <c r="E17">
        <v>0.88237138545034921</v>
      </c>
      <c r="F17">
        <v>-222.35205287055302</v>
      </c>
      <c r="G17">
        <v>192.90196412370992</v>
      </c>
      <c r="H17">
        <v>-222.35205287055302</v>
      </c>
      <c r="I17">
        <v>192.90196412370992</v>
      </c>
    </row>
    <row r="18" spans="1:9" x14ac:dyDescent="0.25">
      <c r="A18" t="s">
        <v>24</v>
      </c>
      <c r="B18">
        <v>-1.3185330018689625</v>
      </c>
      <c r="C18">
        <v>0.86147459068416521</v>
      </c>
      <c r="D18">
        <v>-1.5305535602876121</v>
      </c>
      <c r="E18">
        <v>0.14541011538266635</v>
      </c>
      <c r="F18">
        <v>-3.1447775396935937</v>
      </c>
      <c r="G18">
        <v>0.50771153595566876</v>
      </c>
      <c r="H18">
        <v>-3.1447775396935937</v>
      </c>
      <c r="I18">
        <v>0.50771153595566876</v>
      </c>
    </row>
    <row r="19" spans="1:9" x14ac:dyDescent="0.25">
      <c r="A19" t="s">
        <v>25</v>
      </c>
      <c r="B19">
        <v>-6.8411777167987067</v>
      </c>
      <c r="C19">
        <v>3.6042329150159351</v>
      </c>
      <c r="D19">
        <v>-1.8980953445869244</v>
      </c>
      <c r="E19">
        <v>7.5874973921430028E-2</v>
      </c>
      <c r="F19">
        <v>-14.481810122297917</v>
      </c>
      <c r="G19">
        <v>0.79945468870050274</v>
      </c>
      <c r="H19">
        <v>-14.481810122297917</v>
      </c>
      <c r="I19">
        <v>0.79945468870050274</v>
      </c>
    </row>
    <row r="20" spans="1:9" ht="13.8" thickBot="1" x14ac:dyDescent="0.3">
      <c r="A20" s="5" t="s">
        <v>26</v>
      </c>
      <c r="B20" s="5">
        <v>0.1545589892386488</v>
      </c>
      <c r="C20" s="5">
        <v>2.9418484877704949E-2</v>
      </c>
      <c r="D20" s="5">
        <v>5.2538052140062002</v>
      </c>
      <c r="E20" s="5">
        <v>7.8731491896535401E-5</v>
      </c>
      <c r="F20" s="5">
        <v>9.2194587664926678E-2</v>
      </c>
      <c r="G20" s="5">
        <v>0.21692339081237094</v>
      </c>
      <c r="H20" s="5">
        <v>9.2194587664926678E-2</v>
      </c>
      <c r="I20" s="5">
        <v>0.21692339081237094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0"/>
  <sheetViews>
    <sheetView workbookViewId="0">
      <selection activeCell="O19" sqref="O19"/>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0.94754003895561334</v>
      </c>
    </row>
    <row r="5" spans="1:9" x14ac:dyDescent="0.25">
      <c r="A5" t="s">
        <v>3</v>
      </c>
      <c r="B5">
        <v>0.89783212542400515</v>
      </c>
    </row>
    <row r="6" spans="1:9" x14ac:dyDescent="0.25">
      <c r="A6" t="s">
        <v>4</v>
      </c>
      <c r="B6">
        <v>0.87867564894100614</v>
      </c>
    </row>
    <row r="7" spans="1:9" x14ac:dyDescent="0.25">
      <c r="A7" t="s">
        <v>5</v>
      </c>
      <c r="B7">
        <v>36.878818479850395</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3</v>
      </c>
      <c r="C12">
        <v>191229.44396048394</v>
      </c>
      <c r="D12">
        <v>63743.147986827978</v>
      </c>
      <c r="E12">
        <v>46.868333339944385</v>
      </c>
      <c r="F12">
        <v>3.7790410388139078E-8</v>
      </c>
    </row>
    <row r="13" spans="1:9" x14ac:dyDescent="0.25">
      <c r="A13" t="s">
        <v>9</v>
      </c>
      <c r="B13">
        <v>16</v>
      </c>
      <c r="C13">
        <v>21760.75603951608</v>
      </c>
      <c r="D13">
        <v>1360.047252469755</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-139.68330221923202</v>
      </c>
      <c r="C17">
        <v>85.373653984799347</v>
      </c>
      <c r="D17">
        <v>-1.6361406089529964</v>
      </c>
      <c r="E17">
        <v>0.12132621744352005</v>
      </c>
      <c r="F17">
        <v>-320.66736251524941</v>
      </c>
      <c r="G17">
        <v>41.300758076785392</v>
      </c>
      <c r="H17">
        <v>-320.66736251524941</v>
      </c>
      <c r="I17">
        <v>41.300758076785392</v>
      </c>
    </row>
    <row r="18" spans="1:9" x14ac:dyDescent="0.25">
      <c r="A18" t="s">
        <v>24</v>
      </c>
      <c r="B18">
        <v>-0.49656811780215304</v>
      </c>
      <c r="C18">
        <v>0.84598807468654391</v>
      </c>
      <c r="D18">
        <v>-0.58696822409245164</v>
      </c>
      <c r="E18">
        <v>0.56541622497110189</v>
      </c>
      <c r="F18">
        <v>-2.289982708514672</v>
      </c>
      <c r="G18">
        <v>1.2968464729103661</v>
      </c>
      <c r="H18">
        <v>-2.289982708514672</v>
      </c>
      <c r="I18">
        <v>1.2968464729103661</v>
      </c>
    </row>
    <row r="19" spans="1:9" x14ac:dyDescent="0.25">
      <c r="A19" t="s">
        <v>25</v>
      </c>
      <c r="B19">
        <v>3.1493426318308857</v>
      </c>
      <c r="C19">
        <v>2.8501871795142675</v>
      </c>
      <c r="D19">
        <v>1.1049599319184364</v>
      </c>
      <c r="E19">
        <v>0.28551661763973812</v>
      </c>
      <c r="F19">
        <v>-2.8927842337240341</v>
      </c>
      <c r="G19">
        <v>9.1914694973858051</v>
      </c>
      <c r="H19">
        <v>-2.8927842337240341</v>
      </c>
      <c r="I19">
        <v>9.1914694973858051</v>
      </c>
    </row>
    <row r="20" spans="1:9" ht="13.8" thickBot="1" x14ac:dyDescent="0.3">
      <c r="A20" s="5" t="s">
        <v>26</v>
      </c>
      <c r="B20" s="5">
        <v>0.17187804593573358</v>
      </c>
      <c r="C20" s="5">
        <v>2.9091006285751696E-2</v>
      </c>
      <c r="D20" s="5">
        <v>5.9082880890207177</v>
      </c>
      <c r="E20" s="5">
        <v>2.204020726037008E-5</v>
      </c>
      <c r="F20" s="5">
        <v>0.11020786795987075</v>
      </c>
      <c r="G20" s="5">
        <v>0.23354822391159641</v>
      </c>
      <c r="H20" s="5">
        <v>0.11020786795987075</v>
      </c>
      <c r="I20" s="5">
        <v>0.23354822391159641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0"/>
  <sheetViews>
    <sheetView workbookViewId="0">
      <selection sqref="A1:I23"/>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0.95291844799324077</v>
      </c>
    </row>
    <row r="5" spans="1:9" x14ac:dyDescent="0.25">
      <c r="A5" t="s">
        <v>3</v>
      </c>
      <c r="B5">
        <v>0.90805356852584662</v>
      </c>
    </row>
    <row r="6" spans="1:9" x14ac:dyDescent="0.25">
      <c r="A6" t="s">
        <v>4</v>
      </c>
      <c r="B6">
        <v>0.89081361262444281</v>
      </c>
    </row>
    <row r="7" spans="1:9" x14ac:dyDescent="0.25">
      <c r="A7" t="s">
        <v>5</v>
      </c>
      <c r="B7">
        <v>34.985433423217565</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3</v>
      </c>
      <c r="C12">
        <v>193406.51117103378</v>
      </c>
      <c r="D12">
        <v>64468.83705701126</v>
      </c>
      <c r="E12">
        <v>52.671455409692129</v>
      </c>
      <c r="F12">
        <v>1.6342044448082056E-8</v>
      </c>
    </row>
    <row r="13" spans="1:9" x14ac:dyDescent="0.25">
      <c r="A13" t="s">
        <v>9</v>
      </c>
      <c r="B13">
        <v>16</v>
      </c>
      <c r="C13">
        <v>19583.68882896622</v>
      </c>
      <c r="D13">
        <v>1223.9805518103888</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-152.03713724325709</v>
      </c>
      <c r="C17">
        <v>39.546792964662927</v>
      </c>
      <c r="D17">
        <v>-3.8444871466343682</v>
      </c>
      <c r="E17">
        <v>1.431871660709502E-3</v>
      </c>
      <c r="F17">
        <v>-235.87259266027633</v>
      </c>
      <c r="G17">
        <v>-68.201681826237859</v>
      </c>
      <c r="H17">
        <v>-235.87259266027633</v>
      </c>
      <c r="I17">
        <v>-68.201681826237859</v>
      </c>
    </row>
    <row r="18" spans="1:9" x14ac:dyDescent="0.25">
      <c r="A18" t="s">
        <v>24</v>
      </c>
      <c r="B18">
        <v>-4.8923047962665853</v>
      </c>
      <c r="C18">
        <v>3.3276286079815263</v>
      </c>
      <c r="D18">
        <v>-1.4702075780127881</v>
      </c>
      <c r="E18">
        <v>0.16089628186504301</v>
      </c>
      <c r="F18">
        <v>-11.946562269384819</v>
      </c>
      <c r="G18">
        <v>2.1619526768516479</v>
      </c>
      <c r="H18">
        <v>-11.946562269384819</v>
      </c>
      <c r="I18">
        <v>2.1619526768516479</v>
      </c>
    </row>
    <row r="19" spans="1:9" x14ac:dyDescent="0.25">
      <c r="A19" t="s">
        <v>25</v>
      </c>
      <c r="B19">
        <v>3.6986745348498467</v>
      </c>
      <c r="C19">
        <v>2.6796224912356794</v>
      </c>
      <c r="D19">
        <v>1.3802968690355493</v>
      </c>
      <c r="E19">
        <v>0.18647673604453341</v>
      </c>
      <c r="F19">
        <v>-1.9818713465611868</v>
      </c>
      <c r="G19">
        <v>9.3792204162608801</v>
      </c>
      <c r="H19">
        <v>-1.9818713465611868</v>
      </c>
      <c r="I19">
        <v>9.3792204162608801</v>
      </c>
    </row>
    <row r="20" spans="1:9" ht="13.8" thickBot="1" x14ac:dyDescent="0.3">
      <c r="A20" s="5" t="s">
        <v>26</v>
      </c>
      <c r="B20" s="5">
        <v>0.18156569639441839</v>
      </c>
      <c r="C20" s="5">
        <v>1.7753824873490903E-2</v>
      </c>
      <c r="D20" s="5">
        <v>10.226849576821214</v>
      </c>
      <c r="E20" s="5">
        <v>2.0086277817663788E-8</v>
      </c>
      <c r="F20" s="5">
        <v>0.14392926921325416</v>
      </c>
      <c r="G20" s="5">
        <v>0.21920212357558261</v>
      </c>
      <c r="H20" s="5">
        <v>0.14392926921325416</v>
      </c>
      <c r="I20" s="5">
        <v>0.21920212357558261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
  <sheetViews>
    <sheetView tabSelected="1" workbookViewId="0">
      <selection activeCell="C30" sqref="C30"/>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0.9583104153589298</v>
      </c>
    </row>
    <row r="5" spans="1:9" x14ac:dyDescent="0.25">
      <c r="A5" t="s">
        <v>3</v>
      </c>
      <c r="B5">
        <v>0.91835885218540447</v>
      </c>
    </row>
    <row r="6" spans="1:9" x14ac:dyDescent="0.25">
      <c r="A6" t="s">
        <v>4</v>
      </c>
      <c r="B6">
        <v>0.89658787943484564</v>
      </c>
    </row>
    <row r="7" spans="1:9" x14ac:dyDescent="0.25">
      <c r="A7" t="s">
        <v>5</v>
      </c>
      <c r="B7">
        <v>34.04777467154085</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4</v>
      </c>
      <c r="C12">
        <v>195601.43559873974</v>
      </c>
      <c r="D12">
        <v>48900.358899684936</v>
      </c>
      <c r="E12">
        <v>42.182720207659607</v>
      </c>
      <c r="F12">
        <v>5.4483898474130008E-8</v>
      </c>
    </row>
    <row r="13" spans="1:9" x14ac:dyDescent="0.25">
      <c r="A13" t="s">
        <v>9</v>
      </c>
      <c r="B13">
        <v>15</v>
      </c>
      <c r="C13">
        <v>17388.76440126028</v>
      </c>
      <c r="D13">
        <v>1159.2509600840187</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-29.21827116577856</v>
      </c>
      <c r="C17">
        <v>97.201420880569373</v>
      </c>
      <c r="D17">
        <v>-0.30059510345716883</v>
      </c>
      <c r="E17">
        <v>0.76784941707158771</v>
      </c>
      <c r="F17">
        <v>-236.39819456871098</v>
      </c>
      <c r="G17">
        <v>177.96165223715386</v>
      </c>
      <c r="H17">
        <v>-236.39819456871098</v>
      </c>
      <c r="I17">
        <v>177.96165223715386</v>
      </c>
    </row>
    <row r="18" spans="1:9" x14ac:dyDescent="0.25">
      <c r="A18" t="s">
        <v>24</v>
      </c>
      <c r="B18">
        <v>-1.178281782899643</v>
      </c>
      <c r="C18">
        <v>0.85630426951675087</v>
      </c>
      <c r="D18">
        <v>-1.376008300839838</v>
      </c>
      <c r="E18">
        <v>0.18901685327947026</v>
      </c>
      <c r="F18">
        <v>-3.0034511205584571</v>
      </c>
      <c r="G18">
        <v>0.64688755475917126</v>
      </c>
      <c r="H18">
        <v>-3.0034511205584571</v>
      </c>
      <c r="I18">
        <v>0.64688755475917126</v>
      </c>
    </row>
    <row r="19" spans="1:9" x14ac:dyDescent="0.25">
      <c r="A19" t="s">
        <v>25</v>
      </c>
      <c r="B19">
        <v>-6.8950812300285085</v>
      </c>
      <c r="C19">
        <v>3.5504913400205593</v>
      </c>
      <c r="D19">
        <v>-1.9420076180184633</v>
      </c>
      <c r="E19">
        <v>7.1156713677610589E-2</v>
      </c>
      <c r="F19">
        <v>-14.46277434813682</v>
      </c>
      <c r="G19">
        <v>0.67261188807980277</v>
      </c>
      <c r="H19">
        <v>-14.46277434813682</v>
      </c>
      <c r="I19">
        <v>0.67261188807980277</v>
      </c>
    </row>
    <row r="20" spans="1:9" x14ac:dyDescent="0.25">
      <c r="A20" t="s">
        <v>26</v>
      </c>
      <c r="B20">
        <v>3.2128933734763718</v>
      </c>
      <c r="C20">
        <v>2.6315928415311949</v>
      </c>
      <c r="D20">
        <v>1.2208930358721248</v>
      </c>
      <c r="E20">
        <v>0.24097100958688944</v>
      </c>
      <c r="F20">
        <v>-2.3962139666934537</v>
      </c>
      <c r="G20">
        <v>8.8220007136461973</v>
      </c>
      <c r="H20">
        <v>-2.3962139666934537</v>
      </c>
      <c r="I20">
        <v>8.8220007136461973</v>
      </c>
    </row>
    <row r="21" spans="1:9" ht="13.8" thickBot="1" x14ac:dyDescent="0.3">
      <c r="A21" s="5" t="s">
        <v>27</v>
      </c>
      <c r="B21" s="5">
        <v>0.14893365553250545</v>
      </c>
      <c r="C21" s="5">
        <v>2.9341618196725969E-2</v>
      </c>
      <c r="D21" s="5">
        <v>5.0758500957225303</v>
      </c>
      <c r="E21" s="5">
        <v>1.3677074805643717E-4</v>
      </c>
      <c r="F21" s="5">
        <v>8.6393477051112819E-2</v>
      </c>
      <c r="G21" s="5">
        <v>0.2114738340138981</v>
      </c>
      <c r="H21" s="5">
        <v>8.6393477051112819E-2</v>
      </c>
      <c r="I21" s="5">
        <v>0.2114738340138981</v>
      </c>
    </row>
    <row r="30" spans="1:9" x14ac:dyDescent="0.25">
      <c r="G30"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dimension ref="A2:L125"/>
  <sheetViews>
    <sheetView zoomScale="85" zoomScaleNormal="85" workbookViewId="0">
      <selection activeCell="F25" sqref="F25"/>
    </sheetView>
  </sheetViews>
  <sheetFormatPr defaultRowHeight="13.2" x14ac:dyDescent="0.25"/>
  <cols>
    <col min="1" max="1" width="9" bestFit="1" customWidth="1"/>
    <col min="2" max="2" width="12.109375" bestFit="1" customWidth="1"/>
    <col min="3" max="3" width="14.6640625" bestFit="1" customWidth="1"/>
    <col min="4" max="4" width="15" bestFit="1" customWidth="1"/>
    <col min="5" max="5" width="15.6640625" bestFit="1" customWidth="1"/>
    <col min="6" max="6" width="12" bestFit="1" customWidth="1"/>
    <col min="8" max="8" width="2.6640625" bestFit="1" customWidth="1"/>
    <col min="9" max="9" width="9.109375" customWidth="1"/>
  </cols>
  <sheetData>
    <row r="2" spans="1:11" ht="27" customHeight="1" thickBot="1" x14ac:dyDescent="0.3">
      <c r="A2" s="4" t="s">
        <v>31</v>
      </c>
      <c r="B2" s="4" t="s">
        <v>32</v>
      </c>
      <c r="C2" s="4" t="s">
        <v>33</v>
      </c>
      <c r="D2" s="4" t="s">
        <v>34</v>
      </c>
      <c r="E2" s="4" t="s">
        <v>35</v>
      </c>
      <c r="F2" s="4" t="s">
        <v>30</v>
      </c>
      <c r="H2" s="9"/>
      <c r="I2" s="9"/>
      <c r="J2" s="9"/>
    </row>
    <row r="3" spans="1:11" x14ac:dyDescent="0.25">
      <c r="A3" s="2">
        <v>1</v>
      </c>
      <c r="B3" s="2">
        <v>29</v>
      </c>
      <c r="C3" s="2">
        <v>5</v>
      </c>
      <c r="D3" s="2">
        <v>4</v>
      </c>
      <c r="E3" s="2">
        <v>1900</v>
      </c>
      <c r="F3" s="2">
        <v>198</v>
      </c>
      <c r="G3" s="1"/>
      <c r="J3" s="10"/>
      <c r="K3" s="2"/>
    </row>
    <row r="4" spans="1:11" x14ac:dyDescent="0.25">
      <c r="A4" s="2">
        <v>2</v>
      </c>
      <c r="B4" s="2">
        <v>8</v>
      </c>
      <c r="C4" s="2">
        <v>6</v>
      </c>
      <c r="D4" s="2">
        <v>7</v>
      </c>
      <c r="E4" s="2">
        <v>2800</v>
      </c>
      <c r="F4" s="2">
        <v>355</v>
      </c>
      <c r="G4" s="1"/>
      <c r="J4" s="10"/>
      <c r="K4" s="2"/>
    </row>
    <row r="5" spans="1:11" x14ac:dyDescent="0.25">
      <c r="A5" s="2">
        <v>3</v>
      </c>
      <c r="B5" s="2">
        <v>6</v>
      </c>
      <c r="C5" s="2">
        <v>10</v>
      </c>
      <c r="D5" s="2">
        <v>9</v>
      </c>
      <c r="E5" s="2">
        <v>2500</v>
      </c>
      <c r="F5" s="2">
        <v>291</v>
      </c>
      <c r="G5" s="1"/>
      <c r="J5" s="10"/>
      <c r="K5" s="2"/>
    </row>
    <row r="6" spans="1:11" x14ac:dyDescent="0.25">
      <c r="A6" s="2">
        <v>4</v>
      </c>
      <c r="B6" s="2">
        <v>22</v>
      </c>
      <c r="C6" s="2">
        <v>8</v>
      </c>
      <c r="D6" s="2">
        <v>11</v>
      </c>
      <c r="E6" s="2">
        <v>2000</v>
      </c>
      <c r="F6" s="2">
        <v>230</v>
      </c>
      <c r="G6" s="1"/>
      <c r="J6" s="10"/>
      <c r="K6" s="2"/>
    </row>
    <row r="7" spans="1:11" x14ac:dyDescent="0.25">
      <c r="A7" s="2">
        <v>5</v>
      </c>
      <c r="B7" s="2">
        <v>55</v>
      </c>
      <c r="C7" s="2">
        <v>2</v>
      </c>
      <c r="D7" s="2">
        <v>4</v>
      </c>
      <c r="E7" s="2">
        <v>1300</v>
      </c>
      <c r="F7" s="2">
        <v>121</v>
      </c>
      <c r="G7" s="1"/>
      <c r="J7" s="10"/>
      <c r="K7" s="2"/>
    </row>
    <row r="8" spans="1:11" x14ac:dyDescent="0.25">
      <c r="A8" s="2">
        <v>6</v>
      </c>
      <c r="B8" s="2">
        <v>36</v>
      </c>
      <c r="C8" s="2">
        <v>2</v>
      </c>
      <c r="D8" s="2">
        <v>5</v>
      </c>
      <c r="E8" s="2">
        <v>2100</v>
      </c>
      <c r="F8" s="2">
        <v>250</v>
      </c>
      <c r="G8" s="1"/>
      <c r="J8" s="10"/>
      <c r="K8" s="2"/>
    </row>
    <row r="9" spans="1:11" x14ac:dyDescent="0.25">
      <c r="A9" s="2">
        <v>7</v>
      </c>
      <c r="B9" s="2">
        <v>28</v>
      </c>
      <c r="C9" s="2">
        <v>4</v>
      </c>
      <c r="D9" s="2">
        <v>9</v>
      </c>
      <c r="E9" s="2">
        <v>2400</v>
      </c>
      <c r="F9" s="2">
        <v>360</v>
      </c>
      <c r="G9" s="1"/>
      <c r="J9" s="10"/>
      <c r="K9" s="2"/>
    </row>
    <row r="10" spans="1:11" x14ac:dyDescent="0.25">
      <c r="A10" s="2">
        <v>8</v>
      </c>
      <c r="B10" s="2">
        <v>36</v>
      </c>
      <c r="C10" s="2">
        <v>7</v>
      </c>
      <c r="D10" s="2">
        <v>2</v>
      </c>
      <c r="E10" s="2">
        <v>2300</v>
      </c>
      <c r="F10" s="2">
        <v>164</v>
      </c>
      <c r="G10" s="1"/>
      <c r="J10" s="10"/>
      <c r="K10" s="2"/>
    </row>
    <row r="11" spans="1:11" x14ac:dyDescent="0.25">
      <c r="A11" s="2">
        <v>9</v>
      </c>
      <c r="B11" s="2">
        <v>59</v>
      </c>
      <c r="C11" s="2">
        <v>5</v>
      </c>
      <c r="D11" s="2">
        <v>9</v>
      </c>
      <c r="E11" s="2">
        <v>1300</v>
      </c>
      <c r="F11" s="2">
        <v>42</v>
      </c>
      <c r="G11" s="1"/>
      <c r="J11" s="10"/>
      <c r="K11" s="2"/>
    </row>
    <row r="12" spans="1:11" x14ac:dyDescent="0.25">
      <c r="A12" s="2">
        <v>10</v>
      </c>
      <c r="B12" s="2">
        <v>64</v>
      </c>
      <c r="C12" s="2">
        <v>5</v>
      </c>
      <c r="D12" s="2">
        <v>6</v>
      </c>
      <c r="E12" s="2">
        <v>1500</v>
      </c>
      <c r="F12" s="2">
        <v>90</v>
      </c>
      <c r="G12" s="1"/>
      <c r="J12" s="10"/>
      <c r="K12" s="2"/>
    </row>
    <row r="13" spans="1:11" x14ac:dyDescent="0.25">
      <c r="A13" s="2">
        <v>11</v>
      </c>
      <c r="B13" s="2">
        <v>19</v>
      </c>
      <c r="C13" s="2">
        <v>4</v>
      </c>
      <c r="D13" s="2">
        <v>8</v>
      </c>
      <c r="E13" s="2">
        <v>2300</v>
      </c>
      <c r="F13" s="2">
        <v>271</v>
      </c>
      <c r="G13" s="1"/>
      <c r="J13" s="10"/>
      <c r="K13" s="2"/>
    </row>
    <row r="14" spans="1:11" x14ac:dyDescent="0.25">
      <c r="A14" s="2">
        <v>12</v>
      </c>
      <c r="B14" s="2">
        <v>57</v>
      </c>
      <c r="C14" s="2">
        <v>5</v>
      </c>
      <c r="D14" s="2">
        <v>3</v>
      </c>
      <c r="E14" s="2">
        <v>1400</v>
      </c>
      <c r="F14" s="2">
        <v>96</v>
      </c>
      <c r="G14" s="1"/>
      <c r="J14" s="10"/>
      <c r="K14" s="2"/>
    </row>
    <row r="15" spans="1:11" x14ac:dyDescent="0.25">
      <c r="A15" s="2">
        <v>13</v>
      </c>
      <c r="B15" s="2">
        <v>39</v>
      </c>
      <c r="C15" s="2">
        <v>7</v>
      </c>
      <c r="D15" s="2">
        <v>11</v>
      </c>
      <c r="E15" s="2">
        <v>1900</v>
      </c>
      <c r="F15" s="2">
        <v>187</v>
      </c>
      <c r="G15" s="1"/>
      <c r="J15" s="10"/>
      <c r="K15" s="2"/>
    </row>
    <row r="16" spans="1:11" x14ac:dyDescent="0.25">
      <c r="A16" s="2">
        <v>14</v>
      </c>
      <c r="B16" s="2">
        <v>25</v>
      </c>
      <c r="C16" s="2">
        <v>9</v>
      </c>
      <c r="D16" s="2">
        <v>8</v>
      </c>
      <c r="E16" s="2">
        <v>2100</v>
      </c>
      <c r="F16" s="2">
        <v>235</v>
      </c>
      <c r="G16" s="1"/>
      <c r="J16" s="10"/>
      <c r="K16" s="2"/>
    </row>
    <row r="17" spans="1:11" x14ac:dyDescent="0.25">
      <c r="A17" s="2">
        <v>15</v>
      </c>
      <c r="B17" s="2">
        <v>28</v>
      </c>
      <c r="C17" s="2">
        <v>6</v>
      </c>
      <c r="D17" s="2">
        <v>4</v>
      </c>
      <c r="E17" s="2">
        <v>1800</v>
      </c>
      <c r="F17" s="2">
        <v>138</v>
      </c>
      <c r="G17" s="1"/>
      <c r="J17" s="10"/>
      <c r="K17" s="2"/>
    </row>
    <row r="18" spans="1:11" x14ac:dyDescent="0.25">
      <c r="A18" s="2">
        <v>16</v>
      </c>
      <c r="B18" s="2">
        <v>53</v>
      </c>
      <c r="C18" s="2">
        <v>11</v>
      </c>
      <c r="D18" s="2">
        <v>2</v>
      </c>
      <c r="E18" s="2">
        <v>1200</v>
      </c>
      <c r="F18" s="2">
        <v>71</v>
      </c>
      <c r="G18" s="1"/>
      <c r="J18" s="10"/>
      <c r="K18" s="2"/>
    </row>
    <row r="19" spans="1:11" x14ac:dyDescent="0.25">
      <c r="A19" s="2">
        <v>17</v>
      </c>
      <c r="B19" s="2">
        <v>47</v>
      </c>
      <c r="C19" s="2">
        <v>5</v>
      </c>
      <c r="D19" s="2">
        <v>2</v>
      </c>
      <c r="E19" s="2">
        <v>2000</v>
      </c>
      <c r="F19" s="2">
        <v>206</v>
      </c>
      <c r="G19" s="1"/>
      <c r="J19" s="10"/>
      <c r="K19" s="2"/>
    </row>
    <row r="20" spans="1:11" x14ac:dyDescent="0.25">
      <c r="A20" s="2">
        <v>18</v>
      </c>
      <c r="B20" s="2">
        <v>20</v>
      </c>
      <c r="C20" s="2">
        <v>4</v>
      </c>
      <c r="D20" s="2">
        <v>14</v>
      </c>
      <c r="E20" s="2">
        <v>2900</v>
      </c>
      <c r="F20" s="2">
        <v>398</v>
      </c>
      <c r="G20" s="1"/>
      <c r="H20" s="10"/>
      <c r="I20" s="10"/>
      <c r="J20" s="10"/>
      <c r="K20" s="2"/>
    </row>
    <row r="21" spans="1:11" x14ac:dyDescent="0.25">
      <c r="A21" s="2">
        <v>19</v>
      </c>
      <c r="B21" s="2">
        <v>39</v>
      </c>
      <c r="C21" s="2">
        <v>4</v>
      </c>
      <c r="D21" s="2">
        <v>6</v>
      </c>
      <c r="E21" s="2">
        <v>2600</v>
      </c>
      <c r="F21" s="2">
        <v>319</v>
      </c>
      <c r="G21" s="1"/>
      <c r="H21" s="10"/>
      <c r="I21" s="10"/>
      <c r="J21" s="10"/>
      <c r="K21" s="2"/>
    </row>
    <row r="22" spans="1:11" ht="13.8" thickBot="1" x14ac:dyDescent="0.3">
      <c r="A22" s="3">
        <v>20</v>
      </c>
      <c r="B22" s="3">
        <v>60</v>
      </c>
      <c r="C22" s="3">
        <v>8</v>
      </c>
      <c r="D22" s="3">
        <v>6</v>
      </c>
      <c r="E22" s="3">
        <v>1500</v>
      </c>
      <c r="F22" s="3">
        <v>72</v>
      </c>
      <c r="G22" s="1"/>
      <c r="H22" s="2"/>
      <c r="I22" s="2"/>
      <c r="J22" s="2"/>
      <c r="K22" s="2"/>
    </row>
    <row r="25" spans="1:11" x14ac:dyDescent="0.25">
      <c r="A25" s="8" t="s">
        <v>28</v>
      </c>
      <c r="B25" s="2">
        <v>40</v>
      </c>
      <c r="C25" s="2">
        <v>4</v>
      </c>
      <c r="D25" s="2">
        <v>5</v>
      </c>
      <c r="E25" s="2">
        <v>2500</v>
      </c>
      <c r="F25">
        <f>-29.2183-1.1782*B25-6.895*C25+3.2128*D25+0.14893*E25</f>
        <v>284.46270000000004</v>
      </c>
    </row>
    <row r="27" spans="1:11" x14ac:dyDescent="0.25">
      <c r="A27" s="8" t="s">
        <v>29</v>
      </c>
      <c r="B27">
        <v>34.04777</v>
      </c>
      <c r="D27" s="8" t="s">
        <v>41</v>
      </c>
      <c r="E27" s="8" t="s">
        <v>42</v>
      </c>
    </row>
    <row r="28" spans="1:11" x14ac:dyDescent="0.25">
      <c r="D28">
        <f>F25+2*B27</f>
        <v>352.55824000000007</v>
      </c>
      <c r="E28">
        <f>F25-2*B27</f>
        <v>216.36716000000004</v>
      </c>
    </row>
    <row r="108" spans="2:12" ht="13.2" customHeight="1" x14ac:dyDescent="0.25">
      <c r="B108" s="11" t="s">
        <v>40</v>
      </c>
      <c r="C108" s="11"/>
      <c r="D108" s="11"/>
      <c r="E108" s="11"/>
      <c r="F108" s="11"/>
      <c r="G108" s="11"/>
      <c r="H108" s="11"/>
      <c r="I108" s="11"/>
    </row>
    <row r="109" spans="2:12" x14ac:dyDescent="0.25">
      <c r="B109" s="11"/>
      <c r="C109" s="11"/>
      <c r="D109" s="11"/>
      <c r="E109" s="11"/>
      <c r="F109" s="11"/>
      <c r="G109" s="11"/>
      <c r="H109" s="11"/>
      <c r="I109" s="11"/>
      <c r="L109" s="10"/>
    </row>
    <row r="110" spans="2:12" x14ac:dyDescent="0.25">
      <c r="B110" s="11"/>
      <c r="C110" s="11"/>
      <c r="D110" s="11"/>
      <c r="E110" s="11"/>
      <c r="F110" s="11"/>
      <c r="G110" s="11"/>
      <c r="H110" s="11"/>
      <c r="I110" s="11"/>
      <c r="L110" s="10"/>
    </row>
    <row r="111" spans="2:12" x14ac:dyDescent="0.25">
      <c r="B111" s="11"/>
      <c r="C111" s="11"/>
      <c r="D111" s="11"/>
      <c r="E111" s="11"/>
      <c r="F111" s="11"/>
      <c r="G111" s="11"/>
      <c r="H111" s="11"/>
      <c r="I111" s="11"/>
      <c r="L111" s="10"/>
    </row>
    <row r="112" spans="2:12" x14ac:dyDescent="0.25">
      <c r="B112" s="10"/>
      <c r="C112" s="10"/>
      <c r="L112" s="10"/>
    </row>
    <row r="113" spans="2:9" x14ac:dyDescent="0.25">
      <c r="B113" s="12" t="s">
        <v>43</v>
      </c>
      <c r="C113" s="12"/>
      <c r="D113" s="12"/>
      <c r="E113" s="12"/>
      <c r="F113" s="12"/>
    </row>
    <row r="114" spans="2:9" x14ac:dyDescent="0.25">
      <c r="B114" s="10"/>
      <c r="C114" s="10"/>
    </row>
    <row r="115" spans="2:9" x14ac:dyDescent="0.25">
      <c r="B115" s="13" t="s">
        <v>44</v>
      </c>
      <c r="C115" s="13"/>
      <c r="D115" s="13"/>
      <c r="E115" s="13"/>
      <c r="F115" s="13"/>
      <c r="G115" s="13"/>
    </row>
    <row r="116" spans="2:9" x14ac:dyDescent="0.25">
      <c r="B116" s="13"/>
      <c r="C116" s="13"/>
      <c r="D116" s="13"/>
      <c r="E116" s="13"/>
      <c r="F116" s="13"/>
      <c r="G116" s="13"/>
    </row>
    <row r="117" spans="2:9" ht="13.2" customHeight="1" x14ac:dyDescent="0.25"/>
    <row r="118" spans="2:9" ht="13.2" customHeight="1" x14ac:dyDescent="0.25">
      <c r="B118" s="11" t="s">
        <v>45</v>
      </c>
      <c r="C118" s="11"/>
      <c r="D118" s="11"/>
      <c r="E118" s="11"/>
      <c r="F118" s="11"/>
      <c r="G118" s="11"/>
      <c r="H118" s="11"/>
    </row>
    <row r="119" spans="2:9" x14ac:dyDescent="0.25">
      <c r="B119" s="11"/>
      <c r="C119" s="11"/>
      <c r="D119" s="11"/>
      <c r="E119" s="11"/>
      <c r="F119" s="11"/>
      <c r="G119" s="11"/>
      <c r="H119" s="11"/>
    </row>
    <row r="120" spans="2:9" ht="13.2" customHeight="1" x14ac:dyDescent="0.25">
      <c r="B120" s="11" t="s">
        <v>46</v>
      </c>
      <c r="C120" s="11"/>
      <c r="D120" s="11"/>
      <c r="E120" s="11"/>
      <c r="F120" s="11"/>
      <c r="G120" s="11"/>
      <c r="H120" s="11"/>
      <c r="I120" s="11"/>
    </row>
    <row r="121" spans="2:9" x14ac:dyDescent="0.25">
      <c r="B121" s="11"/>
      <c r="C121" s="11"/>
      <c r="D121" s="11"/>
      <c r="E121" s="11"/>
      <c r="F121" s="11"/>
      <c r="G121" s="11"/>
      <c r="H121" s="11"/>
      <c r="I121" s="11"/>
    </row>
    <row r="122" spans="2:9" x14ac:dyDescent="0.25">
      <c r="B122" s="10"/>
      <c r="C122" s="10"/>
    </row>
    <row r="123" spans="2:9" x14ac:dyDescent="0.25">
      <c r="B123" s="10" t="s">
        <v>36</v>
      </c>
      <c r="C123" s="10" t="s">
        <v>37</v>
      </c>
    </row>
    <row r="124" spans="2:9" x14ac:dyDescent="0.25">
      <c r="B124" s="10"/>
      <c r="C124" s="10" t="s">
        <v>38</v>
      </c>
    </row>
    <row r="125" spans="2:9" x14ac:dyDescent="0.25">
      <c r="B125" s="10"/>
      <c r="C125" s="10" t="s">
        <v>39</v>
      </c>
    </row>
  </sheetData>
  <mergeCells count="5">
    <mergeCell ref="B120:I121"/>
    <mergeCell ref="B108:I111"/>
    <mergeCell ref="B113:F113"/>
    <mergeCell ref="B115:G116"/>
    <mergeCell ref="B118:H119"/>
  </mergeCells>
  <phoneticPr fontId="3"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workbookViewId="0">
      <selection activeCell="E22" sqref="E22"/>
    </sheetView>
  </sheetViews>
  <sheetFormatPr defaultRowHeight="13.2" x14ac:dyDescent="0.25"/>
  <cols>
    <col min="1" max="1" width="17.77734375" bestFit="1" customWidth="1"/>
    <col min="2" max="2" width="12.6640625" bestFit="1" customWidth="1"/>
    <col min="3" max="3" width="14" bestFit="1" customWidth="1"/>
    <col min="4" max="4" width="12.6640625" bestFit="1" customWidth="1"/>
    <col min="5" max="5" width="12" bestFit="1" customWidth="1"/>
    <col min="6" max="6" width="13.44140625" bestFit="1" customWidth="1"/>
    <col min="7" max="7" width="12" bestFit="1" customWidth="1"/>
    <col min="8" max="8" width="12.6640625" bestFit="1" customWidth="1"/>
    <col min="9" max="9" width="12.44140625" bestFit="1" customWidth="1"/>
  </cols>
  <sheetData>
    <row r="1" spans="1:9" x14ac:dyDescent="0.25">
      <c r="A1" t="s">
        <v>0</v>
      </c>
    </row>
    <row r="2" spans="1:9" ht="13.8" thickBot="1" x14ac:dyDescent="0.3"/>
    <row r="3" spans="1:9" x14ac:dyDescent="0.25">
      <c r="A3" s="7" t="s">
        <v>1</v>
      </c>
      <c r="B3" s="7"/>
    </row>
    <row r="4" spans="1:9" x14ac:dyDescent="0.25">
      <c r="A4" t="s">
        <v>2</v>
      </c>
      <c r="B4">
        <v>0.20810331667526497</v>
      </c>
    </row>
    <row r="5" spans="1:9" x14ac:dyDescent="0.25">
      <c r="A5" t="s">
        <v>3</v>
      </c>
      <c r="B5">
        <v>4.3306990411245617E-2</v>
      </c>
    </row>
    <row r="6" spans="1:9" x14ac:dyDescent="0.25">
      <c r="A6" t="s">
        <v>4</v>
      </c>
      <c r="B6">
        <v>-9.8426212325740704E-3</v>
      </c>
    </row>
    <row r="7" spans="1:9" x14ac:dyDescent="0.25">
      <c r="A7" t="s">
        <v>5</v>
      </c>
      <c r="B7">
        <v>106.39711656778809</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1</v>
      </c>
      <c r="C12">
        <v>9223.9645490892872</v>
      </c>
      <c r="D12">
        <v>9223.9645490892872</v>
      </c>
      <c r="E12">
        <v>0.81481292283875817</v>
      </c>
      <c r="F12">
        <v>0.37862245359949731</v>
      </c>
    </row>
    <row r="13" spans="1:9" x14ac:dyDescent="0.25">
      <c r="A13" t="s">
        <v>9</v>
      </c>
      <c r="B13">
        <v>18</v>
      </c>
      <c r="C13">
        <v>203766.23545091072</v>
      </c>
      <c r="D13">
        <v>11320.346413939486</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257.65926254997777</v>
      </c>
      <c r="C17">
        <v>63.309848119443863</v>
      </c>
      <c r="D17">
        <v>4.0698133103062188</v>
      </c>
      <c r="E17">
        <v>7.1892763098977514E-4</v>
      </c>
      <c r="F17">
        <v>124.65020748550378</v>
      </c>
      <c r="G17">
        <v>390.66831761445172</v>
      </c>
      <c r="H17">
        <v>124.65020748550378</v>
      </c>
      <c r="I17">
        <v>390.66831761445172</v>
      </c>
    </row>
    <row r="18" spans="1:9" ht="13.8" thickBot="1" x14ac:dyDescent="0.3">
      <c r="A18" s="5" t="s">
        <v>24</v>
      </c>
      <c r="B18" s="5">
        <v>-9.0528653931585961</v>
      </c>
      <c r="C18" s="5">
        <v>10.028987933426247</v>
      </c>
      <c r="D18" s="5">
        <v>-0.90266988586014041</v>
      </c>
      <c r="E18" s="5">
        <v>0.37862245359949731</v>
      </c>
      <c r="F18" s="5">
        <v>-30.122987149908671</v>
      </c>
      <c r="G18" s="5">
        <v>12.017256363591477</v>
      </c>
      <c r="H18" s="5">
        <v>-30.122987149908671</v>
      </c>
      <c r="I18" s="5">
        <v>12.017256363591477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workbookViewId="0">
      <selection activeCell="A33" sqref="A33"/>
    </sheetView>
  </sheetViews>
  <sheetFormatPr defaultRowHeight="13.2" x14ac:dyDescent="0.25"/>
  <cols>
    <col min="1" max="1" width="17.77734375" bestFit="1" customWidth="1"/>
    <col min="2" max="2" width="12" bestFit="1" customWidth="1"/>
    <col min="3" max="3" width="14" bestFit="1" customWidth="1"/>
    <col min="4" max="5" width="12" bestFit="1" customWidth="1"/>
    <col min="6" max="6" width="13.44140625" bestFit="1" customWidth="1"/>
    <col min="7" max="7" width="12" bestFit="1" customWidth="1"/>
    <col min="8" max="9" width="12.44140625" bestFit="1" customWidth="1"/>
  </cols>
  <sheetData>
    <row r="1" spans="1:9" x14ac:dyDescent="0.25">
      <c r="A1" t="s">
        <v>0</v>
      </c>
    </row>
    <row r="2" spans="1:9" ht="13.8" thickBot="1" x14ac:dyDescent="0.3"/>
    <row r="3" spans="1:9" x14ac:dyDescent="0.25">
      <c r="A3" s="7" t="s">
        <v>1</v>
      </c>
      <c r="B3" s="7"/>
    </row>
    <row r="4" spans="1:9" x14ac:dyDescent="0.25">
      <c r="A4" t="s">
        <v>2</v>
      </c>
      <c r="B4">
        <v>0.51011928983245336</v>
      </c>
    </row>
    <row r="5" spans="1:9" x14ac:dyDescent="0.25">
      <c r="A5" t="s">
        <v>3</v>
      </c>
      <c r="B5">
        <v>0.2602216898591666</v>
      </c>
    </row>
    <row r="6" spans="1:9" x14ac:dyDescent="0.25">
      <c r="A6" t="s">
        <v>4</v>
      </c>
      <c r="B6">
        <v>0.21912289485134254</v>
      </c>
    </row>
    <row r="7" spans="1:9" x14ac:dyDescent="0.25">
      <c r="A7" t="s">
        <v>5</v>
      </c>
      <c r="B7">
        <v>93.560892302689439</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1</v>
      </c>
      <c r="C12">
        <v>55424.669767441868</v>
      </c>
      <c r="D12">
        <v>55424.669767441868</v>
      </c>
      <c r="E12">
        <v>6.3316136108036156</v>
      </c>
      <c r="F12">
        <v>2.1565494913074152E-2</v>
      </c>
    </row>
    <row r="13" spans="1:9" x14ac:dyDescent="0.25">
      <c r="A13" t="s">
        <v>9</v>
      </c>
      <c r="B13">
        <v>18</v>
      </c>
      <c r="C13">
        <v>157565.53023255814</v>
      </c>
      <c r="D13">
        <v>8753.6405684754518</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100.33720930232558</v>
      </c>
      <c r="C17">
        <v>46.452924414372845</v>
      </c>
      <c r="D17">
        <v>2.1599761601075986</v>
      </c>
      <c r="E17">
        <v>4.4509938805364302E-2</v>
      </c>
      <c r="F17">
        <v>2.743236723522918</v>
      </c>
      <c r="G17">
        <v>197.93118188112823</v>
      </c>
      <c r="H17">
        <v>2.743236723522918</v>
      </c>
      <c r="I17">
        <v>197.93118188112823</v>
      </c>
    </row>
    <row r="18" spans="1:9" ht="13.8" thickBot="1" x14ac:dyDescent="0.3">
      <c r="A18" s="5" t="s">
        <v>24</v>
      </c>
      <c r="B18" s="5">
        <v>16.055813953488371</v>
      </c>
      <c r="C18" s="5">
        <v>6.3807998946240794</v>
      </c>
      <c r="D18" s="5">
        <v>2.5162697810059265</v>
      </c>
      <c r="E18" s="5">
        <v>2.1565494913074152E-2</v>
      </c>
      <c r="F18" s="5">
        <v>2.6502508420711446</v>
      </c>
      <c r="G18" s="5">
        <v>29.461377064905598</v>
      </c>
      <c r="H18" s="5">
        <v>2.6502508420711446</v>
      </c>
      <c r="I18" s="5">
        <v>29.461377064905598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workbookViewId="0">
      <selection activeCell="D25" sqref="D25"/>
    </sheetView>
  </sheetViews>
  <sheetFormatPr defaultRowHeight="13.2" x14ac:dyDescent="0.25"/>
  <cols>
    <col min="1" max="1" width="17.77734375" bestFit="1" customWidth="1"/>
    <col min="2" max="2" width="12.6640625" bestFit="1" customWidth="1"/>
    <col min="3" max="3" width="14" bestFit="1" customWidth="1"/>
    <col min="4" max="4" width="12.6640625" bestFit="1" customWidth="1"/>
    <col min="5" max="5" width="12.33203125" bestFit="1" customWidth="1"/>
    <col min="6" max="6" width="13.44140625" bestFit="1" customWidth="1"/>
    <col min="7" max="7" width="12" bestFit="1" customWidth="1"/>
    <col min="8" max="8" width="12.6640625" bestFit="1" customWidth="1"/>
    <col min="9" max="9" width="12.44140625" bestFit="1" customWidth="1"/>
  </cols>
  <sheetData>
    <row r="1" spans="1:9" x14ac:dyDescent="0.25">
      <c r="A1" t="s">
        <v>0</v>
      </c>
    </row>
    <row r="2" spans="1:9" ht="13.8" thickBot="1" x14ac:dyDescent="0.3"/>
    <row r="3" spans="1:9" x14ac:dyDescent="0.25">
      <c r="A3" s="7" t="s">
        <v>1</v>
      </c>
      <c r="B3" s="7"/>
    </row>
    <row r="4" spans="1:9" x14ac:dyDescent="0.25">
      <c r="A4" t="s">
        <v>2</v>
      </c>
      <c r="B4">
        <v>0.94143636092524763</v>
      </c>
    </row>
    <row r="5" spans="1:9" x14ac:dyDescent="0.25">
      <c r="A5" t="s">
        <v>3</v>
      </c>
      <c r="B5">
        <v>0.88630242167217321</v>
      </c>
    </row>
    <row r="6" spans="1:9" x14ac:dyDescent="0.25">
      <c r="A6" t="s">
        <v>4</v>
      </c>
      <c r="B6">
        <v>0.87998588954284951</v>
      </c>
    </row>
    <row r="7" spans="1:9" x14ac:dyDescent="0.25">
      <c r="A7" t="s">
        <v>5</v>
      </c>
      <c r="B7">
        <v>36.679141777460977</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1</v>
      </c>
      <c r="C12">
        <v>188773.73005244051</v>
      </c>
      <c r="D12">
        <v>188773.73005244051</v>
      </c>
      <c r="E12">
        <v>140.31471755801337</v>
      </c>
      <c r="F12">
        <v>6.2158162473511499E-10</v>
      </c>
    </row>
    <row r="13" spans="1:9" x14ac:dyDescent="0.25">
      <c r="A13" t="s">
        <v>9</v>
      </c>
      <c r="B13">
        <v>18</v>
      </c>
      <c r="C13">
        <v>24216.469947559497</v>
      </c>
      <c r="D13">
        <v>1345.3594415310831</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-183.60286405808802</v>
      </c>
      <c r="C17">
        <v>33.791212060201971</v>
      </c>
      <c r="D17">
        <v>-5.4334500855128729</v>
      </c>
      <c r="E17">
        <v>3.6692861998995471E-5</v>
      </c>
      <c r="F17">
        <v>-254.59556612761563</v>
      </c>
      <c r="G17">
        <v>-112.61016198856041</v>
      </c>
      <c r="H17">
        <v>-254.59556612761563</v>
      </c>
      <c r="I17">
        <v>-112.61016198856041</v>
      </c>
    </row>
    <row r="18" spans="1:9" ht="13.8" thickBot="1" x14ac:dyDescent="0.3">
      <c r="A18" s="5" t="s">
        <v>24</v>
      </c>
      <c r="B18" s="5">
        <v>0.19512706736587337</v>
      </c>
      <c r="C18" s="5">
        <v>1.6472742294815167E-2</v>
      </c>
      <c r="D18" s="5">
        <v>11.845451344630703</v>
      </c>
      <c r="E18" s="5">
        <v>6.2158162473511727E-10</v>
      </c>
      <c r="F18" s="5">
        <v>0.16051912007116098</v>
      </c>
      <c r="G18" s="5">
        <v>0.22973501466058577</v>
      </c>
      <c r="H18" s="5">
        <v>0.16051912007116098</v>
      </c>
      <c r="I18" s="5">
        <v>0.22973501466058577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workbookViewId="0">
      <selection sqref="A1:I22"/>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0.86914125628634542</v>
      </c>
    </row>
    <row r="5" spans="1:9" x14ac:dyDescent="0.25">
      <c r="A5" t="s">
        <v>3</v>
      </c>
      <c r="B5">
        <v>0.75540652337900682</v>
      </c>
    </row>
    <row r="6" spans="1:9" x14ac:dyDescent="0.25">
      <c r="A6" t="s">
        <v>4</v>
      </c>
      <c r="B6">
        <v>0.72663082024712522</v>
      </c>
    </row>
    <row r="7" spans="1:9" x14ac:dyDescent="0.25">
      <c r="A7" t="s">
        <v>5</v>
      </c>
      <c r="B7">
        <v>55.357667785050694</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160894.18649579934</v>
      </c>
      <c r="D12">
        <v>80447.093247899669</v>
      </c>
      <c r="E12">
        <v>26.251540055056619</v>
      </c>
      <c r="F12">
        <v>6.335507302320714E-6</v>
      </c>
    </row>
    <row r="13" spans="1:9" x14ac:dyDescent="0.25">
      <c r="A13" t="s">
        <v>9</v>
      </c>
      <c r="B13">
        <v>17</v>
      </c>
      <c r="C13">
        <v>52096.013504200666</v>
      </c>
      <c r="D13">
        <v>3064.4713826000393</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477.78442339593266</v>
      </c>
      <c r="C17">
        <v>45.431800772681591</v>
      </c>
      <c r="D17">
        <v>10.51651960234927</v>
      </c>
      <c r="E17">
        <v>7.3636845436248373E-9</v>
      </c>
      <c r="F17">
        <v>381.93170327084698</v>
      </c>
      <c r="G17">
        <v>573.6371435210184</v>
      </c>
      <c r="H17">
        <v>381.93170327084698</v>
      </c>
      <c r="I17">
        <v>573.6371435210184</v>
      </c>
    </row>
    <row r="18" spans="1:9" x14ac:dyDescent="0.25">
      <c r="A18" t="s">
        <v>24</v>
      </c>
      <c r="B18">
        <v>-5.1537994140420453</v>
      </c>
      <c r="C18">
        <v>0.73258013118435639</v>
      </c>
      <c r="D18">
        <v>-7.0351340347027147</v>
      </c>
      <c r="E18">
        <v>2.0049577978719336E-6</v>
      </c>
      <c r="F18">
        <v>-6.6994083727306535</v>
      </c>
      <c r="G18">
        <v>-3.6081904553534376</v>
      </c>
      <c r="H18">
        <v>-6.6994083727306535</v>
      </c>
      <c r="I18">
        <v>-3.6081904553534376</v>
      </c>
    </row>
    <row r="19" spans="1:9" ht="13.8" thickBot="1" x14ac:dyDescent="0.3">
      <c r="A19" s="5" t="s">
        <v>25</v>
      </c>
      <c r="B19" s="5">
        <v>-14.524913638187693</v>
      </c>
      <c r="C19" s="5">
        <v>5.2756652700755486</v>
      </c>
      <c r="D19" s="5">
        <v>-2.753190904770896</v>
      </c>
      <c r="E19" s="5">
        <v>1.3576868137446976E-2</v>
      </c>
      <c r="F19" s="5">
        <v>-25.65559430692004</v>
      </c>
      <c r="G19" s="5">
        <v>-3.3942329694553459</v>
      </c>
      <c r="H19" s="5">
        <v>-25.65559430692004</v>
      </c>
      <c r="I19" s="5">
        <v>-3.3942329694553459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workbookViewId="0">
      <selection sqref="A1:I22"/>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0.82154014329218006</v>
      </c>
    </row>
    <row r="5" spans="1:9" x14ac:dyDescent="0.25">
      <c r="A5" t="s">
        <v>3</v>
      </c>
      <c r="B5">
        <v>0.67492820704053569</v>
      </c>
    </row>
    <row r="6" spans="1:9" x14ac:dyDescent="0.25">
      <c r="A6" t="s">
        <v>4</v>
      </c>
      <c r="B6">
        <v>0.63668446669236345</v>
      </c>
    </row>
    <row r="7" spans="1:9" x14ac:dyDescent="0.25">
      <c r="A7" t="s">
        <v>5</v>
      </c>
      <c r="B7">
        <v>63.818265040289525</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143753.09380320512</v>
      </c>
      <c r="D12">
        <v>71876.54690160256</v>
      </c>
      <c r="E12">
        <v>17.648070008214869</v>
      </c>
      <c r="F12">
        <v>7.1092524534054419E-5</v>
      </c>
    </row>
    <row r="13" spans="1:9" x14ac:dyDescent="0.25">
      <c r="A13" t="s">
        <v>9</v>
      </c>
      <c r="B13">
        <v>17</v>
      </c>
      <c r="C13">
        <v>69237.106196794877</v>
      </c>
      <c r="D13">
        <v>4072.7709527526399</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324.71654452189392</v>
      </c>
      <c r="C17">
        <v>57.666397493145709</v>
      </c>
      <c r="D17">
        <v>5.6309490212300863</v>
      </c>
      <c r="E17">
        <v>2.9938458423017493E-5</v>
      </c>
      <c r="F17">
        <v>203.05108188286627</v>
      </c>
      <c r="G17">
        <v>446.3820071609216</v>
      </c>
      <c r="H17">
        <v>203.05108188286627</v>
      </c>
      <c r="I17">
        <v>446.3820071609216</v>
      </c>
    </row>
    <row r="18" spans="1:9" x14ac:dyDescent="0.25">
      <c r="A18" t="s">
        <v>24</v>
      </c>
      <c r="B18">
        <v>-4.3470652914807122</v>
      </c>
      <c r="C18">
        <v>0.93344968959304164</v>
      </c>
      <c r="D18">
        <v>-4.6569893803016988</v>
      </c>
      <c r="E18">
        <v>2.2592843532820526E-4</v>
      </c>
      <c r="F18">
        <v>-6.3164719697476013</v>
      </c>
      <c r="G18">
        <v>-2.3776586132138227</v>
      </c>
      <c r="H18">
        <v>-6.3164719697476013</v>
      </c>
      <c r="I18">
        <v>-2.3776586132138227</v>
      </c>
    </row>
    <row r="19" spans="1:9" ht="13.8" thickBot="1" x14ac:dyDescent="0.3">
      <c r="A19" s="5" t="s">
        <v>25</v>
      </c>
      <c r="B19" s="5">
        <v>5.9463597872541571</v>
      </c>
      <c r="C19" s="5">
        <v>4.8636972353362973</v>
      </c>
      <c r="D19" s="5">
        <v>1.222600729348853</v>
      </c>
      <c r="E19" s="5">
        <v>0.23816062724830889</v>
      </c>
      <c r="F19" s="5">
        <v>-4.3151443121424746</v>
      </c>
      <c r="G19" s="5">
        <v>16.207863886650788</v>
      </c>
      <c r="H19" s="5">
        <v>-4.3151443121424746</v>
      </c>
      <c r="I19" s="5">
        <v>16.207863886650788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
  <sheetViews>
    <sheetView topLeftCell="A3" workbookViewId="0">
      <selection activeCell="M20" sqref="M20"/>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0.94341711097803327</v>
      </c>
    </row>
    <row r="5" spans="1:9" x14ac:dyDescent="0.25">
      <c r="A5" t="s">
        <v>3</v>
      </c>
      <c r="B5">
        <v>0.89003584528613866</v>
      </c>
    </row>
    <row r="6" spans="1:9" x14ac:dyDescent="0.25">
      <c r="A6" t="s">
        <v>4</v>
      </c>
      <c r="B6">
        <v>0.87709888590803731</v>
      </c>
    </row>
    <row r="7" spans="1:9" x14ac:dyDescent="0.25">
      <c r="A7" t="s">
        <v>5</v>
      </c>
      <c r="B7">
        <v>37.117688272127616</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189568.91269466374</v>
      </c>
      <c r="D12">
        <v>94784.45634733187</v>
      </c>
      <c r="E12">
        <v>68.797916053807896</v>
      </c>
      <c r="F12">
        <v>7.0898115496377425E-9</v>
      </c>
    </row>
    <row r="13" spans="1:9" x14ac:dyDescent="0.25">
      <c r="A13" t="s">
        <v>9</v>
      </c>
      <c r="B13">
        <v>17</v>
      </c>
      <c r="C13">
        <v>23421.287305336278</v>
      </c>
      <c r="D13">
        <v>1377.72278266684</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-124.62792376534173</v>
      </c>
      <c r="C17">
        <v>84.825263927716264</v>
      </c>
      <c r="D17">
        <v>-1.4692311935692091</v>
      </c>
      <c r="E17">
        <v>0.16003286669625827</v>
      </c>
      <c r="F17">
        <v>-303.59358536176632</v>
      </c>
      <c r="G17">
        <v>54.337737831082876</v>
      </c>
      <c r="H17">
        <v>-303.59358536176632</v>
      </c>
      <c r="I17">
        <v>54.337737831082876</v>
      </c>
    </row>
    <row r="18" spans="1:9" x14ac:dyDescent="0.25">
      <c r="A18" t="s">
        <v>24</v>
      </c>
      <c r="B18">
        <v>-0.63929125137509069</v>
      </c>
      <c r="C18">
        <v>0.84148472247400663</v>
      </c>
      <c r="D18">
        <v>-0.75971819131254437</v>
      </c>
      <c r="E18">
        <v>0.45782978856785994</v>
      </c>
      <c r="F18">
        <v>-2.4146688111687773</v>
      </c>
      <c r="G18">
        <v>1.1360863084185961</v>
      </c>
      <c r="H18">
        <v>-2.4146688111687773</v>
      </c>
      <c r="I18">
        <v>1.1360863084185961</v>
      </c>
    </row>
    <row r="19" spans="1:9" ht="13.8" thickBot="1" x14ac:dyDescent="0.3">
      <c r="A19" s="5" t="s">
        <v>25</v>
      </c>
      <c r="B19" s="5">
        <v>0.1772171127841872</v>
      </c>
      <c r="C19" s="5">
        <v>2.8872728098302512E-2</v>
      </c>
      <c r="D19" s="5">
        <v>6.1378721186587892</v>
      </c>
      <c r="E19" s="5">
        <v>1.0942071093115984E-5</v>
      </c>
      <c r="F19" s="5">
        <v>0.11630098182337306</v>
      </c>
      <c r="G19" s="5">
        <v>0.23813324374500133</v>
      </c>
      <c r="H19" s="5">
        <v>0.11630098182337306</v>
      </c>
      <c r="I19" s="5">
        <v>0.23813324374500133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9"/>
  <sheetViews>
    <sheetView workbookViewId="0">
      <selection sqref="A1:I22"/>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0.55409397539275007</v>
      </c>
    </row>
    <row r="5" spans="1:9" x14ac:dyDescent="0.25">
      <c r="A5" t="s">
        <v>3</v>
      </c>
      <c r="B5">
        <v>0.30702013356654156</v>
      </c>
    </row>
    <row r="6" spans="1:9" x14ac:dyDescent="0.25">
      <c r="A6" t="s">
        <v>4</v>
      </c>
      <c r="B6">
        <v>0.22549309045672292</v>
      </c>
    </row>
    <row r="7" spans="1:9" x14ac:dyDescent="0.25">
      <c r="A7" t="s">
        <v>5</v>
      </c>
      <c r="B7">
        <v>93.178487907265634</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65392.279652364407</v>
      </c>
      <c r="D12">
        <v>32696.139826182203</v>
      </c>
      <c r="E12">
        <v>3.7658686229179072</v>
      </c>
      <c r="F12">
        <v>4.4271602689154789E-2</v>
      </c>
    </row>
    <row r="13" spans="1:9" x14ac:dyDescent="0.25">
      <c r="A13" t="s">
        <v>9</v>
      </c>
      <c r="B13">
        <v>17</v>
      </c>
      <c r="C13">
        <v>147597.92034763561</v>
      </c>
      <c r="D13">
        <v>8682.2306086844474</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154.68565434854497</v>
      </c>
      <c r="C17">
        <v>68.652175345957531</v>
      </c>
      <c r="D17">
        <v>2.253179212006621</v>
      </c>
      <c r="E17">
        <v>3.7744380973904E-2</v>
      </c>
      <c r="F17">
        <v>9.8422266724122576</v>
      </c>
      <c r="G17">
        <v>299.52908202467768</v>
      </c>
      <c r="H17">
        <v>9.8422266724122576</v>
      </c>
      <c r="I17">
        <v>299.52908202467768</v>
      </c>
    </row>
    <row r="18" spans="1:9" x14ac:dyDescent="0.25">
      <c r="A18" t="s">
        <v>24</v>
      </c>
      <c r="B18">
        <v>-9.4119336970899496</v>
      </c>
      <c r="C18">
        <v>8.7841349971570093</v>
      </c>
      <c r="D18">
        <v>-1.071469609715257</v>
      </c>
      <c r="E18">
        <v>0.29893473782893121</v>
      </c>
      <c r="F18">
        <v>-27.94483838287011</v>
      </c>
      <c r="G18">
        <v>9.1209709886902104</v>
      </c>
      <c r="H18">
        <v>-27.94483838287011</v>
      </c>
      <c r="I18">
        <v>9.1209709886902104</v>
      </c>
    </row>
    <row r="19" spans="1:9" ht="13.8" thickBot="1" x14ac:dyDescent="0.3">
      <c r="A19" s="5" t="s">
        <v>25</v>
      </c>
      <c r="B19" s="5">
        <v>16.165255042989418</v>
      </c>
      <c r="C19" s="5">
        <v>6.3555409488588879</v>
      </c>
      <c r="D19" s="5">
        <v>2.5434900306781638</v>
      </c>
      <c r="E19" s="5">
        <v>2.0989038882571923E-2</v>
      </c>
      <c r="F19" s="5">
        <v>2.7562358658141717</v>
      </c>
      <c r="G19" s="5">
        <v>29.574274220164664</v>
      </c>
      <c r="H19" s="5">
        <v>2.7562358658141717</v>
      </c>
      <c r="I19" s="5">
        <v>29.574274220164664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9"/>
  <sheetViews>
    <sheetView workbookViewId="0">
      <selection activeCell="L26" sqref="L26"/>
    </sheetView>
  </sheetViews>
  <sheetFormatPr defaultRowHeight="13.2" x14ac:dyDescent="0.25"/>
  <sheetData>
    <row r="1" spans="1:9" x14ac:dyDescent="0.25">
      <c r="A1" t="s">
        <v>0</v>
      </c>
    </row>
    <row r="2" spans="1:9" ht="13.8" thickBot="1" x14ac:dyDescent="0.3"/>
    <row r="3" spans="1:9" x14ac:dyDescent="0.25">
      <c r="A3" s="7" t="s">
        <v>1</v>
      </c>
      <c r="B3" s="7"/>
    </row>
    <row r="4" spans="1:9" x14ac:dyDescent="0.25">
      <c r="A4" t="s">
        <v>2</v>
      </c>
      <c r="B4">
        <v>0.94715623602699317</v>
      </c>
    </row>
    <row r="5" spans="1:9" x14ac:dyDescent="0.25">
      <c r="A5" t="s">
        <v>3</v>
      </c>
      <c r="B5">
        <v>0.89710493544482117</v>
      </c>
    </row>
    <row r="6" spans="1:9" x14ac:dyDescent="0.25">
      <c r="A6" t="s">
        <v>4</v>
      </c>
      <c r="B6">
        <v>0.88499963373244717</v>
      </c>
    </row>
    <row r="7" spans="1:9" x14ac:dyDescent="0.25">
      <c r="A7" t="s">
        <v>5</v>
      </c>
      <c r="B7">
        <v>35.904809098356701</v>
      </c>
    </row>
    <row r="8" spans="1:9" ht="13.8" thickBot="1" x14ac:dyDescent="0.3">
      <c r="A8" s="5" t="s">
        <v>6</v>
      </c>
      <c r="B8" s="5">
        <v>20</v>
      </c>
    </row>
    <row r="10" spans="1:9" ht="13.8" thickBot="1" x14ac:dyDescent="0.3">
      <c r="A10" t="s">
        <v>7</v>
      </c>
    </row>
    <row r="11" spans="1:9" x14ac:dyDescent="0.25">
      <c r="A11" s="6"/>
      <c r="B11" s="6" t="s">
        <v>12</v>
      </c>
      <c r="C11" s="6" t="s">
        <v>13</v>
      </c>
      <c r="D11" s="6" t="s">
        <v>14</v>
      </c>
      <c r="E11" s="6" t="s">
        <v>15</v>
      </c>
      <c r="F11" s="6" t="s">
        <v>16</v>
      </c>
    </row>
    <row r="12" spans="1:9" x14ac:dyDescent="0.25">
      <c r="A12" t="s">
        <v>8</v>
      </c>
      <c r="B12">
        <v>2</v>
      </c>
      <c r="C12">
        <v>191074.55962137957</v>
      </c>
      <c r="D12">
        <v>95537.279810689783</v>
      </c>
      <c r="E12">
        <v>74.108432549665835</v>
      </c>
      <c r="F12">
        <v>4.0304507977715987E-9</v>
      </c>
    </row>
    <row r="13" spans="1:9" x14ac:dyDescent="0.25">
      <c r="A13" t="s">
        <v>9</v>
      </c>
      <c r="B13">
        <v>17</v>
      </c>
      <c r="C13">
        <v>21915.640378620446</v>
      </c>
      <c r="D13">
        <v>1289.155316389438</v>
      </c>
    </row>
    <row r="14" spans="1:9" ht="13.8" thickBot="1" x14ac:dyDescent="0.3">
      <c r="A14" s="5" t="s">
        <v>10</v>
      </c>
      <c r="B14" s="5">
        <v>19</v>
      </c>
      <c r="C14" s="5">
        <v>212990.2</v>
      </c>
      <c r="D14" s="5"/>
      <c r="E14" s="5"/>
      <c r="F14" s="5"/>
    </row>
    <row r="15" spans="1:9" ht="13.8" thickBot="1" x14ac:dyDescent="0.3"/>
    <row r="16" spans="1:9" x14ac:dyDescent="0.25">
      <c r="A16" s="6"/>
      <c r="B16" s="6" t="s">
        <v>17</v>
      </c>
      <c r="C16" s="6" t="s">
        <v>5</v>
      </c>
      <c r="D16" s="6" t="s">
        <v>18</v>
      </c>
      <c r="E16" s="6" t="s">
        <v>19</v>
      </c>
      <c r="F16" s="6" t="s">
        <v>20</v>
      </c>
      <c r="G16" s="6" t="s">
        <v>21</v>
      </c>
      <c r="H16" s="6" t="s">
        <v>22</v>
      </c>
      <c r="I16" s="6" t="s">
        <v>23</v>
      </c>
    </row>
    <row r="17" spans="1:9" x14ac:dyDescent="0.25">
      <c r="A17" t="s">
        <v>11</v>
      </c>
      <c r="B17">
        <v>-152.18477389104834</v>
      </c>
      <c r="C17">
        <v>40.585887309935153</v>
      </c>
      <c r="D17">
        <v>-3.7496968522305667</v>
      </c>
      <c r="E17">
        <v>1.5959744556813143E-3</v>
      </c>
      <c r="F17">
        <v>-237.81351039683798</v>
      </c>
      <c r="G17">
        <v>-66.556037385258705</v>
      </c>
      <c r="H17">
        <v>-237.81351039683798</v>
      </c>
      <c r="I17">
        <v>-66.556037385258705</v>
      </c>
    </row>
    <row r="18" spans="1:9" x14ac:dyDescent="0.25">
      <c r="A18" t="s">
        <v>24</v>
      </c>
      <c r="B18">
        <v>-4.5496492507793418</v>
      </c>
      <c r="C18">
        <v>3.4055582540559559</v>
      </c>
      <c r="D18">
        <v>-1.3359481504569171</v>
      </c>
      <c r="E18">
        <v>0.19917627066046462</v>
      </c>
      <c r="F18">
        <v>-11.734749040880256</v>
      </c>
      <c r="G18">
        <v>2.6354505393215728</v>
      </c>
      <c r="H18">
        <v>-11.734749040880256</v>
      </c>
      <c r="I18">
        <v>2.6354505393215728</v>
      </c>
    </row>
    <row r="19" spans="1:9" ht="13.8" thickBot="1" x14ac:dyDescent="0.3">
      <c r="A19" s="5" t="s">
        <v>25</v>
      </c>
      <c r="B19" s="5">
        <v>0.19271367940105902</v>
      </c>
      <c r="C19" s="5">
        <v>1.6225862896145096E-2</v>
      </c>
      <c r="D19" s="5">
        <v>11.876944889435958</v>
      </c>
      <c r="E19" s="5">
        <v>1.1779067760984739E-9</v>
      </c>
      <c r="F19" s="5">
        <v>0.15848010141118071</v>
      </c>
      <c r="G19" s="5">
        <v>0.22694725739093732</v>
      </c>
      <c r="H19" s="5">
        <v>0.15848010141118071</v>
      </c>
      <c r="I19" s="5">
        <v>0.22694725739093732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X1</vt:lpstr>
      <vt:lpstr>X2</vt:lpstr>
      <vt:lpstr>X3</vt:lpstr>
      <vt:lpstr>X4</vt:lpstr>
      <vt:lpstr>X1X2</vt:lpstr>
      <vt:lpstr>X1X3</vt:lpstr>
      <vt:lpstr>X1X4</vt:lpstr>
      <vt:lpstr>X2X3</vt:lpstr>
      <vt:lpstr>X2X4</vt:lpstr>
      <vt:lpstr>X3X4</vt:lpstr>
      <vt:lpstr>X1X2X3</vt:lpstr>
      <vt:lpstr>X1X2X4</vt:lpstr>
      <vt:lpstr>X1X3X4</vt:lpstr>
      <vt:lpstr>X2X3X4</vt:lpstr>
      <vt:lpstr>X1X2X3X4</vt:lpstr>
      <vt:lpstr>Data</vt:lpstr>
    </vt:vector>
  </TitlesOfParts>
  <Company>Virginia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Ragsdale</dc:creator>
  <cp:lastModifiedBy>Nirmal Prasad Panta</cp:lastModifiedBy>
  <dcterms:created xsi:type="dcterms:W3CDTF">2002-11-13T17:55:36Z</dcterms:created>
  <dcterms:modified xsi:type="dcterms:W3CDTF">2023-08-13T10:33:55Z</dcterms:modified>
</cp:coreProperties>
</file>