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eet\Desktop\Semester 7\sem 7 nirmal dai\self OR\"/>
    </mc:Choice>
  </mc:AlternateContent>
  <xr:revisionPtr revIDLastSave="0" documentId="13_ncr:1_{9F654FDB-3A6D-4EA8-9975-4161377D2A37}" xr6:coauthVersionLast="47" xr6:coauthVersionMax="47" xr10:uidLastSave="{00000000-0000-0000-0000-000000000000}"/>
  <bookViews>
    <workbookView minimized="1" xWindow="3420" yWindow="1452" windowWidth="17280" windowHeight="8880" xr2:uid="{F7C2C2EF-13A9-4AA1-BD1E-5A395B717759}"/>
  </bookViews>
  <sheets>
    <sheet name="Sheet1" sheetId="1" r:id="rId1"/>
  </sheets>
  <definedNames>
    <definedName name="solver_adj" localSheetId="0" hidden="1">Sheet1!$A$7:$A$22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Sheet1!$L$7:$L$14</definedName>
    <definedName name="solver_lhs2" localSheetId="0" hidden="1">Sheet1!$L$7:$L$14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Sheet1!$F$24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hs1" localSheetId="0" hidden="1">Sheet1!$M$7:$M$14</definedName>
    <definedName name="solver_rhs2" localSheetId="0" hidden="1">Sheet1!$M$7:$M$14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4" i="1"/>
  <c r="L8" i="1"/>
  <c r="L9" i="1"/>
  <c r="L10" i="1"/>
  <c r="L11" i="1"/>
  <c r="L12" i="1"/>
  <c r="L13" i="1"/>
  <c r="L14" i="1"/>
  <c r="L7" i="1"/>
  <c r="F21" i="1"/>
  <c r="F20" i="1"/>
  <c r="F19" i="1"/>
  <c r="F18" i="1"/>
  <c r="F16" i="1"/>
  <c r="F15" i="1"/>
  <c r="F14" i="1"/>
  <c r="F13" i="1"/>
  <c r="F12" i="1"/>
  <c r="F10" i="1"/>
  <c r="F9" i="1"/>
  <c r="F8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E7" i="1"/>
  <c r="C7" i="1"/>
  <c r="M15" i="1"/>
  <c r="F26" i="1" l="1"/>
</calcChain>
</file>

<file path=xl/sharedStrings.xml><?xml version="1.0" encoding="utf-8"?>
<sst xmlns="http://schemas.openxmlformats.org/spreadsheetml/2006/main" count="23" uniqueCount="21">
  <si>
    <t>node</t>
  </si>
  <si>
    <t>Friday</t>
  </si>
  <si>
    <t>Monday</t>
  </si>
  <si>
    <t>thursday</t>
  </si>
  <si>
    <t>Tuesday</t>
  </si>
  <si>
    <t>friday</t>
  </si>
  <si>
    <t>Wednesday</t>
  </si>
  <si>
    <t>netflow</t>
  </si>
  <si>
    <t>supply/demand</t>
  </si>
  <si>
    <t>supply=demand</t>
  </si>
  <si>
    <t>DV</t>
  </si>
  <si>
    <t>Day</t>
  </si>
  <si>
    <t>day</t>
  </si>
  <si>
    <t>price</t>
  </si>
  <si>
    <t>total cost</t>
  </si>
  <si>
    <t>total trip</t>
  </si>
  <si>
    <t>dallas</t>
  </si>
  <si>
    <t>sd</t>
  </si>
  <si>
    <t>monday</t>
  </si>
  <si>
    <t>saving</t>
  </si>
  <si>
    <t>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</si>
</sst>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579120</xdr:colOff>
      <xdr:row>17</xdr:row>
      <xdr:rowOff>38100</xdr:rowOff>
    </xdr:from>
    <xdr:to>
      <xdr:col>21</xdr:col>
      <xdr:colOff>381552</xdr:colOff>
      <xdr:row>26</xdr:row>
      <xdr:rowOff>139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435C3E-34B4-4644-82B8-D45F9E0F3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36180" y="3147060"/>
          <a:ext cx="6370872" cy="1607959"/>
        </a:xfrm>
        <a:prstGeom prst="rect">
          <a:avLst/>
        </a:prstGeom>
      </xdr:spPr>
    </xdr:pic>
    <xdr:clientData/>
  </xdr:twoCellAnchor>
  <xdr:twoCellAnchor editAs="oneCell">
    <xdr:from>
      <xdr:col>13</xdr:col>
      <xdr:colOff>46299</xdr:colOff>
      <xdr:row>3</xdr:row>
      <xdr:rowOff>99060</xdr:rowOff>
    </xdr:from>
    <xdr:to>
      <xdr:col>21</xdr:col>
      <xdr:colOff>22001</xdr:colOff>
      <xdr:row>16</xdr:row>
      <xdr:rowOff>121920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C389E2-EAC6-68B9-21D4-EC3820F64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94999" y="647700"/>
          <a:ext cx="4852502" cy="2400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1BED-41B1-4C1D-A4E9-23F2335F615F}">
  <dimension ref="A5:M26"/>
  <sheetViews>
    <sheetView tabSelected="1" workbookViewId="0">
      <selection activeCell="H18" sqref="H18"/>
    </sheetView>
  </sheetViews>
  <sheetFormatPr defaultRowHeight="14.4" x14ac:dyDescent="0.3"/>
  <cols>
    <col min="5" max="5" width="10.44140625" bestFit="1" customWidth="1"/>
    <col min="6" max="6" width="9.44140625" customWidth="1"/>
    <col min="11" max="11" width="10.44140625" bestFit="1" customWidth="1"/>
    <col min="12" max="12" width="11.109375" customWidth="1"/>
    <col min="13" max="13" width="13.5546875" bestFit="1" customWidth="1"/>
  </cols>
  <sheetData>
    <row r="5" spans="1:13" x14ac:dyDescent="0.3">
      <c r="B5" t="s">
        <v>20</v>
      </c>
      <c r="C5" t="s">
        <v>16</v>
      </c>
      <c r="D5" t="s">
        <v>20</v>
      </c>
      <c r="E5" t="s">
        <v>17</v>
      </c>
    </row>
    <row r="6" spans="1:13" x14ac:dyDescent="0.3">
      <c r="A6" t="s">
        <v>10</v>
      </c>
      <c r="C6" t="s">
        <v>12</v>
      </c>
      <c r="F6" t="s">
        <v>13</v>
      </c>
      <c r="J6" t="s">
        <v>0</v>
      </c>
      <c r="K6" t="s">
        <v>11</v>
      </c>
      <c r="L6" t="s">
        <v>7</v>
      </c>
      <c r="M6" t="s">
        <v>8</v>
      </c>
    </row>
    <row r="7" spans="1:13" x14ac:dyDescent="0.3">
      <c r="A7">
        <v>0</v>
      </c>
      <c r="B7">
        <v>2</v>
      </c>
      <c r="C7" t="str">
        <f>VLOOKUP(B7,$J$7:$K$14,2)</f>
        <v>Monday</v>
      </c>
      <c r="D7">
        <v>6</v>
      </c>
      <c r="E7" t="str">
        <f>VLOOKUP(D7,$J$7:$K$14,2)</f>
        <v>Friday</v>
      </c>
      <c r="F7">
        <v>750</v>
      </c>
      <c r="J7">
        <v>2</v>
      </c>
      <c r="K7" t="s">
        <v>2</v>
      </c>
      <c r="L7">
        <f>SUMIF($D$7:$D$22,J7,$A$7:$A$22)-SUMIF($B$7:$B$22,J7,$A$7:$A$22)</f>
        <v>-1</v>
      </c>
      <c r="M7">
        <v>-1</v>
      </c>
    </row>
    <row r="8" spans="1:13" x14ac:dyDescent="0.3">
      <c r="A8">
        <v>0</v>
      </c>
      <c r="B8">
        <v>2</v>
      </c>
      <c r="C8" t="str">
        <f t="shared" ref="C8:C22" si="0">VLOOKUP(B8,$J$7:$K$14,2)</f>
        <v>Monday</v>
      </c>
      <c r="D8">
        <v>12</v>
      </c>
      <c r="E8" t="str">
        <f t="shared" ref="E8:E22" si="1">VLOOKUP(D8,$J$7:$K$14,2)</f>
        <v>thursday</v>
      </c>
      <c r="F8">
        <f>0.65*750</f>
        <v>487.5</v>
      </c>
      <c r="J8">
        <v>6</v>
      </c>
      <c r="K8" t="s">
        <v>1</v>
      </c>
      <c r="L8">
        <f t="shared" ref="L8:L14" si="2">SUMIF($D$7:$D$22,J8,$A$7:$A$22)-SUMIF($B$7:$B$22,J8,$A$7:$A$22)</f>
        <v>1</v>
      </c>
      <c r="M8">
        <v>1</v>
      </c>
    </row>
    <row r="9" spans="1:13" x14ac:dyDescent="0.3">
      <c r="A9">
        <v>0</v>
      </c>
      <c r="B9">
        <v>2</v>
      </c>
      <c r="C9" t="str">
        <f t="shared" si="0"/>
        <v>Monday</v>
      </c>
      <c r="D9">
        <v>20</v>
      </c>
      <c r="E9" t="str">
        <f t="shared" si="1"/>
        <v>friday</v>
      </c>
      <c r="F9">
        <f>0.65*750</f>
        <v>487.5</v>
      </c>
      <c r="J9">
        <v>9</v>
      </c>
      <c r="K9" t="s">
        <v>2</v>
      </c>
      <c r="L9">
        <f t="shared" si="2"/>
        <v>-1</v>
      </c>
      <c r="M9">
        <v>-1</v>
      </c>
    </row>
    <row r="10" spans="1:13" x14ac:dyDescent="0.3">
      <c r="A10">
        <v>1</v>
      </c>
      <c r="B10">
        <v>2</v>
      </c>
      <c r="C10" t="str">
        <f t="shared" si="0"/>
        <v>Monday</v>
      </c>
      <c r="D10">
        <v>25</v>
      </c>
      <c r="E10" t="str">
        <f t="shared" si="1"/>
        <v>Wednesday</v>
      </c>
      <c r="F10">
        <f>0.55*750</f>
        <v>412.50000000000006</v>
      </c>
      <c r="J10">
        <v>12</v>
      </c>
      <c r="K10" t="s">
        <v>3</v>
      </c>
      <c r="L10">
        <f t="shared" si="2"/>
        <v>1</v>
      </c>
      <c r="M10">
        <v>1</v>
      </c>
    </row>
    <row r="11" spans="1:13" x14ac:dyDescent="0.3">
      <c r="A11">
        <v>0</v>
      </c>
      <c r="B11">
        <v>9</v>
      </c>
      <c r="C11" t="str">
        <f t="shared" si="0"/>
        <v>Monday</v>
      </c>
      <c r="D11">
        <v>6</v>
      </c>
      <c r="E11" t="str">
        <f t="shared" si="1"/>
        <v>Friday</v>
      </c>
      <c r="F11">
        <v>750</v>
      </c>
      <c r="J11">
        <v>17</v>
      </c>
      <c r="K11" t="s">
        <v>4</v>
      </c>
      <c r="L11">
        <f t="shared" si="2"/>
        <v>-1</v>
      </c>
      <c r="M11">
        <v>-1</v>
      </c>
    </row>
    <row r="12" spans="1:13" x14ac:dyDescent="0.3">
      <c r="A12">
        <v>0</v>
      </c>
      <c r="B12">
        <v>9</v>
      </c>
      <c r="C12" t="str">
        <f t="shared" si="0"/>
        <v>Monday</v>
      </c>
      <c r="D12">
        <v>12</v>
      </c>
      <c r="E12" t="str">
        <f t="shared" si="1"/>
        <v>thursday</v>
      </c>
      <c r="F12">
        <f>0.75*750</f>
        <v>562.5</v>
      </c>
      <c r="J12">
        <v>20</v>
      </c>
      <c r="K12" t="s">
        <v>5</v>
      </c>
      <c r="L12">
        <f t="shared" si="2"/>
        <v>1</v>
      </c>
      <c r="M12">
        <v>1</v>
      </c>
    </row>
    <row r="13" spans="1:13" x14ac:dyDescent="0.3">
      <c r="A13">
        <v>1</v>
      </c>
      <c r="B13">
        <v>9</v>
      </c>
      <c r="C13" t="str">
        <f t="shared" si="0"/>
        <v>Monday</v>
      </c>
      <c r="D13">
        <v>20</v>
      </c>
      <c r="E13" t="str">
        <f t="shared" si="1"/>
        <v>friday</v>
      </c>
      <c r="F13">
        <f>0.65*750</f>
        <v>487.5</v>
      </c>
      <c r="J13">
        <v>23</v>
      </c>
      <c r="K13" t="s">
        <v>18</v>
      </c>
      <c r="L13">
        <f t="shared" si="2"/>
        <v>-1</v>
      </c>
      <c r="M13">
        <v>-1</v>
      </c>
    </row>
    <row r="14" spans="1:13" x14ac:dyDescent="0.3">
      <c r="A14">
        <v>0</v>
      </c>
      <c r="B14">
        <v>9</v>
      </c>
      <c r="C14" t="str">
        <f t="shared" si="0"/>
        <v>Monday</v>
      </c>
      <c r="D14">
        <v>25</v>
      </c>
      <c r="E14" t="str">
        <f t="shared" si="1"/>
        <v>Wednesday</v>
      </c>
      <c r="F14">
        <f>0.65*750</f>
        <v>487.5</v>
      </c>
      <c r="J14">
        <v>25</v>
      </c>
      <c r="K14" t="s">
        <v>6</v>
      </c>
      <c r="L14">
        <f t="shared" si="2"/>
        <v>1</v>
      </c>
      <c r="M14">
        <v>1</v>
      </c>
    </row>
    <row r="15" spans="1:13" x14ac:dyDescent="0.3">
      <c r="A15">
        <v>1</v>
      </c>
      <c r="B15">
        <v>17</v>
      </c>
      <c r="C15" t="str">
        <f t="shared" si="0"/>
        <v>Tuesday</v>
      </c>
      <c r="D15">
        <v>6</v>
      </c>
      <c r="E15" t="str">
        <f t="shared" si="1"/>
        <v>Friday</v>
      </c>
      <c r="F15">
        <f>0.65*750</f>
        <v>487.5</v>
      </c>
      <c r="J15" s="1" t="s">
        <v>9</v>
      </c>
      <c r="K15" s="1"/>
      <c r="L15" s="1"/>
      <c r="M15">
        <f>SUM(M7:M14)</f>
        <v>0</v>
      </c>
    </row>
    <row r="16" spans="1:13" x14ac:dyDescent="0.3">
      <c r="A16">
        <v>0</v>
      </c>
      <c r="B16">
        <v>17</v>
      </c>
      <c r="C16" t="str">
        <f t="shared" si="0"/>
        <v>Tuesday</v>
      </c>
      <c r="D16">
        <v>12</v>
      </c>
      <c r="E16" t="str">
        <f t="shared" si="1"/>
        <v>thursday</v>
      </c>
      <c r="F16">
        <f>0.75*750</f>
        <v>562.5</v>
      </c>
    </row>
    <row r="17" spans="1:6" x14ac:dyDescent="0.3">
      <c r="A17">
        <v>0</v>
      </c>
      <c r="B17">
        <v>17</v>
      </c>
      <c r="C17" t="str">
        <f t="shared" si="0"/>
        <v>Tuesday</v>
      </c>
      <c r="D17">
        <v>20</v>
      </c>
      <c r="E17" t="str">
        <f t="shared" si="1"/>
        <v>friday</v>
      </c>
      <c r="F17">
        <v>750</v>
      </c>
    </row>
    <row r="18" spans="1:6" x14ac:dyDescent="0.3">
      <c r="A18">
        <v>0</v>
      </c>
      <c r="B18">
        <v>17</v>
      </c>
      <c r="C18" t="str">
        <f t="shared" si="0"/>
        <v>Tuesday</v>
      </c>
      <c r="D18">
        <v>25</v>
      </c>
      <c r="E18" t="str">
        <f t="shared" si="1"/>
        <v>Wednesday</v>
      </c>
      <c r="F18">
        <f>0.75*750</f>
        <v>562.5</v>
      </c>
    </row>
    <row r="19" spans="1:6" x14ac:dyDescent="0.3">
      <c r="A19">
        <v>0</v>
      </c>
      <c r="B19">
        <v>23</v>
      </c>
      <c r="C19" t="str">
        <f t="shared" si="0"/>
        <v>monday</v>
      </c>
      <c r="D19">
        <v>6</v>
      </c>
      <c r="E19" t="str">
        <f t="shared" si="1"/>
        <v>Friday</v>
      </c>
      <c r="F19">
        <f>0.65*750</f>
        <v>487.5</v>
      </c>
    </row>
    <row r="20" spans="1:6" x14ac:dyDescent="0.3">
      <c r="A20">
        <v>1</v>
      </c>
      <c r="B20">
        <v>23</v>
      </c>
      <c r="C20" t="str">
        <f t="shared" si="0"/>
        <v>monday</v>
      </c>
      <c r="D20">
        <v>12</v>
      </c>
      <c r="E20" t="str">
        <f t="shared" si="1"/>
        <v>thursday</v>
      </c>
      <c r="F20">
        <f>0.65*750</f>
        <v>487.5</v>
      </c>
    </row>
    <row r="21" spans="1:6" x14ac:dyDescent="0.3">
      <c r="A21">
        <v>0</v>
      </c>
      <c r="B21">
        <v>23</v>
      </c>
      <c r="C21" t="str">
        <f t="shared" si="0"/>
        <v>monday</v>
      </c>
      <c r="D21">
        <v>20</v>
      </c>
      <c r="E21" t="str">
        <f t="shared" si="1"/>
        <v>friday</v>
      </c>
      <c r="F21">
        <f>0.75*750</f>
        <v>562.5</v>
      </c>
    </row>
    <row r="22" spans="1:6" x14ac:dyDescent="0.3">
      <c r="A22">
        <v>0</v>
      </c>
      <c r="B22">
        <v>23</v>
      </c>
      <c r="C22" t="str">
        <f t="shared" si="0"/>
        <v>monday</v>
      </c>
      <c r="D22">
        <v>25</v>
      </c>
      <c r="E22" t="str">
        <f t="shared" si="1"/>
        <v>Wednesday</v>
      </c>
      <c r="F22">
        <v>750</v>
      </c>
    </row>
    <row r="24" spans="1:6" x14ac:dyDescent="0.3">
      <c r="E24" t="s">
        <v>14</v>
      </c>
      <c r="F24">
        <f>SUMPRODUCT(A7:A22,F7:F22)</f>
        <v>1875</v>
      </c>
    </row>
    <row r="25" spans="1:6" x14ac:dyDescent="0.3">
      <c r="E25" t="s">
        <v>15</v>
      </c>
      <c r="F25">
        <f>SUM(A7:A22)</f>
        <v>4</v>
      </c>
    </row>
    <row r="26" spans="1:6" x14ac:dyDescent="0.3">
      <c r="E26" t="s">
        <v>19</v>
      </c>
      <c r="F26">
        <f>750*F25-F24</f>
        <v>1125</v>
      </c>
    </row>
  </sheetData>
  <mergeCells count="1">
    <mergeCell ref="J15:L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THAKUR BARAHI</dc:creator>
  <cp:lastModifiedBy>SUMIT THAKUR BARAHI</cp:lastModifiedBy>
  <dcterms:created xsi:type="dcterms:W3CDTF">2024-09-05T11:53:39Z</dcterms:created>
  <dcterms:modified xsi:type="dcterms:W3CDTF">2024-09-06T15:49:56Z</dcterms:modified>
</cp:coreProperties>
</file>