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https://tunepal-my.sharepoint.com/personal/nirmal_762422_puc_tu_edu_np/Documents/Documents/7th sem/Operations Research/Anita Mam/Chapter 4 Sensitivity Analysis/Assignment/"/>
    </mc:Choice>
  </mc:AlternateContent>
  <xr:revisionPtr revIDLastSave="973" documentId="11_F25DC773A252ABDACC104837411D48665BDE58F0" xr6:coauthVersionLast="47" xr6:coauthVersionMax="47" xr10:uidLastSave="{B238CEDE-0DBC-4B25-9F9A-1B5D8744ABE6}"/>
  <bookViews>
    <workbookView xWindow="-108" yWindow="-108" windowWidth="23256" windowHeight="13176" activeTab="1" xr2:uid="{00000000-000D-0000-FFFF-FFFF00000000}"/>
  </bookViews>
  <sheets>
    <sheet name="Sensitivity Report 1" sheetId="3" r:id="rId1"/>
    <sheet name="QN 11 ans" sheetId="1" r:id="rId2"/>
  </sheets>
  <definedNames>
    <definedName name="solver_adj" localSheetId="1" hidden="1">'QN 11 ans'!$B$2:$D$3</definedName>
    <definedName name="solver_cvg" localSheetId="1" hidden="1">0.0001</definedName>
    <definedName name="solver_drv" localSheetId="1" hidden="1">1</definedName>
    <definedName name="solver_eng" localSheetId="1" hidden="1">2</definedName>
    <definedName name="solver_est" localSheetId="1" hidden="1">1</definedName>
    <definedName name="solver_itr" localSheetId="1" hidden="1">2147483647</definedName>
    <definedName name="solver_lhs1" localSheetId="1" hidden="1">'QN 11 ans'!$B$10:$D$10</definedName>
    <definedName name="solver_lhs2" localSheetId="1" hidden="1">'QN 11 ans'!$B$2:$D$3</definedName>
    <definedName name="solver_lhs3" localSheetId="1" hidden="1">'QN 11 ans'!$E$14:$E$15</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3</definedName>
    <definedName name="solver_nwt" localSheetId="1" hidden="1">1</definedName>
    <definedName name="solver_opt" localSheetId="1" hidden="1">'QN 11 ans'!$E$8</definedName>
    <definedName name="solver_pre" localSheetId="1" hidden="1">0.000001</definedName>
    <definedName name="solver_rbv" localSheetId="1" hidden="1">1</definedName>
    <definedName name="solver_rel1" localSheetId="1" hidden="1">3</definedName>
    <definedName name="solver_rel2" localSheetId="1" hidden="1">3</definedName>
    <definedName name="solver_rel3" localSheetId="1" hidden="1">1</definedName>
    <definedName name="solver_rhs1" localSheetId="1" hidden="1">'QN 11 ans'!$B$11:$D$11</definedName>
    <definedName name="solver_rhs2" localSheetId="1" hidden="1">0</definedName>
    <definedName name="solver_rhs3" localSheetId="1" hidden="1">'QN 11 ans'!$F$14:$F$15</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2</definedName>
    <definedName name="solver_val" localSheetId="1" hidden="1">0</definedName>
    <definedName name="solver_ver" localSheetId="1"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1" i="1" l="1"/>
  <c r="L31" i="1"/>
  <c r="K31" i="1"/>
  <c r="E15" i="1"/>
  <c r="E14" i="1"/>
  <c r="D10" i="1"/>
  <c r="C10" i="1"/>
  <c r="B10" i="1"/>
  <c r="E8" i="1"/>
</calcChain>
</file>

<file path=xl/sharedStrings.xml><?xml version="1.0" encoding="utf-8"?>
<sst xmlns="http://schemas.openxmlformats.org/spreadsheetml/2006/main" count="81" uniqueCount="69">
  <si>
    <t xml:space="preserve">Number to </t>
  </si>
  <si>
    <t>Model 1</t>
  </si>
  <si>
    <t>Model 2</t>
  </si>
  <si>
    <t>Model 3</t>
  </si>
  <si>
    <t>Make</t>
  </si>
  <si>
    <t>Buy</t>
  </si>
  <si>
    <t>Cost to</t>
  </si>
  <si>
    <t>Total Cost</t>
  </si>
  <si>
    <t>Available</t>
  </si>
  <si>
    <t>Needed</t>
  </si>
  <si>
    <t>Hours required</t>
  </si>
  <si>
    <t>Used</t>
  </si>
  <si>
    <t>Wiring</t>
  </si>
  <si>
    <t>Harnessing</t>
  </si>
  <si>
    <t>Worksheet: [QN 11.xlsx]Sheet1</t>
  </si>
  <si>
    <t>Report Created: 7/14/2023 6:15:12 AM</t>
  </si>
  <si>
    <t>Cell</t>
  </si>
  <si>
    <t>Name</t>
  </si>
  <si>
    <t>Variable Cells</t>
  </si>
  <si>
    <t>Constraints</t>
  </si>
  <si>
    <t>$B$2</t>
  </si>
  <si>
    <t>Make Model 1</t>
  </si>
  <si>
    <t>$C$2</t>
  </si>
  <si>
    <t>Make Model 2</t>
  </si>
  <si>
    <t>$D$2</t>
  </si>
  <si>
    <t>Make Model 3</t>
  </si>
  <si>
    <t>$B$3</t>
  </si>
  <si>
    <t>Buy Model 1</t>
  </si>
  <si>
    <t>$C$3</t>
  </si>
  <si>
    <t>Buy Model 2</t>
  </si>
  <si>
    <t>$D$3</t>
  </si>
  <si>
    <t>Buy Model 3</t>
  </si>
  <si>
    <t>$B$10</t>
  </si>
  <si>
    <t>Available Model 1</t>
  </si>
  <si>
    <t>$C$10</t>
  </si>
  <si>
    <t>Available Model 2</t>
  </si>
  <si>
    <t>$D$10</t>
  </si>
  <si>
    <t>Available Model 3</t>
  </si>
  <si>
    <t>$E$14</t>
  </si>
  <si>
    <t>Wiring Used</t>
  </si>
  <si>
    <t>$E$15</t>
  </si>
  <si>
    <t>Harnessing Used</t>
  </si>
  <si>
    <t>Microsoft Excel 16.0 Sensitivity Report</t>
  </si>
  <si>
    <t>Final</t>
  </si>
  <si>
    <t>Value</t>
  </si>
  <si>
    <t>Reduced</t>
  </si>
  <si>
    <t>Cost</t>
  </si>
  <si>
    <t>Objective</t>
  </si>
  <si>
    <t>Coefficient</t>
  </si>
  <si>
    <t>Allowable</t>
  </si>
  <si>
    <t>Increase</t>
  </si>
  <si>
    <t>Decrease</t>
  </si>
  <si>
    <t>Shadow</t>
  </si>
  <si>
    <t>Price</t>
  </si>
  <si>
    <t>Constraint</t>
  </si>
  <si>
    <t>R.H. Side</t>
  </si>
  <si>
    <t>a)</t>
  </si>
  <si>
    <t>No, the solution is not degenerate. None of the values in the allowable increase or decrease coluumn of the constraints in sensitivity report are zero.</t>
  </si>
  <si>
    <t>b)</t>
  </si>
  <si>
    <t>The cost of making model 1 slip rings can increase by $4 before it becomes more economical to buy some of them.</t>
  </si>
  <si>
    <t>c)</t>
  </si>
  <si>
    <t>Yes the optimal solution will change if the cost of buying the model 2 slip rings is decreased by $9 per unit as the allowable decrease to Buy Model 2 slip rings is $8.</t>
  </si>
  <si>
    <t>d)</t>
  </si>
  <si>
    <t>There is still working hours available for wiring. Therefore, working overtime to complete will only increase the available hours as no more than 9525 hours can be used. So, this won't save any money but might increase the cost if the overtime is included in the schedule from the beginning.</t>
  </si>
  <si>
    <t>Yes, Electro-Poly should schedule these employees to work overtime to complete this job. The addition of each hour will reduce the cost by $7 as shown in the shadow price. The allowable increase of hours is 633.33. The additional cost of overtime is $6 . So the money saved would be 633.33*(7-6)=$633.33 .</t>
  </si>
  <si>
    <t>e)</t>
  </si>
  <si>
    <t>f)</t>
  </si>
  <si>
    <t>How to do f ?</t>
  </si>
  <si>
    <t>Nirmal Prasad Panta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</si>
</sst>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1"/>
      <color indexed="18"/>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4" tint="0.59999389629810485"/>
        <bgColor indexed="64"/>
      </patternFill>
    </fill>
  </fills>
  <borders count="5">
    <border>
      <left/>
      <right/>
      <top/>
      <bottom/>
      <diagonal/>
    </border>
    <border>
      <left/>
      <right/>
      <top style="medium">
        <color indexed="23"/>
      </top>
      <bottom/>
      <diagonal/>
    </border>
    <border>
      <left/>
      <right/>
      <top/>
      <bottom style="medium">
        <color indexed="23"/>
      </bottom>
      <diagonal/>
    </border>
    <border>
      <left/>
      <right/>
      <top style="thin">
        <color indexed="23"/>
      </top>
      <bottom style="medium">
        <color indexed="23"/>
      </bottom>
      <diagonal/>
    </border>
    <border>
      <left/>
      <right/>
      <top style="thin">
        <color indexed="23"/>
      </top>
      <bottom/>
      <diagonal/>
    </border>
  </borders>
  <cellStyleXfs count="2">
    <xf numFmtId="0" fontId="0" fillId="0" borderId="0"/>
    <xf numFmtId="44" fontId="1" fillId="0" borderId="0" applyFont="0" applyFill="0" applyBorder="0" applyAlignment="0" applyProtection="0"/>
  </cellStyleXfs>
  <cellXfs count="14">
    <xf numFmtId="0" fontId="0" fillId="0" borderId="0" xfId="0"/>
    <xf numFmtId="0" fontId="0" fillId="2" borderId="0" xfId="0" applyFill="1"/>
    <xf numFmtId="164" fontId="0" fillId="0" borderId="0" xfId="1" applyNumberFormat="1" applyFont="1"/>
    <xf numFmtId="44" fontId="0" fillId="3" borderId="0" xfId="1" applyFont="1" applyFill="1"/>
    <xf numFmtId="0" fontId="0" fillId="4" borderId="0" xfId="0" applyFill="1"/>
    <xf numFmtId="0" fontId="2" fillId="0" borderId="0" xfId="0" applyFont="1"/>
    <xf numFmtId="0" fontId="0" fillId="0" borderId="3" xfId="0" applyBorder="1"/>
    <xf numFmtId="0" fontId="0" fillId="0" borderId="4" xfId="0" applyBorder="1"/>
    <xf numFmtId="0" fontId="3" fillId="0" borderId="1" xfId="0" applyFont="1" applyBorder="1" applyAlignment="1">
      <alignment horizontal="center"/>
    </xf>
    <xf numFmtId="0" fontId="3" fillId="0" borderId="2" xfId="0" applyFont="1" applyBorder="1" applyAlignment="1">
      <alignment horizontal="center"/>
    </xf>
    <xf numFmtId="44" fontId="0" fillId="0" borderId="0" xfId="1" applyFont="1" applyFill="1"/>
    <xf numFmtId="0" fontId="0" fillId="0" borderId="0" xfId="0" applyAlignment="1">
      <alignment horizontal="center"/>
    </xf>
    <xf numFmtId="0" fontId="0" fillId="5" borderId="0" xfId="0" applyFill="1" applyAlignment="1">
      <alignment horizontal="left" vertical="top" wrapText="1"/>
    </xf>
    <xf numFmtId="0" fontId="0" fillId="0" borderId="0" xfId="0" applyAlignment="1">
      <alignment horizontal="center" vertic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502598</xdr:colOff>
      <xdr:row>0</xdr:row>
      <xdr:rowOff>99061</xdr:rowOff>
    </xdr:from>
    <xdr:to>
      <xdr:col>20</xdr:col>
      <xdr:colOff>477149</xdr:colOff>
      <xdr:row>22</xdr:row>
      <xdr:rowOff>15240</xdr:rowOff>
    </xdr:to>
    <xdr:pic>
      <xdr:nvPicPr>
        <xdr:cNvPr id="2" name="Picture 1">
          <a:extLst>
            <a:ext uri="{FF2B5EF4-FFF2-40B4-BE49-F238E27FC236}">
              <a16:creationId xmlns:a16="http://schemas.microsoft.com/office/drawing/2014/main" id="{141A3E58-4D51-D1FD-872F-247245A62450}"/>
            </a:ext>
          </a:extLst>
        </xdr:cNvPr>
        <xdr:cNvPicPr>
          <a:picLocks noChangeAspect="1"/>
        </xdr:cNvPicPr>
      </xdr:nvPicPr>
      <xdr:blipFill>
        <a:blip xmlns:r="http://schemas.openxmlformats.org/officeDocument/2006/relationships" r:embed="rId1"/>
        <a:stretch>
          <a:fillRect/>
        </a:stretch>
      </xdr:blipFill>
      <xdr:spPr>
        <a:xfrm>
          <a:off x="6499538" y="99061"/>
          <a:ext cx="6901131" cy="3939539"/>
        </a:xfrm>
        <a:prstGeom prst="rect">
          <a:avLst/>
        </a:prstGeom>
      </xdr:spPr>
    </xdr:pic>
    <xdr:clientData/>
  </xdr:twoCellAnchor>
  <xdr:twoCellAnchor editAs="oneCell">
    <xdr:from>
      <xdr:col>1</xdr:col>
      <xdr:colOff>0</xdr:colOff>
      <xdr:row>40</xdr:row>
      <xdr:rowOff>0</xdr:rowOff>
    </xdr:from>
    <xdr:to>
      <xdr:col>13</xdr:col>
      <xdr:colOff>267395</xdr:colOff>
      <xdr:row>77</xdr:row>
      <xdr:rowOff>107276</xdr:rowOff>
    </xdr:to>
    <xdr:pic>
      <xdr:nvPicPr>
        <xdr:cNvPr id="3" name="Picture 2">
          <a:extLst>
            <a:ext uri="{FF2B5EF4-FFF2-40B4-BE49-F238E27FC236}">
              <a16:creationId xmlns:a16="http://schemas.microsoft.com/office/drawing/2014/main" id="{EE404B00-2699-88FF-4F1F-145092B7511A}"/>
            </a:ext>
          </a:extLst>
        </xdr:cNvPr>
        <xdr:cNvPicPr>
          <a:picLocks noChangeAspect="1"/>
        </xdr:cNvPicPr>
      </xdr:nvPicPr>
      <xdr:blipFill>
        <a:blip xmlns:r="http://schemas.openxmlformats.org/officeDocument/2006/relationships" r:embed="rId2"/>
        <a:stretch>
          <a:fillRect/>
        </a:stretch>
      </xdr:blipFill>
      <xdr:spPr>
        <a:xfrm>
          <a:off x="899160" y="7315200"/>
          <a:ext cx="8024555" cy="687383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731C0-5087-4A56-959B-6D927C8D1FA2}">
  <dimension ref="A1:H23"/>
  <sheetViews>
    <sheetView showGridLines="0" workbookViewId="0"/>
  </sheetViews>
  <sheetFormatPr defaultRowHeight="14.4" x14ac:dyDescent="0.3"/>
  <cols>
    <col min="1" max="1" width="2.33203125" customWidth="1"/>
    <col min="2" max="2" width="6.21875" bestFit="1" customWidth="1"/>
    <col min="3" max="3" width="15.5546875" bestFit="1" customWidth="1"/>
    <col min="4" max="4" width="5.77734375" bestFit="1" customWidth="1"/>
    <col min="5" max="5" width="8.33203125" bestFit="1" customWidth="1"/>
    <col min="6" max="6" width="10.109375" bestFit="1" customWidth="1"/>
    <col min="7" max="7" width="12" bestFit="1" customWidth="1"/>
    <col min="8" max="8" width="9.21875" bestFit="1" customWidth="1"/>
  </cols>
  <sheetData>
    <row r="1" spans="1:8" x14ac:dyDescent="0.3">
      <c r="A1" s="5" t="s">
        <v>42</v>
      </c>
    </row>
    <row r="2" spans="1:8" x14ac:dyDescent="0.3">
      <c r="A2" s="5" t="s">
        <v>14</v>
      </c>
    </row>
    <row r="3" spans="1:8" x14ac:dyDescent="0.3">
      <c r="A3" s="5" t="s">
        <v>15</v>
      </c>
    </row>
    <row r="6" spans="1:8" ht="15" thickBot="1" x14ac:dyDescent="0.35">
      <c r="A6" t="s">
        <v>18</v>
      </c>
    </row>
    <row r="7" spans="1:8" x14ac:dyDescent="0.3">
      <c r="B7" s="8"/>
      <c r="C7" s="8"/>
      <c r="D7" s="8" t="s">
        <v>43</v>
      </c>
      <c r="E7" s="8" t="s">
        <v>45</v>
      </c>
      <c r="F7" s="8" t="s">
        <v>47</v>
      </c>
      <c r="G7" s="8" t="s">
        <v>49</v>
      </c>
      <c r="H7" s="8" t="s">
        <v>49</v>
      </c>
    </row>
    <row r="8" spans="1:8" ht="15" thickBot="1" x14ac:dyDescent="0.35">
      <c r="B8" s="9" t="s">
        <v>16</v>
      </c>
      <c r="C8" s="9" t="s">
        <v>17</v>
      </c>
      <c r="D8" s="9" t="s">
        <v>44</v>
      </c>
      <c r="E8" s="9" t="s">
        <v>46</v>
      </c>
      <c r="F8" s="9" t="s">
        <v>48</v>
      </c>
      <c r="G8" s="9" t="s">
        <v>50</v>
      </c>
      <c r="H8" s="9" t="s">
        <v>51</v>
      </c>
    </row>
    <row r="9" spans="1:8" x14ac:dyDescent="0.3">
      <c r="B9" s="7" t="s">
        <v>20</v>
      </c>
      <c r="C9" s="7" t="s">
        <v>21</v>
      </c>
      <c r="D9" s="7">
        <v>3000</v>
      </c>
      <c r="E9" s="7">
        <v>0</v>
      </c>
      <c r="F9" s="7">
        <v>50</v>
      </c>
      <c r="G9" s="7">
        <v>4</v>
      </c>
      <c r="H9" s="7">
        <v>57</v>
      </c>
    </row>
    <row r="10" spans="1:8" x14ac:dyDescent="0.3">
      <c r="B10" s="7" t="s">
        <v>22</v>
      </c>
      <c r="C10" s="7" t="s">
        <v>23</v>
      </c>
      <c r="D10" s="7">
        <v>550</v>
      </c>
      <c r="E10" s="7">
        <v>0</v>
      </c>
      <c r="F10" s="7">
        <v>83</v>
      </c>
      <c r="G10" s="7">
        <v>14</v>
      </c>
      <c r="H10" s="7">
        <v>8</v>
      </c>
    </row>
    <row r="11" spans="1:8" x14ac:dyDescent="0.3">
      <c r="B11" s="7" t="s">
        <v>24</v>
      </c>
      <c r="C11" s="7" t="s">
        <v>25</v>
      </c>
      <c r="D11" s="7">
        <v>900</v>
      </c>
      <c r="E11" s="7">
        <v>0</v>
      </c>
      <c r="F11" s="7">
        <v>130</v>
      </c>
      <c r="G11" s="7">
        <v>8</v>
      </c>
      <c r="H11" s="7">
        <v>137</v>
      </c>
    </row>
    <row r="12" spans="1:8" x14ac:dyDescent="0.3">
      <c r="B12" s="7" t="s">
        <v>26</v>
      </c>
      <c r="C12" s="7" t="s">
        <v>27</v>
      </c>
      <c r="D12" s="7">
        <v>0</v>
      </c>
      <c r="E12" s="7">
        <v>4</v>
      </c>
      <c r="F12" s="7">
        <v>61</v>
      </c>
      <c r="G12" s="7">
        <v>1E+30</v>
      </c>
      <c r="H12" s="7">
        <v>4</v>
      </c>
    </row>
    <row r="13" spans="1:8" x14ac:dyDescent="0.3">
      <c r="B13" s="7" t="s">
        <v>28</v>
      </c>
      <c r="C13" s="7" t="s">
        <v>29</v>
      </c>
      <c r="D13" s="7">
        <v>1450</v>
      </c>
      <c r="E13" s="7">
        <v>0</v>
      </c>
      <c r="F13" s="7">
        <v>97</v>
      </c>
      <c r="G13" s="7">
        <v>8</v>
      </c>
      <c r="H13" s="7">
        <v>14</v>
      </c>
    </row>
    <row r="14" spans="1:8" ht="15" thickBot="1" x14ac:dyDescent="0.35">
      <c r="B14" s="6" t="s">
        <v>30</v>
      </c>
      <c r="C14" s="6" t="s">
        <v>31</v>
      </c>
      <c r="D14" s="6">
        <v>0</v>
      </c>
      <c r="E14" s="6">
        <v>8</v>
      </c>
      <c r="F14" s="6">
        <v>145</v>
      </c>
      <c r="G14" s="6">
        <v>1E+30</v>
      </c>
      <c r="H14" s="6">
        <v>8</v>
      </c>
    </row>
    <row r="16" spans="1:8" ht="15" thickBot="1" x14ac:dyDescent="0.35">
      <c r="A16" t="s">
        <v>19</v>
      </c>
    </row>
    <row r="17" spans="2:8" x14ac:dyDescent="0.3">
      <c r="B17" s="8"/>
      <c r="C17" s="8"/>
      <c r="D17" s="8" t="s">
        <v>43</v>
      </c>
      <c r="E17" s="8" t="s">
        <v>52</v>
      </c>
      <c r="F17" s="8" t="s">
        <v>54</v>
      </c>
      <c r="G17" s="8" t="s">
        <v>49</v>
      </c>
      <c r="H17" s="8" t="s">
        <v>49</v>
      </c>
    </row>
    <row r="18" spans="2:8" ht="15" thickBot="1" x14ac:dyDescent="0.35">
      <c r="B18" s="9" t="s">
        <v>16</v>
      </c>
      <c r="C18" s="9" t="s">
        <v>17</v>
      </c>
      <c r="D18" s="9" t="s">
        <v>44</v>
      </c>
      <c r="E18" s="9" t="s">
        <v>53</v>
      </c>
      <c r="F18" s="9" t="s">
        <v>55</v>
      </c>
      <c r="G18" s="9" t="s">
        <v>50</v>
      </c>
      <c r="H18" s="9" t="s">
        <v>51</v>
      </c>
    </row>
    <row r="19" spans="2:8" x14ac:dyDescent="0.3">
      <c r="B19" s="7" t="s">
        <v>32</v>
      </c>
      <c r="C19" s="7" t="s">
        <v>33</v>
      </c>
      <c r="D19" s="7">
        <v>3000</v>
      </c>
      <c r="E19" s="7">
        <v>57</v>
      </c>
      <c r="F19" s="7">
        <v>3000</v>
      </c>
      <c r="G19" s="7">
        <v>380</v>
      </c>
      <c r="H19" s="7">
        <v>2900</v>
      </c>
    </row>
    <row r="20" spans="2:8" x14ac:dyDescent="0.3">
      <c r="B20" s="7" t="s">
        <v>34</v>
      </c>
      <c r="C20" s="7" t="s">
        <v>35</v>
      </c>
      <c r="D20" s="7">
        <v>2000</v>
      </c>
      <c r="E20" s="7">
        <v>97</v>
      </c>
      <c r="F20" s="7">
        <v>2000</v>
      </c>
      <c r="G20" s="7">
        <v>1E+30</v>
      </c>
      <c r="H20" s="7">
        <v>1450</v>
      </c>
    </row>
    <row r="21" spans="2:8" x14ac:dyDescent="0.3">
      <c r="B21" s="7" t="s">
        <v>36</v>
      </c>
      <c r="C21" s="7" t="s">
        <v>37</v>
      </c>
      <c r="D21" s="7">
        <v>900</v>
      </c>
      <c r="E21" s="7">
        <v>137</v>
      </c>
      <c r="F21" s="7">
        <v>900</v>
      </c>
      <c r="G21" s="7">
        <v>211.11111111111111</v>
      </c>
      <c r="H21" s="7">
        <v>900</v>
      </c>
    </row>
    <row r="22" spans="2:8" x14ac:dyDescent="0.3">
      <c r="B22" s="7" t="s">
        <v>38</v>
      </c>
      <c r="C22" s="7" t="s">
        <v>39</v>
      </c>
      <c r="D22" s="7">
        <v>9525</v>
      </c>
      <c r="E22" s="7">
        <v>0</v>
      </c>
      <c r="F22" s="7">
        <v>10000</v>
      </c>
      <c r="G22" s="7">
        <v>1E+30</v>
      </c>
      <c r="H22" s="7">
        <v>475</v>
      </c>
    </row>
    <row r="23" spans="2:8" ht="15" thickBot="1" x14ac:dyDescent="0.35">
      <c r="B23" s="6" t="s">
        <v>40</v>
      </c>
      <c r="C23" s="6" t="s">
        <v>41</v>
      </c>
      <c r="D23" s="6">
        <v>5000</v>
      </c>
      <c r="E23" s="6">
        <v>-7</v>
      </c>
      <c r="F23" s="6">
        <v>5000</v>
      </c>
      <c r="G23" s="6">
        <v>633.33333333333337</v>
      </c>
      <c r="H23" s="6">
        <v>1100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8"/>
  <sheetViews>
    <sheetView tabSelected="1" workbookViewId="0">
      <selection activeCell="B41" sqref="B41"/>
    </sheetView>
  </sheetViews>
  <sheetFormatPr defaultRowHeight="14.4" x14ac:dyDescent="0.3"/>
  <cols>
    <col min="1" max="1" width="13.109375" bestFit="1" customWidth="1"/>
    <col min="5" max="5" width="12.109375" bestFit="1" customWidth="1"/>
    <col min="11" max="11" width="12.109375" bestFit="1" customWidth="1"/>
  </cols>
  <sheetData>
    <row r="1" spans="1:6" x14ac:dyDescent="0.3">
      <c r="A1" t="s">
        <v>0</v>
      </c>
      <c r="B1" t="s">
        <v>1</v>
      </c>
      <c r="C1" t="s">
        <v>2</v>
      </c>
      <c r="D1" t="s">
        <v>3</v>
      </c>
    </row>
    <row r="2" spans="1:6" x14ac:dyDescent="0.3">
      <c r="A2" t="s">
        <v>4</v>
      </c>
      <c r="B2" s="1">
        <v>3000</v>
      </c>
      <c r="C2" s="1">
        <v>550</v>
      </c>
      <c r="D2" s="1">
        <v>900</v>
      </c>
    </row>
    <row r="3" spans="1:6" x14ac:dyDescent="0.3">
      <c r="A3" t="s">
        <v>5</v>
      </c>
      <c r="B3" s="1">
        <v>0</v>
      </c>
      <c r="C3" s="1">
        <v>1450</v>
      </c>
      <c r="D3" s="1">
        <v>0</v>
      </c>
    </row>
    <row r="6" spans="1:6" x14ac:dyDescent="0.3">
      <c r="A6" t="s">
        <v>6</v>
      </c>
    </row>
    <row r="7" spans="1:6" x14ac:dyDescent="0.3">
      <c r="A7" t="s">
        <v>4</v>
      </c>
      <c r="B7" s="2">
        <v>50</v>
      </c>
      <c r="C7" s="2">
        <v>83</v>
      </c>
      <c r="D7" s="2">
        <v>130</v>
      </c>
      <c r="E7" t="s">
        <v>7</v>
      </c>
    </row>
    <row r="8" spans="1:6" x14ac:dyDescent="0.3">
      <c r="A8" t="s">
        <v>5</v>
      </c>
      <c r="B8" s="2">
        <v>61</v>
      </c>
      <c r="C8" s="2">
        <v>97</v>
      </c>
      <c r="D8" s="2">
        <v>145</v>
      </c>
      <c r="E8" s="3">
        <f>SUMPRODUCT(B7:D8,B2:D3)</f>
        <v>453300</v>
      </c>
    </row>
    <row r="10" spans="1:6" x14ac:dyDescent="0.3">
      <c r="A10" t="s">
        <v>8</v>
      </c>
      <c r="B10">
        <f>B2+B3</f>
        <v>3000</v>
      </c>
      <c r="C10">
        <f t="shared" ref="C10:D10" si="0">C2+C3</f>
        <v>2000</v>
      </c>
      <c r="D10">
        <f t="shared" si="0"/>
        <v>900</v>
      </c>
    </row>
    <row r="11" spans="1:6" x14ac:dyDescent="0.3">
      <c r="A11" t="s">
        <v>9</v>
      </c>
      <c r="B11" s="4">
        <v>3000</v>
      </c>
      <c r="C11" s="4">
        <v>2000</v>
      </c>
      <c r="D11" s="4">
        <v>900</v>
      </c>
    </row>
    <row r="13" spans="1:6" x14ac:dyDescent="0.3">
      <c r="A13" t="s">
        <v>10</v>
      </c>
      <c r="E13" t="s">
        <v>11</v>
      </c>
      <c r="F13" t="s">
        <v>8</v>
      </c>
    </row>
    <row r="14" spans="1:6" x14ac:dyDescent="0.3">
      <c r="A14" t="s">
        <v>12</v>
      </c>
      <c r="B14">
        <v>2</v>
      </c>
      <c r="C14">
        <v>1.5</v>
      </c>
      <c r="D14">
        <v>3</v>
      </c>
      <c r="E14">
        <f>SUMPRODUCT(B14:D14,$B$2:$D$2)</f>
        <v>9525</v>
      </c>
      <c r="F14" s="4">
        <v>10000</v>
      </c>
    </row>
    <row r="15" spans="1:6" x14ac:dyDescent="0.3">
      <c r="A15" t="s">
        <v>13</v>
      </c>
      <c r="B15">
        <v>1</v>
      </c>
      <c r="C15">
        <v>2</v>
      </c>
      <c r="D15">
        <v>1</v>
      </c>
      <c r="E15">
        <f>SUMPRODUCT(B15:D15,$B$2:$D$2)</f>
        <v>5000</v>
      </c>
      <c r="F15" s="4">
        <v>5000</v>
      </c>
    </row>
    <row r="18" spans="1:13" x14ac:dyDescent="0.3">
      <c r="A18" s="13" t="s">
        <v>56</v>
      </c>
      <c r="B18" s="12" t="s">
        <v>57</v>
      </c>
      <c r="C18" s="12"/>
      <c r="D18" s="12"/>
      <c r="E18" s="12"/>
      <c r="F18" s="12"/>
      <c r="G18" s="12"/>
      <c r="H18" s="12"/>
    </row>
    <row r="19" spans="1:13" x14ac:dyDescent="0.3">
      <c r="A19" s="13"/>
      <c r="B19" s="12"/>
      <c r="C19" s="12"/>
      <c r="D19" s="12"/>
      <c r="E19" s="12"/>
      <c r="F19" s="12"/>
      <c r="G19" s="12"/>
      <c r="H19" s="12"/>
    </row>
    <row r="21" spans="1:13" x14ac:dyDescent="0.3">
      <c r="A21" s="13" t="s">
        <v>58</v>
      </c>
      <c r="B21" s="12" t="s">
        <v>59</v>
      </c>
      <c r="C21" s="12"/>
      <c r="D21" s="12"/>
      <c r="E21" s="12"/>
      <c r="F21" s="12"/>
      <c r="G21" s="12"/>
      <c r="H21" s="12"/>
    </row>
    <row r="22" spans="1:13" x14ac:dyDescent="0.3">
      <c r="A22" s="13"/>
      <c r="B22" s="12"/>
      <c r="C22" s="12"/>
      <c r="D22" s="12"/>
      <c r="E22" s="12"/>
      <c r="F22" s="12"/>
      <c r="G22" s="12"/>
      <c r="H22" s="12"/>
    </row>
    <row r="24" spans="1:13" ht="14.4" customHeight="1" x14ac:dyDescent="0.3">
      <c r="A24" s="13" t="s">
        <v>60</v>
      </c>
      <c r="B24" s="12" t="s">
        <v>61</v>
      </c>
      <c r="C24" s="12"/>
      <c r="D24" s="12"/>
      <c r="E24" s="12"/>
      <c r="F24" s="12"/>
      <c r="G24" s="12"/>
      <c r="H24" s="12"/>
      <c r="L24" t="s">
        <v>67</v>
      </c>
    </row>
    <row r="25" spans="1:13" x14ac:dyDescent="0.3">
      <c r="A25" s="13"/>
      <c r="B25" s="12"/>
      <c r="C25" s="12"/>
      <c r="D25" s="12"/>
      <c r="E25" s="12"/>
      <c r="F25" s="12"/>
      <c r="G25" s="12"/>
      <c r="H25" s="12"/>
    </row>
    <row r="26" spans="1:13" x14ac:dyDescent="0.3">
      <c r="A26" s="13"/>
      <c r="B26" s="12"/>
      <c r="C26" s="12"/>
      <c r="D26" s="12"/>
      <c r="E26" s="12"/>
      <c r="F26" s="12"/>
      <c r="G26" s="12"/>
      <c r="H26" s="12"/>
    </row>
    <row r="28" spans="1:13" ht="14.4" customHeight="1" x14ac:dyDescent="0.3">
      <c r="A28" s="13" t="s">
        <v>62</v>
      </c>
      <c r="B28" s="12" t="s">
        <v>63</v>
      </c>
      <c r="C28" s="12"/>
      <c r="D28" s="12"/>
      <c r="E28" s="12"/>
      <c r="F28" s="12"/>
      <c r="G28" s="12"/>
      <c r="H28" s="12"/>
    </row>
    <row r="29" spans="1:13" x14ac:dyDescent="0.3">
      <c r="A29" s="13"/>
      <c r="B29" s="12"/>
      <c r="C29" s="12"/>
      <c r="D29" s="12"/>
      <c r="E29" s="12"/>
      <c r="F29" s="12"/>
      <c r="G29" s="12"/>
      <c r="H29" s="12"/>
    </row>
    <row r="30" spans="1:13" x14ac:dyDescent="0.3">
      <c r="A30" s="13"/>
      <c r="B30" s="12"/>
      <c r="C30" s="12"/>
      <c r="D30" s="12"/>
      <c r="E30" s="12"/>
      <c r="F30" s="12"/>
      <c r="G30" s="12"/>
      <c r="H30" s="12"/>
    </row>
    <row r="31" spans="1:13" x14ac:dyDescent="0.3">
      <c r="A31" s="13"/>
      <c r="B31" s="12"/>
      <c r="C31" s="12"/>
      <c r="D31" s="12"/>
      <c r="E31" s="12"/>
      <c r="F31" s="12"/>
      <c r="G31" s="12"/>
      <c r="H31" s="12"/>
      <c r="J31" t="s">
        <v>66</v>
      </c>
      <c r="K31" s="10">
        <f>E8</f>
        <v>453300</v>
      </c>
      <c r="L31">
        <f>F14</f>
        <v>10000</v>
      </c>
      <c r="M31">
        <f>F15</f>
        <v>5000</v>
      </c>
    </row>
    <row r="33" spans="1:22" ht="14.4" customHeight="1" x14ac:dyDescent="0.3">
      <c r="A33" s="13" t="s">
        <v>65</v>
      </c>
      <c r="B33" s="12" t="s">
        <v>64</v>
      </c>
      <c r="C33" s="12"/>
      <c r="D33" s="12"/>
      <c r="E33" s="12"/>
      <c r="F33" s="12"/>
      <c r="G33" s="12"/>
      <c r="H33" s="12"/>
    </row>
    <row r="34" spans="1:22" x14ac:dyDescent="0.3">
      <c r="A34" s="13"/>
      <c r="B34" s="12"/>
      <c r="C34" s="12"/>
      <c r="D34" s="12"/>
      <c r="E34" s="12"/>
      <c r="F34" s="12"/>
      <c r="G34" s="12"/>
      <c r="H34" s="12"/>
    </row>
    <row r="35" spans="1:22" x14ac:dyDescent="0.3">
      <c r="A35" s="13"/>
      <c r="B35" s="12"/>
      <c r="C35" s="12"/>
      <c r="D35" s="12"/>
      <c r="E35" s="12"/>
      <c r="F35" s="12"/>
      <c r="G35" s="12"/>
      <c r="H35" s="12"/>
    </row>
    <row r="36" spans="1:22" x14ac:dyDescent="0.3">
      <c r="A36" s="13"/>
      <c r="B36" s="12"/>
      <c r="C36" s="12"/>
      <c r="D36" s="12"/>
      <c r="E36" s="12"/>
      <c r="F36" s="12"/>
      <c r="G36" s="12"/>
      <c r="H36" s="12"/>
    </row>
    <row r="37" spans="1:22" x14ac:dyDescent="0.3">
      <c r="B37" s="12"/>
      <c r="C37" s="12"/>
      <c r="D37" s="12"/>
      <c r="E37" s="12"/>
      <c r="F37" s="12"/>
      <c r="G37" s="12"/>
      <c r="H37" s="12"/>
    </row>
    <row r="48" spans="1:22" x14ac:dyDescent="0.3">
      <c r="S48" s="11" t="s">
        <v>68</v>
      </c>
      <c r="T48" s="11"/>
      <c r="U48" s="11"/>
      <c r="V48" s="11"/>
    </row>
  </sheetData>
  <mergeCells count="11">
    <mergeCell ref="S48:V48"/>
    <mergeCell ref="B18:H19"/>
    <mergeCell ref="A18:A19"/>
    <mergeCell ref="A21:A22"/>
    <mergeCell ref="B21:H22"/>
    <mergeCell ref="B24:H26"/>
    <mergeCell ref="A33:A36"/>
    <mergeCell ref="A24:A26"/>
    <mergeCell ref="B28:H31"/>
    <mergeCell ref="A28:A31"/>
    <mergeCell ref="B33:H3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Sensitivity Report 1</vt:lpstr>
      <vt:lpstr>QN 11 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Nirmal Prasad Panta</dc:creator>
  <cp:lastModifiedBy>Nirmal Prasad Panta</cp:lastModifiedBy>
  <dcterms:created xsi:type="dcterms:W3CDTF">2015-06-05T18:17:20Z</dcterms:created>
  <dcterms:modified xsi:type="dcterms:W3CDTF">2023-08-13T01:18:43Z</dcterms:modified>
</cp:coreProperties>
</file>