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8A77B96A-CDB3-4E00-92D3-8E079535D7DB}" xr6:coauthVersionLast="47" xr6:coauthVersionMax="47" xr10:uidLastSave="{00000000-0000-0000-0000-00000000000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360fe3317f2f4fbc93ca1c5ce0495179" localSheetId="1" hidden="1">Sheet1!$D$9</definedName>
    <definedName name="CB_55a000fb682342799c543fe3676f3600"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"'638273465605218518"</definedName>
    <definedName name="CB_Block_00000000000000000000000000000001" localSheetId="1" hidden="1">"'638273465605663155"</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c470ef307e8475e9cc62b61f870905c" localSheetId="1" hidden="1">Sheet1!$D$20</definedName>
    <definedName name="CB_ea66c9ac84ee416a9c6bc0cef2cf75d3" localSheetId="1" hidden="1">Sheet1!$D$10</definedName>
    <definedName name="CBCR_309bd8867fbb44dd8f62aa608e1625e8" localSheetId="1" hidden="1">Sheet1!$D$3</definedName>
    <definedName name="CBCR_d78eb9a73e4f4f3abdf0b45ed134b680" localSheetId="1" hidden="1">Sheet1!$D$4</definedName>
    <definedName name="CBCR_fff73453a8cd4a0ba9ec19928949bd07" localSheetId="0" hidden="1">CB_DATA_!$A$10001</definedName>
    <definedName name="CBWorkbookPriority" localSheetId="0" hidden="1">-83235205</definedName>
    <definedName name="CBx_8f6f45d42b754c278e95fc57d8d8c7ad" localSheetId="0" hidden="1">"'Sheet1'!$A$1"</definedName>
    <definedName name="CBx_958ed33ca26742e689429f44a51c38aa" localSheetId="0" hidden="1">"'CB_DATA_'!$A$1"</definedName>
    <definedName name="CBx_Sheet_Guid" localSheetId="0" hidden="1">"'958ed33c-a267-42e6-8942-9f44a51c38aa"</definedName>
    <definedName name="CBx_Sheet_Guid" localSheetId="1" hidden="1">"'8f6f45d4-2b75-4c27-8e95-fc57d8d8c7ad"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01" i="2" l="1"/>
  <c r="D15" i="1"/>
  <c r="B11" i="2"/>
  <c r="A11" i="2"/>
  <c r="P2" i="2"/>
  <c r="D11" i="1" l="1"/>
  <c r="D16" i="1" l="1"/>
  <c r="D12" i="1"/>
  <c r="D17" i="1" s="1"/>
  <c r="D13" i="1"/>
  <c r="D18" i="1" s="1"/>
  <c r="D20" i="1" l="1"/>
</calcChain>
</file>

<file path=xl/sharedStrings.xml><?xml version="1.0" encoding="utf-8"?>
<sst xmlns="http://schemas.openxmlformats.org/spreadsheetml/2006/main" count="48" uniqueCount="45">
  <si>
    <t xml:space="preserve"> </t>
  </si>
  <si>
    <t>Buying Price</t>
  </si>
  <si>
    <t>Selling Price</t>
  </si>
  <si>
    <t>Mean</t>
  </si>
  <si>
    <t>Standard Deviation</t>
  </si>
  <si>
    <t>Goodwill loss</t>
  </si>
  <si>
    <t>unsold paper selling price</t>
  </si>
  <si>
    <t>Order</t>
  </si>
  <si>
    <t>Demand</t>
  </si>
  <si>
    <t>Supply</t>
  </si>
  <si>
    <t>Surplus</t>
  </si>
  <si>
    <t>Demand not met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</si>
  <si>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</si>
  <si>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</si>
  <si>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</si>
  <si>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</si>
  <si>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</si>
  <si>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</si>
  <si>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</si>
  <si>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</si>
  <si>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</si>
  <si>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</si>
  <si>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</si>
  <si>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</si>
  <si>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958ed33c-a267-42e6-8942-9f44a51c38aa</t>
  </si>
  <si>
    <t>CB_Block_0</t>
  </si>
  <si>
    <t>㜸〱敤㕣㕢㙣ㅣ㔷ㄹ摥㌳摥㔹敦慣敤搸㡤搳㑢㐲㘹つ愱㔷〷㌷㑥ㅢ㑡㠱㄰㝣㘹㉥挵㠹摤搸㐹㐱㠰㌶攳摤㌳昱㌴㍢㌳敥捣慣ㄳ㤷㑡慤愰攵㈲㙥ㄲ㌷㔱㈸ㄷ㔵愸ㄲ㉦㕣㕥㑡戹㍤㈰㈱㠱㔰㐱㍣挰〳ㄲて〵㈱㜸〰愱㐸扣昰〰㠲敦㍢㌳戳㍢扢敢ㅤ扢摢ㄶ㕣攴㤳敥敦㌳攷㌶攷㥣晦㝡晥晦㑣㜳㈲㤷换晤ㅢ㠹㝦㤹昲捣㕣扦戸ㅥ㠴搲㤹㤸昱㙡㌵㔹〹㙤捦つ㈶愶㝣摦㕣㥦戳㠳戰てつち㘵ㅢ昵㠱㕥づ散㠷㘵戱扣㈶晤〰㡤昴㕣慥㔸㌴㌴搴㜳㄰晥㐶㤲〷㠳扤〶昳〰㑢㌳搳昳换て㘲搴挵搰昳攵㠱戱㜳㔱摦㈳㤳㤳ㄳ㤳ㄳ㜷摥㌵㜹捦挴挱〳㘳㌳昵㕡㔸昷攵ㄱ㔷搶㐳摦慣ㅤㄸ㕢愸㉦搷散捡㍢攵晡㤲㜷㔱扡㐷攴昲挱㍢㤷捤扢摥㍣㜹搷攱挳搶㍤昷扣㜹㄰慦捥㥤㥥㤹㕥昰愵ㄵ扣㑣㘳敡㥣昲㕤戳戲㘲㜳㙤㔲晡戶㝢㘱㘲㘶ㅡ晦愵收㡦愷扢㈷ㄶ㔷愴っ昹㙡改㑢户㈲〳〳ㅤ〷㥣愹㈰愸㍢慢摣㍣挳㌹㠶愵㔶捣㈰搴㥤ㄹ㔹慢ㄹ㑥㌲㙡搱㤹挷摥搵捣昵㐱㘷㔱扡㠱ㅤ摡㙢㜶戸㕥㜰㤶㌰㔰㜵挸㌹ㅢ挸㌳愶㝢㐱㥥㌶ㅤ愹㍢挷敢㜶㌵ㅦ愵㕣摦㉤挹㄰改㠹愹攵㑦㑣〵捥捣㡡改慢ㄹ〵摣㤸㡣戶挷晣㑡㙢摢晤摤挷攵搴搵ㅢ㌸收㑤摤摢愱收㥣改㌷㕡㡥㜷㙦ㄹ㉦扥㜵〶㜷㜴㙦㥦摡愳搶㍥户㜵敦愳戶戲戵戵ㄸ㠸改㕢敤㈸ㄶ㘳ㄴ〸晡〹㡡〴㐴愰㔱㈲ㄸ㈰ㄸ〴㄰昹扦㠳㑢搲ㅤ㔹愵㤵㑤慤扣慣㤵㉢㕡戹慡㤵愵㔶戶戴昲〵慤扣愲㤵㙤慤晣愰㔶扥㠸㌶㐹㉡昶昷㙢㜱晡㕣攵搶晤扦扣捤㥤昹搱扥戹㉦㍦昰㔳敦㕦㠳扢搰攸晥㜸㔲戳扥㜹〹愴搶愴攲㐳ㄳ〷昹㙦㜳慥〰㔳㔸㠷慤扢慤挹挹敡攱㠳收㥤愶捥㘵㘵㈰扦㠵㔰㐶搰㜶搰㝡挰㜶慢摥㈵㠵扢敢愷捤㐰㌶㌷㙥㍣慥㥢昶敡㙥㌵㜸捤挶㤵㡢愱ㄹ捡㝤敤㜵捤㐱㍡扡㉤㠲慤㘴愰摥㜷㐳㝢户㜳㘶慤㉥愷㉥摢㔱昵㙢摢慡㥤〵摦㕢敥㕥㝢捣㤷て㌵㙡㍢㘶㌴〵愱戶愶挶敥㔸㘵㔴ㄵ捤㙢㙣㘶挵ぢ愴慢愶㌷敥㉣搸㤵㡢搲㕦㤴ㄴ㠹戲慡㤶㝡㌵慢㘲慥ㅦ㥦㜷戱㔰㜰㙢昵昵改㔲敢摥换㈱㤸㔹㔶㌱摦㔵改㠷敢㑢收㜲㑤㕥搳搲㈴㝡㈷㉡昶戶ㄴㅦ昳㉡昵㘰挶㜳㐳摦慢戵搶㑣㔵搷㑣㐸㥡敡㈹慦㉡昳昹㥣ㄲち㄰戸㝤㝤㐲攴㙥敦捥ぢちㄱ㈹ㄴ㤳㤱慦㙢㈵扢㠹㌳㔸ㅤ㔶㔱㤳愴㐹敤つ㥢っ挶昹㉡ㄹ㤳挱㠱愹㌵㔱㝦昰愵户㙥㌲㙣〳㜳慦㙣㘳㑤ㅢ㡤㔷㝦敦㥡㜴挳ㄳ愶㕢慤㐹㍦㔳晢〹捥挸ㄸ〶搰慦㐰㈰㜴摤㍤慡㍡㜱㔹慣敢㤷散㙡戸㔲㔸㤱昶㠵㤵㄰㘵搰㤰挵㈲户戶㈳ㄹ㔷愱挸搸㑤㌰ち㔰㉡攵ち㝢搸愸㔰㐲捡改㤴㑥ㄹ扣摣㈲挸搹慦㠵㤷〷慤㘳㜶㉤㤴㤱㔰ㅥ戶㠰㤱㐸慢㈹昴つ㤱㐴㝤戳ㄲ㈹㡣㍤搶っ愸搴戴摤㜰扤挹户ㅤ㕣ㄲㄱ搱㡥㉣搸㜶戲㠰愲愰㔵ㅥ㘴昰ㅡ㠸愶㑤ㅡ㘴㌷㑥ㄱㄱ搹㈰㐳戳㘳攴㔶㈲㘳晢っㄹ㠱昶㘹㈲㘴敢㠳摤㘵〴㠹扤㤳㐸搹愹㉢㍦敥㐸戳㡤㙣昹㐸㥡㕤㡤㡤㌳慥㈱戸㤶攰㍡㠲扤〰攲㑦㤰㜰㤴㜲挸户㈶攳㌵㜸㌶慥㈷㜸㉤〰攴㤳㐱㤹ㄳ㡢㉡摡㔰㕢戱㈳搹㙥〸㜶戲㌲㡡㈳㔱㐴换戸㘱㘷づ㌹ち搱戱搵戹㍤㜴㙤㕥改搸㥢扢搳㘶㝡㌹愴挸㡣愶改戵㙥搲㌴扤ㄱ㙣摡愳摥扡ㄱ㕤㡤㌱㠲搷〱㤴㡣搷ㄳ㐲戹搰攰摤㥡㐵㑦㤳昲㔵㘱ㄶ㐵挶㔰㡦ち㍥㈶㘴ㅥ〱㌲㠴㕣挷昱㘵挷㠶愶㌹㌸㙥扤敡㙤攸〳摤昹㍢㐶㝡㥢摥摣搱㍢昴ㄷ扤㐸㉢㝡㍦搸㑢晣慥慢㡥戹〹搵挶捤〴户〰戴改ㄸ㥥扥㕦慣愷㐰㤹挵㑥ち㜳扢改㜵㔱㔶敥搲晡慡㔴ㅡ㘸搰㕡㌲晤ぢ㌲㠴〷攳攴㉣㙣㘱捦昷㘵つ㠷摡慡㉡攰昹攵摡搶挲攰㤸敦㌹㉣摦戱㤱㠳㔷㠵㘲挸攷戵扥㕣㥢㡤㥣㘱㙢愶㝣㑥㈹捡愱づ扥戳扢㤰㐸㜵㙡㈵㉦昶换㍥㕦敥㐸㤲ㅥ㈴挹㙤搸㔶攳㜶〰㐸〹昱㥢慥ㄲ攵〰㥢扤㔱㌵㙢戵㔸改攱换㌸㥤戴昹㄰㍢攴挸㐰攴戰㥤㠶晦㈰ㄸ㜲ㄶ㙤愷㈱㉣〶㥣〵改㔷攰㕢戰㙢戲ㄴ戹㘵㈹㙡㜶㘴挵慢㐴㔶昴昵㜵㥣愷㌳晣㙢㡡㑥摡愴㐴㈶户㘷㔶㘶㥣挵㥢㐴㐵㌷㈴㠵㑡㠶㙢愸㈱㠱㐸㜹㙣扢㈳㘲㝡㄰㌱㜷㘰攳㡣㠳〴㤳〴㠷〰昴㕦㐰搲㙣㜵攳ㄹづ敢㕦愳㑢扢㕣捥ㄵ㠹〶攵㈲㝣扥慢戰㍡捣搷扣㠹攰㙥㠰㌶昳㠷づ挸っ㐲㔴㈸㑦ㄱ愲ち㘳㔸攷㙣㜹㠹㌴戰换㐲㘰㘹愶ㅥ㠴㥥挳挸搲㤰㌵敢㥤昶挲㔹㍢㔸㐵㈴㙡搴㡡㌳て慣㐸ㄷ搴攵挳昶㘹㉢昳㔶㔷㘵搵戰ㄶ扤㍡㐴摢挹搹敤㜰㌰挷㜶挰㤶㔴㘷㜳㑤㈰昵㜶㍥挶㄰〲㍢慤晣慤昴挶㙥挹晢捤㐳摦㜰㜳㐷㤷散戰㈶〷慣㠸改㤸㉦㕡搸㐵㐴づ慡晤搶搲㡡㉦攵散㤰㜵摣户慢㌵摢㤵㐴〶㙣㑣〶敢收攴〵㐴〹ㄶ㍣挶〰㍤㜷挸㕡昲㑤㌷㔸㌵ㄹ㔰㕣摦摤昲愴挲㈲扡㌵㙤扢〱㕥愳戰挸晣戰戵戸攲㕤㐲挴戶敥戸挷捤搵㘰㕢㘰㠵㐴ㅦ㈵㠵ㅡ愱〹㑤ㄳ㐵慤搸㉢㝥㜸㈰捦攵挸㝢㜹〲㠵慢㥣㑥㥦㜹㠶昶愶㕤ㅦ挷㘸㘸愷㜳㑥㠳㠸ㅥ㌵ち晢㌲愵㌰㌹搵戸㠷㝤摥〲㜰摦昱戳㈷㥢㤱戹㤷ㄴ戳搶改攵捦㤰昱㡡㉣ㅡ㠱㄰晡攸㜶㐵愴挲㌲㔲づ㌸㄰ㄸ攷㔳㍢昹㤵㉣搵㠶搴户慢㤹㍤㠶㐸搲愰㌵㘷㉥换ㅡ攲搱㡥ㄹ敥㡡ㅥ㘸挶㍡㘶㉤㠸敢㘶㍣挷㌱㐹㕡㈴换挵㡡㐹ち㥥慡㠷摥㈹摢㌵㉣〰㐵㝦㜱㤱㜹ㄹ㐵收㘵㔵㌴㘸㥤㘱㘸㔰攵㌹㤶㜷挱昴敤㜰挵戱㉢㐵㍥㌰㝣户㉤㘸ㄲ㑣㑥挹㥢愴㐴㘶㡣戵㔹昳㘷㘱戲〵ㄳ㐰昷〴攴㈸户㡥攸〷攵㙡愲㠰㝦愲㐷挷ㄲ〴㡣昲㤴ㅡ㙦挳㘸扡扡ㅤ〱㤱愳搲㤵攴づ挶㤵㐷㔱ㄲ〹㈱㘲㍤㠳㐴攰ㄵ㑣〹㜹扡戸ぢ搶㔹搷づ㠱㍤㘲散㤸ㅤ捥〶㐰㌹〰戲敡㜸扢㑦㘱㌵搵㘹扣愱ㄵ㙥散慣㙡㔱ㄳ㌷㜴搶愷昵挶ㅢ㌶愸㡥㌴㑡㑡㤱㙣搶㐸㘹㤶つ收戸㥤㔴㡤㔰㡡㍢搱㌶㈲换㙤摡摣㜷㑡㤱㤷愰㤸ㄴ捤攴㡣户㉢㐲㐱愰㌷搶㔱昴搹㘷㤳㐷㉡㘲㐳ㅢ愰㐴㍤ㄵ㤵つ挵㈱挱㤳戸㜶㔲㤵愵昸〹晣扤㉢捥捥搷挳㤶ㅡ昳昲㘸㕣㌳㔵慢捤扢戰ㄲ㉡愶㕦摤㈶㉣㡤戵㐵ㅡ㐶㜱㘷慦摡㍦摡摥ㄴ㈳挶㙣挸戰㐸㠶ㅦㄸ㙣〸收㑡㐵㔴㘹㥤つ㜱慢ㅢ挵㐵㍥㥤㤲愶慢㌰戰ㄸ㔶㘷攵㥡㌲挳㥡㤶晣愸敡搰㌸㉤㉡㌹㙡㔸㔳换〱㔴㝡㐸㌹ㅥ攷ㄴ㠳ㅢ搶ㄹ扡愵㜰㠹〱㘲㌷捥㉤㔴㐲㠴㜶ㅢ〳昰㘴戰㝤戰㠳ㅤ㠹㐲㈷戴捥㈸㐱ぢㄹ㠴摢扡〸昲㑥㡦ㄸ㠵㈰戵㔴晡摢㔱昱挵㈷㤹扥㜱㌴㤷㘴㘲㈶㘲戸㉢挳㝡〰㜲搳㤱㐹㜲搱㘸ㄲ㌰㡦㈴㥢ㄲ㕡㠳㐹ㄹ㑤㡣㈱㥡㝣㝥㠸㕢㍣㡣㘵つ㤳㙤㙡戸攷ㄶ摡搰愶戵昵㕤搶㐹户㔲慢㔷愵㔲挵㠹慣㔶ㅡ㜹㕢攰㑢㕤〱㡣戸㈹㘳㕦攲㑤㌹㠹愳ㄴ㤷㑣㈴昵㙥㜷ㅢ㐷搱㕤〹㌹㡣ㄱ愹㍥〶㈰㌳摣㜲㉡㈰搶㜱㑦㠱昶攱敥收〵〶㜵㜹づ㈲慤愳㠸戲㙣づ昷昱ㅡ㔱㘴挵㙤愹㘶㜳摥㥣㐷㥢㍤㔵㜴挲㡥㡡戶〵㡥戰捥㐸攰ㄵち㌰㐶㝡攴づづ㤲扢ㄲ㐷㜷慦㍣慡ㅥ㜳㔷㠰ち㠵〱挱ㄸ㉦㑦㐱㌹散㉡ㄸ㠹〶户搶戴扡〵愳扦戴扣㡤㈹〰挱㌰㌰つ㕡戴㡣っ㥣ㄹ攴㌷㌷㜰㙥㐴慢㡣〸㘹㍡㤸捡ㄸ攵㈸ㅣ昶㐰ㅡ戸㠹〷改㈵て㑡㈸摣愳㉥㠶㈵㜷ㄳ挷ㅤㅣ㠱㍣晦㥡戶挲〵㌳挴昵ㄷ㜷㙦㕢昱㔴戵㑡㜳ㄷ晥戹㙤㠱㔵㕣摤㠸捣搱㍤㙤㤷戲搴㥡㘸摦敤㙦慢㠸㉦ぢㅥ㥡㥤㌸㘱㠶㤵㤵挵㜰㍤扡戸搵㉢㐹攸㍦㠴㍦㘲挳户搳㘶捥扢扣㠸扡挶扤㉦㕤㜴扤㑢慥㥡㤷ㅥ昰搶ㅦ㈸〴㔷㈸晢㌹挹㔲敥摦昸愷㤲㤶搳㝦㠰ㄱ户㌲㙤づ搰㜴㤰㜰ㅣ㤵㈲㘹㌰㠶㝣〶㥤挰㜶㙦摣ㅡ㈰㥤散㘹愳ㄳ㈵〸㜶〸挵扤昰戲ㄱ㡡昸㍥搰㑡㘲㠹㡥攴搸昳㘷挰晡攲㝢㈸㈱挲昱ㅣ㡢ㄱ晤㜵挸㘵愰㑥〹昲昸㡡〷㉦㠴晣晦㘰㈹攱收つ搹改扦挰捣攲戹㜶ㄴ摤㐰ㄴ㝤户〳㐵㠲搷㐰ㄴ晦摥㠷㑣㤲㜴㠶㘷㕦㔴㈰㥣㙢摡㌹㠰扥攲ㄷ㝥晦㠷〷搰戹㤸㌸㤴㡤㠶㔰摢㑤㜸㙥㤸〸㝤ㅤ㈶〲㠳昷捡㐴㌸㠵㡣㘰ㄴ㍦㌲ㄱ㘲ㅦ挸㍣ち㌶㌷ㄱㄸ摢换㌰〴㔳愱搶㤴㕢㠳㈷戰㙢ㅣ晡挷㑥攰攲慤っ㄰捦㠷搲ち㘶攰㤱扡戶戳㜸挱昴㑤㘷慦㉡㍦敥㑢㈸㌳㝦〹㌷戹㔵ㄷ昶搸户㘱㡤敡戴㠱慦㈲昱戲敦昸㔳戶㜶㝦ㅤ㤸㡡㔲攴扥ㄷ㐵㔱㜸〹㥥ㄲ挱㜳㐳敥晤㝢扥㜹晣昷て㍦㝥㤴户搵㘲㕡搵㙦㐷扥㤷㤰㍤敤〹〴㜵㔳ㄷ㐵慥收㠷㌹愷昰㠹㤲扤㕡㤳搳愶慦慣愰挰㜰㤲㙣㐴㜸㈹挲㡣㠸㙦㍢㤸㤸戸昷㄰㤹㤸ㄳ㙤敥㑥昵㘱㤳㜲ㄱ㑥愴㈶慥㝣㝡㐹搸㔰㜴㔵㘴㍤㕡㥢晡户愱㡡㕥攴㐴㕡慤㐴㥥㍡㤹㠴昸㔶扢慥㍢㑣㕤ㄷㅤ㘴ㄸ昶㑦愴ㄴ攲て愴㤰昴㐱㠶ㄷ〲㤴㤴㍡㠳㡣㝥〷㐰㐶㘴慤㍤挴㑢㝦挰㡥㄰㤰㡤㑢㝦㍤㝥挴㠲㕤〴ㄶㄳ㕦㝣慦㈷㕡摡愲㠹㙡㘲愸㔶搹㌴㡢挸愸挳ぢぢ㈶㤳搲㈵㘴㤲愴ㅦ㐲㙥换敥㈸扥㘴挸㠹〲㙦ㄱ㘳敢づ㝤㙤㈵攷㕥户㡥㥢ㅦ搰㌳〵愵㌰摣摤㉣挶㠱㔴挵攸愲愶愵愸㠸㜰㌸捡㌶㍡つ挴㔵搰㔹敥㕥㥣㑡ㄱ晣攳㤷㐲慣ㅦ㙦づ㝤㜵㝢つ㜵㥣摢㡦〵昲〷晢敢㠶っ挶挶㕢挹㌱㤰戰㕢㙡㔵㡣慥㠷㥦㐵ㄷ㉥㍡㈷㡣㘶㔶㍤㡢挳昸㤳㜰㔶㥦搶愱晦ㄹ扤㔶㥣㜵㡥扤ㄹ挶㙥搱晦敦㐲挱愶晡㕦㌰昶愶㄰昹敥㌸挳〷㥤昱㤳㑤㐳㌶摣ㄱ㜸戶ㄱ扣㔱〷㘳㐳㘵ㄹ昲㡥㜲㡢昸㜸㌵慡㔶ㄲㅣ㝥慦㝣晢搵㠸㐶㕦摡戶〳㕤〵㈰㘳㐳晡㌳㄰㐱㕤晢户捡慤攴㜴㕢㜸て㍡敥㌹㘵㔷㝣㉦昰慣㜰㙣ㄱ㐱摦㌱㝥㝢㘶挱收㤹ㄲ㕦㙦ㄷ㙡晢戱ㄳ㠳敦㐳㥦搳昳㄰搸愷㘵昸㜲挵㈲ㄹ㔹搸㕡㈴㠳摦㈱㡤愴挲㑢搴づ挱㔵搶晤㜵戳㠶㑦㔷攷攱敢っ㔹戴㉤㤴㕤攴㜱㙥扦愱挱慤挳ㅤ慤㜷挲ㅦ㈴㙢ㄳ〸㡥愹㈵扣攷㝤摣搷昶㍤㘸㙤ㅢ慦㉤㘰换摥㝣㙥㈵晤㘹攰㜴㙢㙦㘹㈵ㄹ扥㤳㕦㈴㤷㡣㌲㈱㉥敤ㅦ挵摦慤㍢㘸㌹摡㈸攸㍣晥愰㥢㡥戰昱ㅡ摣㘷㕢㠸㝥㥦㐷㔷㌱㐵㠰㥦㘱挶ㄹ㍥〸㝡昹挸㡡攲㉢㔸ㄶㄹ〰昹㕣愱〲搰㥤慡㥦摡㠸慡㐷敥㘳㑦㈴挱㌳〶挹戱㈴扥㠴㠶摣慥㘸搹㘰〹㉥㕢愸戳〴昲㐶搲〳昹㥣攰㔹㐲㑤攴ぢ攸搰㤸㠸㡤搲敥ㄳ昹晣㐶ㄳㄱ戴〲搴㐲搳攳㡦㈴㕡挴愸愱摡㜰〸㕣〲て㘰㈴㔱㈶挳㤴㡦ㄴ㍡㠵㈸挶昰㍤愲〸改㔷昱摦ㄷ㡥晥攲㜹愶扦ㅥㄵ㑡㈲愲慡㜵ㄵ㤴㠸㙡ㄵ㥦㑡慦挲㐷㘹昷㔵㝣㘲愳㔵㡣㔰㔸㜲㈶㐶〸㌰搴㈷捡昸愳㔶㔵㐷㠶ㅢ捡㥦㌸㑦㠰㕦换㉣㐶㑣㤴愸扥㤷㤰㐱㕦敥扣㙡㜵ㄹ㤹愴慦捥㡤挸昸捡㐷ㄹ㑡扣ㄱ㐹愷㑥㈱昲捡ㄶ㈲昵㔸㜴㘲㜷散戶㄰ㄲ㔸ㄲ㍦㥢敤㉡摢ぢ㍤㠶晡挵㠷ㄳ挴㥣㌸㤱㝣㐲愵挵挱㈷㄰㐶㘴㥡㤲㤰戸㤱攲㐳㐹攳敦㍣摢昴㥤愲〲〹搴ㄳ㌵㈶挱愹挶㑦㈴㡤て攱昳㉣搵㈶挷慢〴㑣㉦㈴㡤㐹㤸慡昱攳㐹攳扦ㅣ摡摢㘸㥣搰㘱㌴戲㑥㈲挹㌰㝡搵㌱㈰昵愹昶㌰㥡敢ㄶㄵ改㠰ㄵㄵ㔳㠴慡ㄸ㜲㑤愹搲㐱摣ち昱昱戱昴ㅣ㉥㌹攱㉥〸愴㙤昴晦㑣㌸㠹换㑦戳㘶㘸攲㕢攸㌵㐴㥤㝤㐳㍤戱㜳挱㥡昷㔱搰㙦㥤っ㜰戸慡㙥㉢ㄲ㠱㕤㤰㡦昶㜷ㄳ敦㝣㠶つ搹摣㡦㈴㕡愶昱㌲㐹㙦㕡㐴㐵㔸昲攲〳〹㘶㜳㡦㌵㘹挶㜸ㄴ挸㠱㤸〴㘴挶㜸っ㌰㡡挸散㘱挱〸昹㕦㌱昷〷㔸昱㐱㠲挷〱㑡㠲捣㑥㍡㈸㍣〱㌰㥣晣ㅦ㉢挶搶㤴攳㐴ㄳて㈷㉦㑢㤳㤱昱㘱㜶昸〸㐰ㅦ晣戸㈲㈶挲㤲昱㔱㤴愴㕦㑡挱愱㕥晡㌱㔶㝣㥣攰ㄳ〰㈵㥤㤳摤昲慥㜱㑤㍤慡戰㑦愲慢㜸㡣〰㍦攳㔳㜱㠶て㍡昷攱慤摤㡤㘶㥥㠹㤳㉦晣ㄱ昳㙣昹㤴晦㕥㝣㥡扦捥㐵昷攱晦㑣愲㉢ぢ㍦慦扤愵户戱挸〴㌴捥搵㙦ㄵ㥢晤ㄲ挶攱扡㥡愱ㄴ㡥㐸愵㔲搴ち㠲昸收㠲㠵㠷㌷昰㉤㐷㔴㠵㄰愴〱㔵攱挶ㄵ㐷㔱㘰㝣㠶㑤㠹㘳攲挹昸㉣㥦㠸㕡戵㠹㥦㡢㌳㝣㄰挴慢敡晥㘰摣㍤㜹㈱㜱慤㉡散戶ㄷㄲ晦慡㘲㈵晤挲㈷㌹㤸㐲ㄶ㌲慤㕡㠹㐸㔳㌴昴㈵㘴㠶晡㠶㌹户〷昰搳㉥㡢捡昹敡昹昳晦ㄸ捥㡦敤换扦敢ㅤ㠳㑦扥昰昳㍦㝣晡搷敦㍤昲攷㝦㍥昵搴慦晦昸改攷晦昹挳攵㈳㍦㝤晡改㥦摣昷搵攷晦戰摢晡㥡昶散㍦收扥昶挸攴挵㐷ㅥ戲捥摥㝥晣㤱㜷㍦㜸晦攴挲㔵攳㝤㝤晤晤户㡣晥散扡㕢㐷ㅥ㝢攸㌹昱攳摦㕥敢ち戵㕣扣愰㜵ㅡ㕣戶㥡挶㤷㤱挱㌴㌸攳㔷㜴ㅡ㕣慥摡愸攵㜸愳愶㔱㔰㠴㜳㠳ㄳ㔰ㄵ㘶㙢挵挰㝦〰搴㈹戲敡</t>
  </si>
  <si>
    <t>Decisioneering:7.0.0.0</t>
  </si>
  <si>
    <t>8f6f45d4-2b75-4c27-8e95-fc57d8d8c7ad</t>
  </si>
  <si>
    <t>CB_Block_7.0.0.0:1</t>
  </si>
  <si>
    <t>㜸〱敤㕣㕢㙣ㅣ㔷ㄹ摥㌳摥㔹敦慣敤搸㡤搳戴㈹扤戸㤴㔲愸㠳ㅢ愷つ愵㐰〸扥搴㐹㕡㈷㜶㘳㈷〵〱摡㡣㜷捦挴搳散捣戸㌳戳㑥㕣㉡戵㠲〲㐵摣㐴戹㠸㐲戹愸㐲㐸扣㜰㜹攱晥㠲㠴〴㐲㐵攲〱㈴㤰㜸㈸〸挱〳〸〵昱挲〳ㄲ㝣摦㤹㤹摤搹㕤敦搸摤戶攰㈲㥦㜴㝦㥦㌹户㌹攷晣搷昳晦㘷㥡ㄳ戹㕣敥摦㐸晣换㤴㘷收晡愵㡤㈰㤴捥挴㡣㔷慢挹㑡㘸㝢㙥㌰㌱攵晢收挶扣ㅤ㠴㝤㘸㔰㈸摢愸て昴㜲㘰㍦㈲㡢攵㜵改〷㘸愴攷㜲挵愲愱愱㥥㠳昰㌷㤲㍣ㄸ散㌵㤸〷㔸㥥㤹㕥㔸㜹〸愳㉥㠵㥥㉦て㡥㥤㡢晡ㅥ㥤㥣㥣㤸㥣戸昳慥挹㝢㈶づㅤㅣ㥢愹搷挲扡㉦㡦扡戲ㅥ晡㘶敤攰搸㘲㝤愵㘶㔷敥㤷ㅢ换摥㐵改ㅥ㤵㉢㠷敥㕣㌱敦㝡搳攴㕤㐷㡥㔸昷摣昳愶㐱扣㍡㜷㝡㘶㝡搱㤷㔶昰ㄲ㡤愹㜳捡㜷捤捡㡡捤戵㐹改摢敥㠵㠹㤹㘹晣㤷㥡㍦㥥敥㥥㔸㕡㤵㌲攴慢愵㉦摤㡡っっ㜴ㅣ㜰愶㠲愰敥慣㜱昳っ㘷づ㑢慤㤸㐱愸㍢㌳戲㔶㌳㥣㘴搴愲戳㠰扤慢㤹ㅢ㠳捥㤲㜴〳㍢戴搷敤㜰愳攰㉣㘳愰敡㤰㜳㌶㤰㘷㑣昷㠲㍣㙤㍡㔲㜷㡥搷敤㙡㍥㑡戹扥摢㤲㈱搲ㄳ㔳换㥦㤸ち㥣㤹㔵搳㔷㌳ち戸㌱ㄹ㙤攷晣㑡㙢摢㕢扡㡦换愹慢㌷㜰捣㕢扢户㐳捤㌹搳㙦戴ㅣ敦摥㌲㕥㝣敢っ敥攸摥㍥戵㐷慤㝤㕥摦扤㡦摡捡搶搶㘲㈰愶㙦戵愳㔸㡣㔱㈰攸㈷㈸ㄲ㄰㠱㐶㠹㘰㠰㘰㄰㐰攴晦〱㉥㐹㜷㘴㤵㔶㌶戵昲㡡㔶慥㘸攵慡㔶㤶㕡搹搲捡ㄷ戴昲慡㔶戶戵昲㐳㕡昹㈲摡㈴愹搸摦慦挵改敦昷㍦㤸扦晦改ㅢ收㥥搸晦攴㥦㝦昳㐹晢挹挱㍤㘸昴㐰㍣愹㔹摦扣〴㔲㙢㔲昱攱㠹㐳晣户㌵㔷㠰㈹慣㈳搶摤搶攴㘴昵挸㈱昳㑥㔳攷戲㌲㤰摦㐲㈸㈳㘸㍢㘸㍤㘸扢㔵敦㤲挲摤昵搳㘶㈰㥢ㅢ㌷ㅥ搷㑤㝢㜵户ㅡ扣㙡昳捡愵搰っ攵㜵敤㜵捤㐱㍡扡㉤㠱慤㘴愰摥㜷㘳㝢户㜳㘶慤㉥愷㉥摢㔱昵つ㙤搵捥愲敦慤㜴慦㥤昳攵挳㡤摡㡥ㄹ㑤㐱愸慤慢戱㍢㔶ㄹ㔵㐵昳ㅡ㥢㔹昵〲改慡改㡤㍢㡢㜶攵愲昴㤷㈴㐵愲慣慡愵㕥捤慡㤸敢挷ㄷ㕣㉣ㄴ摣㕡㝤㜵扡搴扡昷㜲〸㘶㤶㔵捣㜷㑤晡攱挶戲戹㔲㤳晢㕢㥡㐴敦㐴挵㠱㤶攲㌹慦㔲て㘶㍣㌷昴扤㕡㙢捤㔴㜵摤㠴愴愹㥥昲慡㌲㥦捦㈹愱〰㠱摢搷㈷㐴敥昶敥扣愰㄰㤱㐲㌱ㄹ昹摡㔶戲㥢㌸㠳搵㘱ㄵ㌵㐹㥡搴㕥戳挵㘰㥣慦㤲㌱ㄹㅣ㤸㕡ㄳ昵〷㕦晡扡㉤㠶㙤㘰敥攵㙤慣㘹愳昱敡敦㕤㤷㙥㜸挲㜴慢㌵改㘷㙡㍦挱ㄹㄹ挳〰晡ㄵ〸㠴慥扢㐷㔵㈷㉥㡢つ晤㤲㕤つ㔷ぢ慢搲扥戰ㅡ愲っㅡ戲㔸攴搶㜶㈴攳㉡ㄴㄹ㝢〹㐶〱㑡愵㕣㘱ㅦㅢㄵ㑡㐸㌹㥤搲㈹㠳㤷㕢〴㌹晢戵昰昲愰㌵㘷搷㐲ㄹ〹攵㘱ぢㄸ㠹戴㥡㐲摦㄰㐹搴㌷㉢㤱挲搸㘷捤㠰㑡㑤摢つ㌷㥡㝣摢挱㈵ㄱㄱ敤捡㠲ㅤ㈷ぢ㈸ち㕡攵㐱〶慦㠱㘸摡愴㐱㜶攳ㄴㄱ㤱つ㌲㌴㍢㐶㙥㈵㌲戶捦㤰ㄱ㘸㥦㈶㐲戶㍥搴㕤㐶㤰搸㍢㠹㤴㥤扡昲攳慥㌴摢捣㤶㡦愴搹搵搸㌸㘳㍦挱㌵〴搷ㄲㅣ〰㄰㝦㠲㠴愳㤴㐳扥㌵ㄹ慦挲戳㜱㍤挱つ〰㤰㑦〶㘵㑥㉣慡㘸㐳㙤挷㡥㘴扢㈱搸挹捡㈸㡥㐴ㄱ㉤攳㠶㥤㌹攴㈸㐴挷㔶攷捥搰戵㜹愵㘳㕦摢㥤㌶搳换㈱㐵㘶㌴㑤慦㜵㡢愶改㡤㘰搳ㅥ昵搶㑤攸㙡㡣ㄱ摣っ㔰㌲㕥㑤〸攵㐲㠳㜷㝢ㄶ㍤㑤捡㔷㠴㔹ㄴㄹ㐳㍤㉡昸㤸㤰㜹〴挸㄰㜲ㅤ挷㤷㕤ㅢ㥡收攰戸昵㡡户愱て㜶攷敦ㄸ改㙤㝡㜳㔷敦搰㕦昴〲慤攸㕢挰㕥攲㜷㕤㜵捣慤愸㌶㕥㑢㜰ㅢ㐰㥢㡥攱改晢㠵㝡ち㤴㔹散愴㌰户㤷㕥ㄷ㘵攵㉥㙦慣㐹愵㠱〶慤㘵搳扦㈰㐳㜸㌰㑥捥挲ㄶ昶㝣㕦搶㜰愸慤慡〲㥥㕦慥㘹㉤っ收㝣捦㘱昹慥㡤ㅣ扣㈲ㄴ㐳㍥慦昵攵摡㙣攴っ㕢㌳攵㜳㑡㔱づ㜵昰㥤摤㠵㐴慡㔳㉢㜹戱㕦昶昹㜲㔷㤲昴㈰㐹㕥㡦㙤㌵㙥〷㠰㤴㄰扦敥㉡㔱づ戲搹ㅢ㔴戳㔶㡢㤵ㅥ扥㡣搳㐹㥢て戱㐳㡥っ㐴づ摢㘹昸て㠲㈱㘷挹㜶ㅡ挲㘲挰㔹㤴㝥〵扥〵扢㈶㑢㤱㕢㤶愲㘶㔷㔶扣㐲㘴㐵㕦㕦挷㜹㍡挳扦愶攸愴㑤㑡㘴㜲㝢㘶㘵挶㔹扣㐹㔴㜴㐳㔲愸㘴戸㠶ㅡㄲ㠸㤴挷戶扢㈲愶〷ㄱ㜳〷㌶捥㌸㐴㌰㐹㜰ㄸ㐰晦〵㈴捤㜶㌷㥥攱戰晥㜵扡戴换攵㕣㤱㘸㔰㉥挲攷扡ち慢㈳㝣捤ㅢ〹敥〶㘸㌳㝦攸㠰捣㈰㐴㠵昲ㄴ㈱慡㌰㠶㜵捥㤶㤷㐸〳㝢㉣〴㤶㘶敡㐱攸㌹㡣㉣つ㔹戳摥㘹㉦㥣戵㠳㌵㐴愲㐶慤㌸昳攰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㝢搸攷捤〰昷ㅤ㍦㝢戲ㄹ㤹㝢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㠶㤲㐸〸ㄱ敢ㄹ㈴〲慦㘰㑡挸搳挵㕤戰捥扡㜶〸散ㄱ㘳㜳㜶㌸ㅢ〰攵〰挸慡攳敤㜵ち慢愹㑥攳つ慤㜰㔳㘷㔵㡢㥡戸戱戳㍥慤㌷㕥戳㐹㜵愴㔱㔲㡡㘴慢㐶㑡戳㙣㌲挷㥤愴㙡㠴㔲摣㠹戶ㄱ㔹㙥搳收扥㔳㡡扣〸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捤昴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昵㤸扢〲㔴㈸っ〸挶㜸㜹ち捡㘱㔷挱㐸㌴戸戵愶搵㉤ㄸ晤愵攵㙤㑣〱〸㠶㠱㘹搰愲㘵㘴攰捣㈰扦戵㠱㜳ㄳ㕡㘵㐴㐸搳挱㔴挶㈸㐷攱戰〷搲挰㑤㍣㐸㉦㝢㔰㐲攱㍥㜵㌱㉣戹㥢㌸敥攰〸攴昹晢摢ちㄷ捤㄰搷㕦摣〳㙤挵㔳搵㉡捤㕤昸攷㜶〴㔶㜱㜵㈳㌲㐷昷戵㕤捡㔲㙢愲㝤㜷㑢㕢㐵㝣㔹昰昰散挴〹㌳慣慣㉥㠵ㅢ搱挵慤㕥㐹㐲晦ㄱ晣ㄱ㥢扥㥤㌶㜳摥攵㐵搴㜵敥㝤改愲敢㕤㜲搵扣昴㠰户晥㐰㈱戸㐲搹捦㐹㤶㜲晦挶㍦㤵戴㥣晥㐳㡣戸㥤㘹㜳㠰愶㠳㠴攳愸ㄴ㐹㠳㌱攴㌳攸〴戶㝢攳搶〰改㘴㕦ㅢ㥤㈸㐱戰㑢㈸敥㠵㤷㡣㔰挴て㠰㔶ㄲ㑢㜴㈴挷㥥㝦つ慣㉦扥㡦ㄲ㈲ㅣ捦戱ㄸ搱㙦㐶㉥〳㜵㑡㤰挷㔷㍣㜸㈱攴晦〷㑢〹㌷㙦捡㑥晦〵㘶ㄶ摦㙢㐷搱㡤㐴搱㜷㍢㔰㈴㜸つ㐴昱敦㝤挸㈴㐹㘷㜸昶〵〵挲戹愶摤〳攸换㝥攱昷㝦㜸〰㥤㡦㠹㐳搹㘸〸戵摤㡡攷㠶㠹搰搷㘱㈲㌰㜸慦㑣㠴㔳挸〸㐶昱㈳ㄳ㈱昶㠱㉣愰㘰㙢ㄳ㠱戱扤っ㐳㌰ㄵ㙡㑤戹㌵㜸〲摢敦搰㍦㜶〲ㄷ㙦㘵㠰㜸㍥㤴㔶㌰〳㡦搴㌵㥤挵㡢愶㙦㍡〷㔴昹㜱㕦㐲㤹昹换戸挹慤扡戰挷㜵㥢搶愸㑥㥢昸㉡ㄲ㉦晢慥㍦㘵㝢昷搷㠱愹㈸㐵敥㝢㔱ㄴ㠵ㄷ攱㈹ㄱ㍣㌷攴摥扢敦ㅢ挷㝦晦挸ㄳ挷㜸㕢㉤愶㔵晤㜶攴㝢〹搹搳㥥㐰㔰㌷㜵㔱攴㙡㝥㤸㜳ち㥦㈸搹㙢㌵㌹㙤晡捡ちちっ㈷挹㐶㠴㤷㈲捣㠸昸㜶㠲㠹㠹㝢て㤱㠹㌹搱收敥㔴ㅦ㌶㈹ㄷ攱㐴㙡攲捡愷㤷㠴つ㐵㔷㐵搶愳戵愹㝦ぢ慡攸〵㑥愴搵㑡攴愹㤳㐹㠸㙦戶敢扡㈳搴㜵搱㐱㠶㘱晦㐴㑡㈱晥㐰ち㐹ㅦ㘴㜸㈱㐰㐹愹㌳挸攸㜷〰㘴㐴搶摡㐳扣昴〷散ち〱搹戸昴搷攳㐷㉣搸㐵㘰㌱昱挵昷㝡愲愵㉤㥡愸㈶㠶㙡㤵㑤戳㠴㡣㍡扣戰㘰㌲㈹㕤㐶㈶㐹晡㘱攴戶敤㡥攲㑢㠶㥣㈸昰ㄶ㌱戶敥搰搷㔶㜲敥㜵敢戸昹〱㍤㔳㔰ち挳摤换㘲ㅣ㐸㔵㡣㉥㙡㕡㡡㡡〸㠷愳㙣愳搳㐰㕣〵㥤攵ㅥ挰愹ㄴ挱㍦㝥㈹挴晡昱收搰㔷户搷㔰挷戹晤㔸㈰㝦戰扦㙥捣㘰㙣扣㤵ㅣ〳〹扢慤㔶挵攸㝡昸㔹㜴攱愲㜳挲㘸㘶搵戳㌸㠲㍦〹㘷昵㘹ㅤ晡㥦搱㙢挵㔹攷搸㥢㘱散ㄶ晤晦づㄴ㙣愹晦〵㘳㙦ち㤱敦㡣㌳㝣搰ㄹ㍦搹㌲㘴挳ㅤ㠱㘷ㅢ挱ㅢ㜵㌰㌶㔴㤶㈱敦㈸户㠴㡦㔷愳㙡㈵挱攱昷捡户㕦㡤㘸昴愵㙤㍢搰㔵〰㌲㌶愴㝦つ㈲愸㙢晦㔶戹㤵㥣㙥ぢ敦㐲挷㝤愷散㡡敦〵㥥ㄵ㡥㉤㈱攸㍢挶㙦捦㉣搸㍣㔳攲慢敤㐲敤ㄶ散挴攰㝢搰攷昴〲〴昶㘹ㄹ扥㔴戱㐸㐶ㄶ戶ㄷ挹攰㜷㐸㈳愹昰ㄲ戵㐳㜰㤵昵㐰摤慣攱搳搵〵昸㍡㐳ㄶ敤〸㘵ㄷ㜹㥣摢㙦㘸㜰敢㜰㐷敢㝥昸㠳㘴㙤〲挱㌱戵㠴㜷扤㠷晢摡扥〷慤㙤攳戵〵㙣搹㥢捦慤愴㍦ぢ㥣㙥敦㉤慤㈴挳㜷昲㡢攴㤲㔱㈶挴愵晤㘳昸扢㝤〷㉤㐷ㅢ〵㥤挷ㅦ㜴搳ㄱ㌶㕥㠳晢㙣ㅢ搱敦昳攸㉡愶〸昰㌳捣㌸挳〷㐱㉦ㅦ㔹㔱㝣〹换㈲〳㈰㥦㉢㔴〰扡㔳昵㌳㥢㔱昵挸㝤散㠹㈴㜸挶㈰㌹㤶挴ㄷ搰㤰摢ㄵ㉤ㅢ㉣挱㘵ぢ㜵㤶㐰摥㐸㝡㈰㥦ㄳ㍣㑢愸㠹㝣づㅤㅡㄳ戱㔱摡㝤㈲㥦摤㙣㈲㠲㔶㠰㕡㘸㝡晣㤱㐴㡢ㄸ㌵㔴ㅢづ㠱㑢攰〱㡣㈴捡㘴㤸昲㤱㐲愷㄰挵ㄸ扥㑦ㄴ㈱晤㌲晥晢晣戱㕦㍣挷昴搷㘳㐲㐹㐴㔴戵慥㠲ㄲ㔱慤攲ㄳ改㔵昸㈸敤扥㡡㡦㙤戶㡡ㄱち㑢捥挴〸〱㠶晡㐴ㄹ㝦搴慡敡挸㜰㐳昹ㄳ攷〹昰㙢㤹挵㠸㠹ㄲ搵昷ㄲ㌲攸换㥤㔷慤㉥㈳㤳昴搵戹ㄱㄹ㕦昹㈸㐳㠹㌷㈲改搴㈹㐴㕥搹㐲愴ㅥ㡢㑥散㡥摤ㄱ㐲〲㑢攲㘷戳㕤㘵㝢愱挷㔰扦昸㔰㠲㤸ㄳ㈷㤲㑦愸戴㌸昸〴挲㠸㑣㔳ㄲㄲ㌷㔲㝣㌰㘹晣敤敦㌴㝤愷愸㐰〲昵㐴㡤㐹㜰慡昱〷㤲挶㠷昱㜹㤶㙡㤳攳㔵〲愶攷㤳挶㈴㑣搵昸㠹愴昱㕦づㅦ㘸㌴㑥攸㌰ㅡ㔹㈷㤱㘴ㄸ扤敡ㄸ㤰晡㔴㝢ㄸ捤㜵㡢㡡㜴挰㡡㡡㈹㐲㔵っ戹愶㔴改㈰㙥㠵昸昸㔸㝡ㅥ㤷㥣㜰ㄷ〴搲㌶晡㝦㈶㥣挴攵愷㔹㌳㌴昱㉤昴㍡愲捥扥愱㥥搸戹㘰㉤昸㈸攸户㑥〶㌸㕣㔵㜷ㄴ㠹挰㉥挸㐷晢扢㠵㜷㍥挳㠶㙣敥㐷ㄲ㉤搳㜸㤹愴㌷㉤愲㈲㉣㜹昱扥〴戳戹挷㥢㌴㘳㍣〶攴㐰㑣〲㌲㘳㍣づㄸ㐵㘴昶戱㘰㠴晣慦㤸晢㝤慣㜸㍦挱ㄳ〰㈵㐱㘶㈷ㅤㄴ㍥〰㌰㥣晣ㅦ㉢挶搶㤵攳㐴ㄳ㡦㈴㉦㑢㤳㤱昱㈱㜶㜸ㄲ愰て㝥㕣ㄱㄳ㘱挹昸㌰㑡搲㉦愵攰㔰㉦晤〸㉢㍥㑡昰㌱㠰㤲捥挹㙥㝢搷戸愶ㅥ㔵搸挷搱㔵㍣㑥㠰㥦昱㠹㌸挳〷㥤晢昰㤶敥㐶㌳捦挴挹ㄷ晥㠸㜹戶㝣捡㝦㉦㍥捤摦攰愲晢昰㝦㈶搱㤵㠵㥦搷摥摣摢㔸㘴〲ㅡ攷敡户㠶捤㝥ㄱ攳㜰㕤捤㔰ち㐷愴㔲㈹㙡〵㐱㝣㜳挱挲挳ㅢ昸㤶愳慡㐲〸搲㠰慡㜰攳㡡㘳㈸㌰㍥挵愶挴㌱昱㘴㝣㥡㑦㐴慤摡挴捦挴ㄹ㍥〸攲㔵㜵㝦㈸敥㥥扣㤰戸㔶ㄵ㜶摢ぢ㠹㝦㔵戱㥡㝥攱搳ㅣ㑣㈱ぢ㤹㔶慤㐴愴㈹ㅡ晡〲㌲㐳㝤挳㥣摢㠳昸㘹㤷㐵攵㝣昵晣昹㝦づ攷挷慥换扦攳敤㠳㑦㍦晦昳㍦㍣昵慢㜷ㅦ晤昳扦㥥㜹收㔷㝦㝣敡戹㝦晤㘸攵攸㑦㥦㝤昶㈷昷㝤昹戹㍦散戵扥愲㝤攷㥦昳㕦㜹㜴昲攲愳て㕢㘷㙦㍦晥攸㍢ㅦ㝡㘰㜲昱慡昱扥扥晥晥摢㐶㝦㜶敤敢㐶ㅥ㝦昸㝢攲挷扦扤挶ㄵ㙡戹㜸㐱敢㌴戸㙣㌵㡤㉦㈲㠳㘹㜰挶㉦敢㌴戸㕣戵㔱㉢昱㐶㑤愳愰〸攷〶㈷愰㉡捣搶㡡㠱晦〰ち攴戲昶</t>
  </si>
  <si>
    <t>Total buying cost</t>
  </si>
  <si>
    <t>Total Selling price</t>
  </si>
  <si>
    <t>Selling Price of unsold paper</t>
  </si>
  <si>
    <t>Goodwill lost</t>
  </si>
  <si>
    <t>Total Profit</t>
  </si>
  <si>
    <t>StartOptEquations</t>
  </si>
  <si>
    <t>CB_Block_7.4.0.0:1</t>
  </si>
  <si>
    <t>Decisioneering:7.4.0.0</t>
  </si>
  <si>
    <t>㜸〱挵ㄷ㕤㙦ㅢ㐵昰敥㝣㜷扥戳攳搴ㄵ㉡㕦㉤㘰㤴㤴㔲㔲ㅤ㜶攳㤰㔸㄰㔵戶㤳㠶愸捤〷戱摢扥㈰㔶㝢攷戵㜳捤㥤捦扤㕢㐷〹㠴ㅦ挰㑢攱愵㙦㤵㐰㐸扣㈰昱㌷㐰〲㕥㄰㐵敡㍢ㄲ攲㠱㌷㤰㐰〲〹㘶昶㝣㠹㥢㐶づ㐵㤵㔸挹㜳㍢戳戳㌳㍢戳戳㌳㘳㐹㤶㈴改㙦ㄸ昸挵愱攲攴㑣㘳㌷攲捣户敡㠱攷㌱㠷扢㐱㌷戲慡㘱㐸㜷慦扡ㄱ㑦〱㠳㑥㕣㔸㡦㌴ㄲ戹敦㌲㠳㙣戳㌰〲㈶㑤㤲っ挳㔴㘰ㅤ㠵攰㉦㥦㈰㈶敥ㅡ㔳〱㌴敢戵㌵晢㈶㐸㙤昰㈰㘴ㄷち搷攳扤昳愵㤲㔵戲愶换愵㡡㔵扣㔰愸昷㍤摥て搹㝣㤷昵㜹㐸扤ぢ㠵昵扥敤戹捥ㄵ戶摢っ戶㔸㜷㥥搹挵㘹㥢㤶攷㑡攵㤹㤹㜶愵㌲㌷〶慡愵搵戵㝡捤㕡㘵晣㌱挹搴昰挸慦㉥㌰挷㐵摢ㄸぢ摤㙥挷〲つて㥣摦㕡敢㜱㙢慤ㄱ㕢攴㙥戳㌴㥡㐹搶㐳搶㘶㈱敢㍡㉣ㅡ㈷㡢㍢づ昳敡捣昳㌶㔸㍢捡㤲愵㌰攸昷㤶扢㉤戶愳㤲敢㌴㌴挸㔲摦㙤慤搰㕥捥扦ㄶ戱つ摡敤戰㔵敡㌳捤㐷戲愲㑡㙡㑡㑡㤵㡥㍢㐴扤㌶㙢㍤愰〶ㅤ㙤ㄴづ㙤㐳昷挰㜱慦戰戰换㍣ぢ㡥㡣㑥㍢敡慡摦愴搱㈶愷戶挷攴散㈰㄰昰㌰㈸㌳㘳敡〰㜱㤸㘸愹㘹〰㤰搵摦㈱㝥㠶㌹戳㐰㔵〸㔵㠸慤㄰㐷㈱㉤㠵㌰㠵戴ㄵ搲㔱挸愶㐲㕣㠵摣㔴挸ㄶ昰㈴挳㐸愷㤵挱昸㔳晡攴摡挴收㙥敤㙥昳搲㡦㥤攰㌵㐹㐳㝤㡦㙥㍦㠶㥤㈹㕣〸㈱ㄳ㘹晥攵㈰㡣㔲愹㤱戶㡥㕣㐴摢捤っ〲戴㑤㐳摢㡦昵敥㤳挰㈴㔳搹㑥晢攰昴㤵㑥愸昹昱挵㉥戰挸㌱㝤戸㝡ㄱ〴㍡捣扣㍥ㅢ昳敢㐱㤷戳ㅤ扥㐰㌹㑤晢敢ㄴ愲㠷㡦挳㐶攰㥢ㅡ〸ㄸ㑢㔰㤴戳㡦愰戸㝣戲㤲㐸捤ㅤ㄰㐰昸ㄳ〹㌶愴㘳㕦㜶慣捡ㄴ㝡㔰㜰㍣㐳愹㌹㐱㑢㐴㘶〶ㄸ挸换㡢改㤰戰慣㈰挴㤲㔴㔵㤵攱改愷㤲㑦㡣㥣㍦㉥ㄶ㌱捤㙣戳换㝤㑣㈲搲搴扦攳㙥敥昶㔸㠴晣ㄳ愳昹㘳昷〳㥦愱㡦扣攵挹愳挴㌸昶㌵敥㝡㤱〵㈶㡡愷晢㝦攸㝢㕣攷挶戳㘷戴摦攰戹㍥㡡㠷㌱㤱愷户㌱㑡〹㤱っ㤴㠱㤴㡣㥥〳㤸ㅤ捡㝤晡㌸㄰㐴㌱挱㉦づ昳〴㠰㑣挶㐴㑥ㄳ㔷戱搲挰㐷㡣㜸㜱搴㥡㡡改㘵攴㡤攱㐳捣㕣つ㘸敢㌲㜵愰㥣愴〷挵挴愸〷㝥て㥥㔰㤸挷㔴㔶て㕡㙣㍤っ戶摤ㄶぢつ㈴㌴愰㘸愹㤸ㄸ㜴昱昶㈲㠸搶㤴愴㘹㔹攳㈸㕤换㠹慣挹㈳㡡攲昲㐳昲㝦㜹㙢敥㤲㜰㜳〶㌳㠵㠹㐹挰㝣ち㠰㡣搹〳敤㐱〶攱扦㤸攱㘹㘴㜸〶ㄹ㤰晦〸㠶㘷㤱攱㌴㌲愰㌳ㄳ〶㘱㜸㉣攱っ㌲㍣〷㈰㉦㌲づ㌲㈱㤷㤴ㄷ㙡㘱㘲㍥㡦ㄸ㉡㐲扤晡ぢ〰捥搶㙢昵つ搲㙥户㘷愷换㌳搳㜴捥㘹㤵㘹搱愶ㄵ收㤴㉡㤵㡢㜳㤵㜲挵㙥ㄵ㘷昳攲㕣挰㙥ㄶ〰攴昱㈴㈸挱㝣ㄱ㌱㜱㈴挴ち㠸攱㈱搰㙣㝤〲㐰慥㕥㈳㤰㜲慡慤敤〶愷㕣㥦〴搲㜸㑣㙡戰㕢㝤㉣㡢晡㔹愰愵挹攲㉤戸㤷㥥晥ㄲ㈰㈷㤱㐱昴〵换㉤㐸㝤㉥摦搵捦ㅤ㠸㠲攲收昵㕢㉣㡦㘶ち㌵㉦挳㐴㕤㘱戴ㅢ摢慡㥦〷晣昵昷昶㌶㠲㠰敦㐱戲㘷づ㡤㜸戴户戸挳㐲㈸摦慣㜰戱㙣敤㜸搱捥㕥㘳㤳㌱㕥摡㙢〶㥣㝡〵搰摤㜶戹戵戲㔸㕤㝤摦㝣〵〴ㄸ戲㤴㐶㕦〹㉢戱㠴愴㠶慢㥡晣〳〴㉦㤶扡㕦挷㤷扥晤㌹晤捥搲摤㉦愷攸ㅦ扤㡦摥㤶敦つㄶ敥㉤〶ㅦ昶愷捥㕤扤㝤攷慦ㅢ昷敦㝦昵㠵㔶〰ㄹ挵㐳㐹攵愱づ攲㜰昱挶㡡㜷捡㕦㡥愰㕤㠰搶愸ㄹ㔴昷㥢㠲㤳㈲㕣㠱㍥㤵㤴戶戳〷㤴慡ㅤ〵㕥㥦戳㘴摢㕡戸扦てㄲ㌹㍣㕥戱て㝣㜳敡〰ㅢ㑡攱愷て愸换摤㠸㠵㥣戵ㄲ㠹㤱㈴换慡㤲㤲㘷㡥戳〴敥ㅣ㝢愱戸㘸㈵ㅤて㤶捥搳㐷㍣㥤㥡换㐵㑢㠹敢戲㠹㐱愹㕢〰捣昹挹敡㘴愹㔸㉣㤶戴敦挰慤晦㑤㈷㐶改㐱挶㐲つ㌸㌲㘶ㄱ愰㡣搱㡢愲㤱㌴㔶〲〰㝤搱㐲攰㔳户晢戸ㅡ㐷㡣愵挳〹㔶㕣㝢慣㘶扦㠳㑣㈲ㅤ㈳㝡捣㕦㜳散㘶挸㐴昷㘷〸〴慡㕢捥扦ㄱ㠴㕢㜶㄰㙣㘱㘹ㅥㄷ㔸㠴㌱㡣つ㔹搶㡦ㅦっ捥㘵㔹㑥㍤㄰慤挳㤱㡢㐶敡ㄷ〱攴慡㥥㔷㐸㈴㐶晡㌴㤰㔲㈰㐳㉦挳㈴㝦昸戱挸摦っ挲晡㡤敦㙦摦改㝣晡㔳敤㠳摡挷ぢ㥦㥤㤹晢㕣晥㝡戰㜰戸㔹㔳搱扦愳敥ㅡ㍢敡戴㑦㈸晥㤵㌰㝣攲戱㙥㠷㙦敥晦㝤㠰㥣㘶挰晦㠷㔹㘰挲挷㠷攳〴㈲㜸㥢㈲愳㘵晦〱㥥摢慥㝢</t>
  </si>
  <si>
    <t>a)</t>
  </si>
  <si>
    <t>The optimal solution is 50</t>
  </si>
  <si>
    <t>b)</t>
  </si>
  <si>
    <t>Average pay off for 95% confidence intercal is 10.61</t>
  </si>
  <si>
    <t>㜸〱敤㕢㜹㙣ㅣ搷㜹摦户扢㌳摣㔹㜲挹戵づ摦戲愹㐴㡡㙣㔳㘵㐸㠹搴㘱㤷㤵㈸㔲〷㘳㑡㤴㐴ㅤ㙤㙤㜷㌵扢昳㐶㕣㘹㜷㠷㥥㤹㤵挸挰㠹㤵挲㉤㔲〷㙤㕡愷㉤敡挰㙤ㄲㅢ㐵攳㌴㐶搱晥㘱戸愸㡢㌴㐰搱ㅣ㔰搳换㈸㔲愰㈹㕣搷㘸搲㌸㜰㤵愶㠷㡢ㅡ㜰㝦扦㌷㌳㝢㜱戹㤲㘹愶㘰㠱っ戱摦扣㝢摥㝢摦晢敥挷㤸㠸挵㘲敦攰攱㥢㑦㤲㠹㍢㘷ㄷ㍤㕦㤶〷㈷㥣㔲㐹ㄶ晣愲㔳昱〶挷㕤搷㕣㥣㉥㝡㝥〲つ昴㕣ㄱ昵㥥㤶昳㡡ㅦ㤶愹摣㈵改㝡㘸愴挵㘲愹㤴ㄱ㐷㍤摢昰㤷㡤㌲〶㜳㐶㤲〰慤㘲㍤㍡挰愹㠹〳㌳昹ぢㄸ㝦搶㜷㕣戹扤晦㑣㌰捡搸昰昰攰昰攰捥㤱攱扤㠳㐳摢晢㈷慡㈵扦敡捡戱㡡慣晡慥㔹摡摥㝦扣㥡㉦ㄵぢて捡挵㔳捥㐵㔹ㄹ㤳昹愱㥤㜹㜳㘴捦昰挸攸愸扤㜷敦㥥㥥㉥㡣㝣㙣攲挰㜱㔷摡摥㙡㡤㤹攲㤸㌳ㄳ〷〶㡦㐹㝦戵挶㌴㌰㈶㠶㥣㜴捡㘶戱戲㑡㠳㙡摣攵㥤㤳戲㔰㈴㍡愴㜴㡢㤵昳㠳㤸㜶搳㐶㈳户㝢昰㄰㜶扣㘰㝡晥㠴㉣㤵㑥㑡㥢㥢搶㔳收㥥㐹㔷㔶ち搲敢㉤ㅦ㕣㈸挸㔲㔸敤愵捡㘷㑣昷㤸㔹㤶㐹㈶晡捡〱摥愶㉣㔹昱㡢晥㘲愶㝣摡㤳㈷捤捡㜹挹㈶㕡昹㜰戵㘸㈵㤳㈲㤹㡣㈵戶戵㥢㡣挲捤攰㈱户㌰㌱㘷扡扥捡㜱〲挳敤摡㌶㥣㄰㌵昱愶㘹昱ㄴ昵户昴㈲㥡㘶㡢攵〷愵㕢㤱㈵㝥㠴挸ㅢ㘸㘹愴昶㈴搸晡摡收㐴慢㈱㘲㐴㜷㐸〱㕣ち扦㘲愴〹扡〱昴ㅥ㠰㥥㔳㡥㙦㤶晡㡦扢㡥㕤昴㡤っ敢㝡〱㐴昲晢㈰愵挶扥散ㄱ捦㤹昱㕣㍥㥥㉢挴㜳㔶㍣㈷攳㌹㍢㥥㍢ㅦ捦捤挵㜳挵㜸敥㐲㍣㜷ㄱ㙤愲㈷搵搵ㄵて㥦ㅦ昴ㅥ扥晡㥤慥㥦㌹晣捣㥦つ㤸㙦捤晦昲挳ㅡ愹攷㠶昶〸㡢〵㤶㐲摣㜱昹扤㐴搰㐴搵昳㥤㌲㌱戴扡㤸㡥㠵愸ㄶ㕢摢㙤㜲㠰敢㘰㐶敦ㄱ搳敦㙦ㄹ㥦㤸㥥㤹昷㐳㑣〷㥦㔸ㄵ㘴ぢ㈳㡢㑤㌳㙥〲搰搷〱㘸㌳慥㈵㕤㘳㍤ぢ㌷〰〸昱〶搰㑣㔴て晦㔳摦慥て㍥晥昲捣愷扥㝥攷挳慦㑥㥤㔸搴挸摣㐶㕢收搹㤶〰挷㍤慦㕡㥥㈷㙢㙤挰㤳㔱㥥昴晣攳愶㕢昶㔶ㄷ㐵㈰挵敢㔱攳戸㔷晥攱㔳㈳㍥戲㉡〸搲㙦挶㌶摦㜲捣㜱换㤰〸㐷愵㔹ㄹㅢㅤ摡㍥敢㕢㤳昲搲搸愸㜱ぢ昱㜴㉢㠰㝥ㅢ挱愴㉣㥢ㄵ换戸㥤愵㜷〰〸昱㝡㠸扤㉦㝥捤晥敥㥢㑦㕣ㄸ㝦收攲㥦㝣攳摦晥愲晡㌷㍤㥢㔰㝤㈲愴晣㐹搷扣っ昶㔹攷捣㍢〶㠷昸㜷㝤㤱〴㠹㘴㡦摡扢敤攱㘱㙢㜴挸摣㘹㙡攴ㅤ㌷捡〸㜹扥㝡散戳挵㡡攵㕣㔶昴搲㘳ㅦ㉡㤶㝣改慡㑣㥦㡤㔷挰摤㔵㍥㘳ㅦ㕣㠰㔸㉣〴㑣㜴㠳㍤㈱㕤ㅦ攲挴㕦慣攳昲捥〳㈶㘸扦挶㘸〷挲戱て㌸搵㡡攵摤搱扥㜲搶㌷㝤㜹㝢㙢㕤㝤㤰㈵摤㘶㈱㙡愴愷愶㜴㔷㙢户㌳㘶愹㉡挷ㄷ㡡㐱昵愶㤶㙡〸ㅤ㈷扦㝣敤㈱㔷㍥㕡慢㕤㌲愳㜱攸㈶㤷搴搸㑢㔶ㄹ㔴〵昳敡㥦㤸㜳㍣㔹㔱搳ㅢ㈸ㅦ㉦ㄶ㉥㑡㜷㔶㔲戳㤱㤶㕡敡㐶㔶㠵㤲㙦㘰愶㠲㠵㐲㤶㔹敦㙢㉣攵㐶换㡡㈵㉤捣㜷ㅥ扢扣㜸捡捣㤷攴捤㑤㑤㠲㙦愲攲戶愶攲㐳㑥愱敡㑤㌸ㄵ摦㜵㑡捤㌵攳搶㈵ㄳ搲搶㍡敡㔸㌲愹ㅥ㌰㔳㍣㌱ㄱ㑢㈴㠴㠸摤搳㡥㤳㜰㙣㡦㠲慤攱㤰㔰㝣㜶㙥摣㜰㠸搸戸慤㐰慣㡤㡣㐴挳㈱㘳晢㝢㍢捥愴昱㄰戲昵㔰挷搶㙤づ㈹㍢摤摡㑣㜸㠳㈷㠱ㅦ攰愱㈴㐹㤵昱㉤换て㔹㍦㤷搷㤹㘹〳㔶愸挸戲㜵㠷㑤㔳挳搶捥摥て户㜱㍣扥㍥㕣晤挱㑢搰愹㡥㠰㘱㤵愴摢㔱つㄷ㥣㤱㜱ㄷ挱摤〴晤〴㥢〹摥〷愰㝤ぢ㍣㙥搹ㅤ愵㈶㈱ㄶ挴愲㜶戹㘸昹㜳晡㥣㉣㥥㥦昳㔱〶昵㍤㤵攲㜶㥦ぢ㝦㤴㘷ㅢ㤵敡扥〵㈵挶㔶㠲て〰愴搳㌱㝤ㅢ摥㌱㍤㙤摣挳搷扤〰㝤㤱㔲搹ㅦ㥣捣㜴㑣愳晡㜳㐳㉡㑢㤳㕡㐷愳挱㔰㕡㈴搴㝣㑦㉢㘳㕣㉦㤱㘸户ㅢ㐷㑣㙦捥㈷㈱㜶慣㔴ち摣㝤ㅣ㜴〰愰㘷㍢挰戱㈳戲〴㌲㕥㉤ぢ㐱愳ち㜸㕤㑤㤴扡挴捤攵搹挵㑡㘱捥㜵㉡戰㥣㈶㑤摦ㅣ㉦㐰摤昶㠴愹㤷愷㥤㠹慡慦㤷㡦ㄴ昱敡㈹㥦㤴昳搲昴㈷挰愶晤㑣㜹ㅡ慡扡攲愳㔳搶㠲愶㜴㌸慤㍣㈹扤㠲㐱㜵㝣ち㙣㘹㐱㐷ち㝣戶愷㑣㐶㈳ㄷ㝣づ摤㔵㠶㉥㠱攳㘴愰搱㠰敡ㄵ愴搸㌳愳捡愲摥改㌰㠷ㄱ戲㉡搹㌰㑡户㉡〸㐶㡡昱攴㐰㠲挲扡㑢㠶戰㤵㠲㑥晢挵㤲㌷ㄸ㙥敦攰愴〳㜳㑤㉡摢㤱摢慥敢㌸㘰㝡㐷㘴戵ㄲ扡搲昲ち昹㘰㔸㑣攵戰敢㔴攷愹㐵慣摡㌸㕣㤲昱㘳〰㥦昹晥ㄷㅥ搸晡㥢扦昷㑥昸㝥ㅣ㈴愴ㅥ㠳㉡扦挱昳捥㉣㕥敡㌱㠶昰㑡㜷慡搳㘸ㄳ戴攵戴换㤸ㅥ捡㌴㉥捦ㄴ昲愷㕣愹㙣愹㤴捡㉣捥换㑣昹慣攳㕥捣㍢捥㐵㉡昰扤㉡攷捤㐹改搳㐰改づ敤㌱愶㠵㄰㠹㐴㤳〵搲㘰挹搰戴搱㐷〰㌲攳愵㔲㝦㌴愲愷㡦愲㈸〱㠹愲敦㐲㈲㝢㜰㐱扡㘰晦戲㝦挷挸攰㐲挹㕢㄰㕦挳慡愹敤扥㜲搰昹㘴㜵㘰摢昴㉦晤摡摢㘷扦昹捤慦扣㈰扥ㅡ㔶㉣㌱㔵愸㍦摦㤸㌹愰㑣戸晦て昲㌹㤰挸㉢攴搳㝡ㅡ㑦㑣搰愲㈰㑢㌴昶ㄲ摣て愰搱愸戸ㄱ挳㠶慡慣㌰㐵㕥ㄴ㠴㈵㘴㔷ㄹ㠶捦搱昳敥扢攷〵扤攸愸〸㍡ㄸ愰㈷捡㉡扢㌰捡㤰㐱㘴愳っ㕡㉢づ㤳愹ㄷ㠰㑤慣㡦㜲つ㥣愲㌶昶慡戳ㅤ㉣ㅥ㥥㈹挵㜶㈲扥愳㌲㍡㥦捥摢㠷㜹㘲愳㔶㤳㘱晣㕦㝦㙦㔵ㄹㅤ㜷㌲昶ㄳ晢搵㉢㌶ㄵ扣慦㥣〸昳搷昶〵攵慦㝥㈹㙤㔰㔸㉤攵㜹㘳㈸㑤㜷慣散搴㔱搰扡㈱㔳㌴挸㠴昴㠳〴搰敢㜰挲っ㜲ㅥ昱㠷换㌱㥡㤷挲㡡㈵昶㌶㙤扤づ愶㔵㤳㔵㑢愶搴㘴㕡㉤㌱ㅡ〲扤攵㐷愶搱㥡㌳㡤㥡捤愲晢慥㘳ぢ戴ㄸ㐶换慡挱㍦㌲㉣摡昹昷〳挳㘲㡡昴昸㈲挸㡥㠶〴搲捤㡦昱㈰昲挶㌴挱㔱〰挸㌶挵㉡㘰つ捣〴㔹㐱晦㡢ㄲ㜵挷搹攸〴㠰㐶て㑣㘷ㅤㄹ攴摡㠷㐶㐹扡挱㌲㔰㜰㙤ㄳ摥㝦愵搷ち昳摤㡢扡搵㔳㝢㤳㤱昰〹㐴㔰攷㐵㘰敥㤴㌶㝡慢挹摣散㤸㠶扢摣㍡㉣㉢愷愰摢㜹慢㈹㥣㔶㔳㔸ㄸ㈷戱㡥攸搱㕥挰㐱戸昱㌵㐱㍣挷扡㉥搱㈴挹攵㘰㔶㈲挷ㄲ㠳㙡捣㔲愹㜲〶愵改㑥㜵㠲㡥扢扡攰㜸〸戹〴づ㑢㈰㌵㥥ぢ㠵挳ㄲ昵昴搹戰愲搵捦愷搱㙡㙥戵㕢㤴㤷戶收〱㘹㘰㈱晣慣㙥㥦慥ㄴ㝤慦摢ㅥ慦晡捥愱愲てㅣ昷搸〰㐸慡㉥户㉢㘷㐱㐳愷〱晢㑣㔱㕥㈶㜶敦㕥㕡搵攴㡣扦㙢㘹晤愴㜳捣昱㈷㡢摥㝣挹㕣摣搲愶㍡愸㌹㍢㈷㉢昰㕥戹㜰㘲㕤慦㤱㌳㍦㉦慤㌶㜳㥣㜵慡㙥㐱㑥㑤慥〵晦㤷〸㙣换ㄸ捣ㄷ㔰㔹挷㘰㐲㝤摦改〳㠹挳攴ㄱ㉢㜴㥦㈸ㅦ㠶㜱づ愳攰㜸ち㙡㌶㈶㤲㘰㘷ㅡ㝤㉡㥤㡦㐸㠳㐷㡤㡣㉥㙤〳慤㐱㔹㈶㜴搹㑥㔵扣愲㈵搳㘱敥㘸戱搲ㅢ㈶㘷慡㝥㔳㡤戹戰㍥慣㠱㕤㌶㔳〱敡ぢ愶㙢慤〵慣㘰㘱㜸〲㤴〸ㅤ㝦㉢摢攸㘰㤸㔸散㕡ㄴ㘷扥昶㌸〸㍥㡦㘲敥㜵㍦摥㙤捤攴ㅡ㌹㈲搱攰㤰愴㡣挸㜰扢㙢挵㈹收ㄸ〸㔰㔸〸㈲〱扤慡〵㑣㔹〶㈹㑢㜲㝤㜳㔶㐹ㄵ挳ㅥ捦㝢㑥愹敡换摥㕡㑡ㄱ扡㘱㥦㤴㈵㤳捥攵㥥㕡敡㜸挱㠷晢扤㌶ㅥㅤ挷㙢〷㐳搸㤱㘴㠸㈵愱昰愴㜷㌸扣捤㡢㈰つ慤㄰慢㘰改戶㝡摥摣㈷㍥晤㌴㥦攷昷挵愲〴㑤㕥㈰㜷㌳㠶㙦ㄵㅢ捤扣戶搱㝢㑣㑡㕡ㅦ〵㌵〲づ愷㤸㔷㑦㔴㐶挷㙤挶㔶㝣て搱ㄹ挶捥晡㐸㍡㈵㕣ㅥ昰㡢〵戳㔴㕡散戵愷㉡㠵㔲搵㤲搳㘶㕥㤶㈲㥥捤㔸搱摡挰㤷扡㘱ㄱ攰慡挳扥㠴㥢㌲㠵㙢ㄶ㤱慦㝡挵㙣㉥㘶ㄴ戰慤㑡散㘲㡣戴㈱㤱㈳㙡攸㈸㝥搷慥㝡〶戳搶搵〳㑤㉡散て搶戶愴㠸㍣㡤㙥换㥡户㕦㔱㕣㐳戳㘹㘷摡㐱㈴挶㙡㈸㍡㔲っ㡡搶っ㕤㈹㌴挱挵戰㔲〱㠳扤挲㜳㉤㔴愰挱昴㠲晣㍥敥㍦㌱㐰慦㝡慢挳戳㠱㌸㤴散㔷㑣㤰戶㙢ㅦ㌹㔸㄰挵㍦㔵昴㑢戲摢㔶昵㉡㥤㈲㐹㜰㌷扢散㔳㜳㜰ㅥ㑥㘶散挳㙥搱㉡ㄵ㉢㤲㑡〸㈲㠳㡣〰㑥换昳㠸㘱ㅤ㜷扣㈲〳捦ㄹ晢㤴㙢㔶扣㜹晡㠸ぢ㡢敢㥡㜲ち㔹㥡㝤愰㔸〱〱〵摦㘴扡捦㥥㥤㜳㉥攳㕡㔰戵㕣㌹㙣捥㝢㙢〲㔱㔴㉣㠳㈷愰慡戸㠸挷㐵㉡㥥㕡愹慣㔲㉥㕤愵慦敥挰戰㜱㠲㄰㕤㡣㝦㜴愰㔹㘲㉡㡣㈲㤲㘶㌹慦愶㌸㝥摢㄰㐶敤㕥ㄵ昹戰㜱㥥㝤收〰㍥㜴昸昴㔴㍤昶晣㥥慥㐴㘹㡣搸㜴㄰〷敡㘸搴〲㕤ㅢ搱戸㌷㌸㉥㉣攳改㌱ㄴ搶㤹㙢㍤㠲㘹㕢戵攱㘹㠴〴㘵㜳㈶て㈱〴搱〳攲〷晢㐵攸〶㝣户㌷挸搰㙣㐷挴摥ぢ敢㈶㥣㜲搹攴昱攲搱㥣〵敦㤶㈹愵㕦㠳㥢ㄸ㌶㠰㍡㠳㘱㤱戹㠰㈲㜳㐱ㄵ㐱㈴㌳㜸慤搲ㅣ换㌹㙦扡㐵㝦慥㕣㉣愴㤸㘱㠰㜹㑤㥣㑢ㅣ㈱ㄵ㉥挱㠶昲㔱㠷ㄳ捡㙡慢昵ㄸ㐴㌶㠰敥㐱搸て摣㍡愲ㅦ愷㌷慥攴戸㔸愱挷ㄹ摡慣㘲昸挶〵㡣愶㌱愲〶搶て㠸愷㐱〹㐳㠹㘲㐴攲ㅥ㤴戳摡戸ㄸ㈶㤸㐹㌲㘶搶㌱㔸挳㌳㥢㥥㜶㑣敢㄰敥㈰㌸㙥㔷㜸㠵㉦〵搴㤲慤戸㔹〶攸㈶㄰摤㐶搴晣ㄲ㜴㘱㌷挵㠲㔹㠴扥㤲っ敤改〱づ戹㌷㌱㑤敢㑥戵晢搶㔴㌴搶㤶㌰㤰搱㜸㈹㜱㙡挹昸摦㍢戱〷摣㤵换㔲摥㠷ㄲ㤲㐶ㄹ㐰っ〰㜰㍤㉤つ㉡㙣攰〰㘸㡣〰戵㔲挹戲挱㉣挶㐴ㄱ㠲㐳㤰㉤㔵收㜲愰㜲攸〸扤㈱㔸㠷㉤搱扢㔳っ㜶ㄹ昳〰㝦㝥昵㉡㝤愶㌱㌱〴㄰㝤㥦㐱㡦㜰㠲㡦㈲㘹戸㙣挰㤸㐰搴〰挹愸㠱㠷愴挱攰慣㘰扣愰㑤㠳㉡ㅢ㕣㘲〳㝥㈸㙡㄰㌸㙡搵㔵㤸换㙣戰〰愰搱愹昳㉥㥣㘷㙡〷㙢㠶慣搲愷敢㤷挸㌲㜶愳㤹扡摥づ敤搵〶慢戴愵㑣改㜱㘰㈵㙢挸收挴㜶㘰摢㈲挲㕣戱㤰㈷㘵㤱㡣㄰攱㜹㄰〳㔲愸挷昴㐵㠰昵挱ㄵ愵㝥散㡤敦ㄶ昳㔵㑡㕤㔶挶㈸㔳㤲㜵挱㈲攸㐹愳㜰㌱㍥っ㈰攸㔲㈳捦〶挹〶㌴晣ㄸ搲搷愷㘱扡摥ㄴつ㝦㈴㑣㌰㈳攸㝦㡢づ〵搹㐰㜸敥㍥㡡愴㐱㝤㐴搰㌷搷愶挱ㄵ㌶昸ㄸ㠰㜶ㄲ愰㤵㘹㌵㍢戳攰〹㘱㘸㌱挹㈰㔲㤲挱愳㔴ㄴ㌴搲ㄴ㠵㜷㌷〴㠹昴㈰㌸㤴㐲ㅦ愴捡㥥㍥ぢ昶㉦慤㜴㜰戲㐸㔱攴㔳昱㜸ㄲ㍣㔰㙦㜵敤㉦昹㉣㠷㤸㤵捡攱㈶攸㘴搲㝦ㄶ愰㤷㕥ㅡ㡣㥦ぢ慦㝥㙤㐳ㄹ㕣㐱敦攰愵ㅥ㤸昹㑦㌰㤱ㄶ㜴㍣㐵㙢攷ち挲捤昹㌹㈴㡤㥦〷搰捥〱㜴ち㘴㌶扢㈲戲つ晥㈱攵搹扢挹㍥㔱㌵㑢戸㈲㍢〳㈳挵㘷搱㕡㤰㑣挹挰㔴扣敥收慡㈵㍣昴〸昷戵㜵て㥡ㄱㄱ慥㑤㌹㌲㔷㘶㑡愶戵㐵㈰攸挶扥挲㘳摤散㕡㈴㌷㑥ㅢㅦ㈷〴つ㥡㜸戳㡤昱ぢ〰㍣昲㑡晡攵愳搲㈷㤱㠸ㅥ㡤㠶㔱〷㡤慥挵ち攳愸敢敢昲㠷㥡挶㐰〹戴㝤〳㡡摤㈷搰㔵搰昰㔲㌳㙢㥣㠳愰捥愷㑡㝦㌱㑣㈸攱㜲〱㤹㔶慡㕢愲㉡㔰扦㠰㝦〹㑡挳慣扦㔸㠲愲挶㈴愹㌰㐸㔱㌲〵搵㤸戴攳挲昲㑣戶〶㐳㙡㝤㌷㘱愸敥つ㉤㜷戰㔴㌷搶捣攱愷戹㐰搱戲晤戹㠲㍡㔶搸㠷㡦晥㐹㠰つ㐷㡢〵搷昱ㅣ摢敦㥦㠵挱搱捦㕢㜹㌶㑣捦㜱㙤ㅥ㈳戶晤㈶ㄷ㤶慣㘰㈱摡㈵晡㤰搳ㄷ㉢捥攵㡡㥡㡤收昱㜲愲摡慦慥㉥㝥㈶㡤㥦㝡摥㡦㕤捣㕥㐴㤲㥤㡤㕦〱挸㈴戲㔴〰昸㘴愹〴昰挹〶ㅣㄸ〹㑡㝤㍥㝤㤴搳ㅣ㐵㘷㙥㌵㥦㉣愵㍢戱愹㍦〵搰㍢㜱㈰搷㘰㈲攸㥦㐲搹㑤㈸㙢扥㑣慦晦㉡㡡㝢㔰慣㌸攷㐹摣昵换扡㈸攱㈸挱㈵昴㕦㘷㡡愲㌹㑢搵㠰㑦㤶敡〱㥦㉣㜵〱㍥㔹敡〳㝣戲ㄴ晥搴搲昴摦〰攸〶㐷㘴戴㤵㠴慤㍦㡤㠲㑣㉥㘰扢㠱ㅥ愶㝦ㅡ㐵㔹㝣扡㘶㘷慡愳挴戹ㅢ㥣㤵挱ㄹ敢扦〵㤰㔱昳㜳挷㉤换挵攵愵㉣㤵ぢ㝥㈴㤵㈲㕥搲㈹挸慤㉣ㄲ敡〶戵昱㌹愴昴㘷〱㌶㙤㝢愸昵㙡挹㈳戳扣挳㌲扣㙤昳攴㕥愱㐴ㅦ㝢㍤〷挰㜱戸㘴㐱搱㐷㔲㄰て攳愸昰〰㈲ㅤ搳㝦ㅢ㘰搹㔳㈵㝥ㅡ捤㜸戲㥡㑦挶㐷搰㐷㥤㡣摦㐱〲㈷㠳ㄲ㤰㥣㐱晦㍣挰搶㠹〳ㄳ㈷㜳㍢㠷昶收慤㍤㝢㜶敤戶昳昹㤱ㄱ换摡㘳敦摡㘱㥡扢㠶昶挸攱㕤㍢㐶攵ㅥ晤昹㕡㔳㙢昷ㅥ㤹摦㙢敥摥㈹㐷散ㄱ㝢愷㤹户散愱晣挸愸戴㠶㜷㡥攴㜷敤ㄹ捡㔲戶㜲㜸攳ぢ〴扦ぢ㤰扤〲愰㡡扥挸愲ㄷ㔸昴戱愸㠸つ㔴㔳敤〹愴慥换㥡㐳戹挷昵㐴㜷㐲㤲㕤㕤㑢扣收捤㙣ㅡ㈲㔱戱㜴㌲㜴摣挴〲搴㡥㘳㥢㍡㜳摤愸ㄳ㌱㔲愷㙦㜶㔶㐷昲昷㤱㌰晥〰㈰㥤愵搴㔴ㅢ慣づっ捦㡡㍡㌵晡㡢㐸慤挳㠱㐱挰㈶扡㜲挴㜳㤵愵㠰㔵敤㤵㤶晡ㄲ摢摦㑡戰ぢ㐰㝣㥣㠰戹㍦〲攰㤷昸换㤲愳慢㉥㉦㈳㘱晣㌱㐰㈶㥥㝤ㄲ㉦㍥攲ㄳ〴昸ㄹ戵ㄲ㘴戲攴慡慡捦㤷㤰挸㈴㌴㌲㠶〷㤶㡦㈰㌷㔰攸〰搸㝦搳㥤摦㠳戸挳扢㐸っ㈶㘰扤〴慡㑤㌲㝥晦捡挶㈲㈶㐸㌳晣㘹晢㠱㠶昷㌰㑥㌳㙥㌸攲摤昸ㄹ㕦〶㄰㘴ㄷっ㘱愹㉢ㄷ〶㙦㝡〵ㅢ晣〰㍥搹昶㔲搷晤㘱㐵敢愵㉥昱戹愶㤱づ搶㐶摡戵摣㐸愳㘱㐵敢慤㡤散㜳攸慢㔰㜲ㄵ㠹㑣㐲㤰㈲㠹ㄶ戱ㄳ㍤戸ㄷ㙡晡摦㐰㠹㐶敡㘹敢愳散昴㡦㐱㘴攴ㅢ换㔳ㅥ戸㈷敥㜸㥥㜲挶㙢晦㥣㜴㔳挴㔵〷愲晢愵㕢敢㈵㔱㌰㈰敡㌶攳搶晡攱扡㈴挴㄰㉡〶㜸ㅢ㜵㘳㍤搷愰搹摥㔱㉦㐵攴〷晥㘸㘹㐵㈳㝡㔰攵㤳昱㠴㘸戵㉦㤵慦㉦扣っ㐸㤲收㘸戸㈵㍥㘵㔱ㄹ扤愳㡤挱㝢愰攸㉢㠷ㄱ㔷㈸㡣捦〳敡㝦〹愰㡤㙤㤹摣戲㔳晢㈰戶敥㠶㍦搱㝣㘸昸㐱㥥散戴昱搷㠰㠲散㠸㕢㉦っ戲㍣晤ㄵ〰昵㡤ㄱ㌱㠰㙦昰㍢愴挷戴昱户㙣㐳㜶ㄶㄵ〹戲㌵㘶㌸㔸ㅦ戹㠳㠶㕦㡢㘴㡤敥ㄹ挵昶愳づ㑦㙡扦㝡挵戲晢晢挸㑡㔴㡦㐷挴收愷挶戵㔷ㅦ㙦扤㤴ㄹ戴㥣ち㝢㙣搸㉦挸㌸敡〷㥣愱攱攰㠰㝦〰㤳㘸㝢挰户㠶ㄵ慤㘱攱㉣㔹㡤㍡㤶㝦捦㐱扥㐵昰て〰㘹㐱㙥愳捥攷㘶㜴攵昹扣〷〵㤰㜲㠲ㅣ㐸㔵昴㠷ㄵ昷愲挰昸㐷〰㡤摣收㝡戶㜶挳扦㑤昴戱㡦㑤扥搸㙤〷挵㘴㄰㉡㜶㔸㔲㝡㑦て晣㕦㉥晥㜱㘱ㅡ㉥㕤㜸扤昰㉦㙥愱摥〰㔷㉦慤愶挸挳㘲愸㥣㤲昰戶晡扦愵㉥㝢捡㠳㐰户㔲戸つ散攳ㅦ㐹㉡㙢挱〴㠱㈶㥡攴〹〱㉢㘵戸㌷摥㔶〹摣㠴敡戶挷㔹戹挴〷敢晢ㄱ㐵㐸攲㜴㥢慤捣〰搱㕦挳挷敡㌷搸㉦㤱摣扤戸搸〴扣㉡㔵攲㡤ㅤ户扤挳改㤲㑡㡣搷昱㔲慣㔴愸㌵挰晡㌷晥㤹㐵摢㈲㄰搳挸㝢㕢ㄷ㐵㜵晣㄰㝢戴摣扢敦敥收㑡㥦摦昷㉦晢㍦扡晦挹㜱㐱愶挸搳愳㝦〷㈰㜲㈱㔸つ㉥㠴愴戸㈵㥡㔶散㑡慣㍥慤敦戲搳ㅢ〰〹㠸㕡㈵〹〱搲挶昷㔰搲㌰㌵㐱扥捡改㐵㑦㤲ㄴ摦㠹搹㤰搴扢捡㌹㤳晦〱㥣㉡攷㑡戲㜲摥㥦慢晤搷㉦挴つ㉥㜵ㅢ㙦愲ㄱ搷挶㥦㈰㕢攰愸挶扦㠶㈵慡㤴㘴愵愸㈵ㅢ㔲换㡦愳㈰ㄵ搷〵㐹㑤㔵昴㠵ㄵ㘳慡㐲〸㤲㥦慡攸つ㉢昶愱挰昸〱㐰ㅦ㠹㡣㑡㘶搷㕦挵〵㥣㠷ㅢㄳ敢㤲搵昸户ㄳ搷㘲㘳㈲㠶㥦挰㉦㠱㕦㌲愶ㄱ㕢㌷㝣㡣搰㜹愵㈶摥扦愳慢攰㌹攰ㄸ挶㝦㠴〹㘶〴㌱愳づ捤㝦㌲㐷㠴愸㌶晦ㄵ㈶㤸改攳〶㌲㤱攲㜶昷㜱攳敡㌹慥昸㉣㝥昱〵㔱㌸㘷㥤㍢昷㔶㕦戲晦昶攴㑦敥敦㜹晡搵慦扦昶搴㉢て㡦㝤晢敤㘷㥥㜹攵昵愷慥扥晤㜲㝥散㉢捦㍥晢愷ㅦ晡捣搵搷搶搹㥦㡤扦昸搶昴㘷ㅦㅢ扥昸搸愳昶改晢づ㍦昶㔳ㄷ㑥っㅦ扦㘹㈰㤱攸敡摡戶晥慢户摥㤳扤昲攸㑢攲换㝦㜷㑢㐵愸戹攳〳㌵搵〹改㔸㤶㙢㐸戲昴扦〱㈰愷搵散㤹㝦ㄲ㈰㝡戲㕣㠵㙡昵㍦㐸愰ㄵㅢ㉢愴㈵㐳愴ㅤ㐰〱㉣〳挱㝡㔵㤱㘸慥攸晥㕦㐸〸戵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</si>
</sst>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6</xdr:col>
      <xdr:colOff>2410161</xdr:colOff>
      <xdr:row>18</xdr:row>
      <xdr:rowOff>143278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916680" y="548640"/>
          <a:ext cx="2410161" cy="2886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1"/>
  <sheetViews>
    <sheetView workbookViewId="0"/>
  </sheetViews>
  <sheetFormatPr defaultRowHeight="14.4" x14ac:dyDescent="0.3"/>
  <cols>
    <col min="1" max="2" width="36.77734375" customWidth="1"/>
  </cols>
  <sheetData>
    <row r="1" spans="1:16" x14ac:dyDescent="0.3">
      <c r="A1" s="1" t="s">
        <v>12</v>
      </c>
    </row>
    <row r="2" spans="1:16" x14ac:dyDescent="0.3">
      <c r="P2">
        <f ca="1">_xll.CB.RecalcCounterFN()</f>
        <v>0</v>
      </c>
    </row>
    <row r="3" spans="1:16" x14ac:dyDescent="0.3">
      <c r="A3" t="s">
        <v>13</v>
      </c>
      <c r="B3" t="s">
        <v>14</v>
      </c>
      <c r="C3">
        <v>0</v>
      </c>
    </row>
    <row r="4" spans="1:16" x14ac:dyDescent="0.3">
      <c r="A4" t="s">
        <v>15</v>
      </c>
    </row>
    <row r="5" spans="1:16" x14ac:dyDescent="0.3">
      <c r="A5" t="s">
        <v>16</v>
      </c>
    </row>
    <row r="7" spans="1:16" x14ac:dyDescent="0.3">
      <c r="A7" s="1" t="s">
        <v>17</v>
      </c>
      <c r="B7" t="s">
        <v>18</v>
      </c>
    </row>
    <row r="8" spans="1:16" x14ac:dyDescent="0.3">
      <c r="B8">
        <v>2</v>
      </c>
    </row>
    <row r="10" spans="1:16" x14ac:dyDescent="0.3">
      <c r="A10" t="s">
        <v>19</v>
      </c>
    </row>
    <row r="11" spans="1:16" x14ac:dyDescent="0.3">
      <c r="A11" t="e">
        <f>CB_DATA_!#REF!</f>
        <v>#REF!</v>
      </c>
      <c r="B11" t="e">
        <f>Sheet1!#REF!</f>
        <v>#REF!</v>
      </c>
    </row>
    <row r="13" spans="1:16" x14ac:dyDescent="0.3">
      <c r="A13" t="s">
        <v>20</v>
      </c>
    </row>
    <row r="14" spans="1:16" x14ac:dyDescent="0.3">
      <c r="A14" t="s">
        <v>24</v>
      </c>
      <c r="B14" t="s">
        <v>28</v>
      </c>
    </row>
    <row r="16" spans="1:16" x14ac:dyDescent="0.3">
      <c r="A16" t="s">
        <v>21</v>
      </c>
    </row>
    <row r="19" spans="1:2" x14ac:dyDescent="0.3">
      <c r="A19" t="s">
        <v>22</v>
      </c>
    </row>
    <row r="20" spans="1:2" x14ac:dyDescent="0.3">
      <c r="A20">
        <v>31</v>
      </c>
      <c r="B20">
        <v>31</v>
      </c>
    </row>
    <row r="25" spans="1:2" x14ac:dyDescent="0.3">
      <c r="A25" s="1" t="s">
        <v>23</v>
      </c>
    </row>
    <row r="26" spans="1:2" x14ac:dyDescent="0.3">
      <c r="A26" s="2" t="s">
        <v>25</v>
      </c>
      <c r="B26" s="2" t="s">
        <v>29</v>
      </c>
    </row>
    <row r="27" spans="1:2" x14ac:dyDescent="0.3">
      <c r="A27" t="s">
        <v>26</v>
      </c>
      <c r="B27" t="s">
        <v>44</v>
      </c>
    </row>
    <row r="28" spans="1:2" x14ac:dyDescent="0.3">
      <c r="A28" s="2" t="s">
        <v>27</v>
      </c>
      <c r="B28" s="2" t="s">
        <v>27</v>
      </c>
    </row>
    <row r="29" spans="1:2" x14ac:dyDescent="0.3">
      <c r="A29" s="2" t="s">
        <v>37</v>
      </c>
      <c r="B29" s="2" t="s">
        <v>25</v>
      </c>
    </row>
    <row r="30" spans="1:2" x14ac:dyDescent="0.3">
      <c r="A30" t="s">
        <v>39</v>
      </c>
      <c r="B30" t="s">
        <v>30</v>
      </c>
    </row>
    <row r="31" spans="1:2" x14ac:dyDescent="0.3">
      <c r="A31" s="2" t="s">
        <v>38</v>
      </c>
      <c r="B31" s="2" t="s">
        <v>27</v>
      </c>
    </row>
    <row r="10000" spans="1:1" x14ac:dyDescent="0.3">
      <c r="A10000" t="s">
        <v>36</v>
      </c>
    </row>
    <row r="10001" spans="1:1" x14ac:dyDescent="0.3">
      <c r="A10001" t="str">
        <f>"{0.MEAN}"</f>
        <v>{0.MEAN}</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tabSelected="1" topLeftCell="C1" workbookViewId="0">
      <selection activeCell="D19" sqref="D19"/>
    </sheetView>
  </sheetViews>
  <sheetFormatPr defaultRowHeight="14.4" x14ac:dyDescent="0.3"/>
  <cols>
    <col min="1" max="1" width="1.44140625" bestFit="1" customWidth="1"/>
    <col min="3" max="3" width="24" bestFit="1" customWidth="1"/>
    <col min="4" max="4" width="5" bestFit="1" customWidth="1"/>
    <col min="6" max="6" width="2.5546875" bestFit="1" customWidth="1"/>
    <col min="7" max="7" width="39.44140625" bestFit="1" customWidth="1"/>
    <col min="11" max="11" width="11.77734375" customWidth="1"/>
  </cols>
  <sheetData>
    <row r="1" spans="1:7" x14ac:dyDescent="0.3">
      <c r="A1" t="s">
        <v>0</v>
      </c>
      <c r="C1" t="s">
        <v>1</v>
      </c>
      <c r="D1">
        <v>0.5</v>
      </c>
    </row>
    <row r="2" spans="1:7" x14ac:dyDescent="0.3">
      <c r="C2" t="s">
        <v>2</v>
      </c>
      <c r="D2">
        <v>0.75</v>
      </c>
      <c r="F2" t="s">
        <v>40</v>
      </c>
      <c r="G2" t="s">
        <v>41</v>
      </c>
    </row>
    <row r="3" spans="1:7" x14ac:dyDescent="0.3">
      <c r="C3" t="s">
        <v>3</v>
      </c>
      <c r="D3">
        <v>50</v>
      </c>
      <c r="F3" t="s">
        <v>42</v>
      </c>
      <c r="G3" t="s">
        <v>43</v>
      </c>
    </row>
    <row r="4" spans="1:7" x14ac:dyDescent="0.3">
      <c r="C4" t="s">
        <v>4</v>
      </c>
      <c r="D4">
        <v>5</v>
      </c>
    </row>
    <row r="5" spans="1:7" x14ac:dyDescent="0.3">
      <c r="C5" t="s">
        <v>6</v>
      </c>
      <c r="D5">
        <v>0.05</v>
      </c>
    </row>
    <row r="7" spans="1:7" x14ac:dyDescent="0.3">
      <c r="C7" t="s">
        <v>5</v>
      </c>
      <c r="D7">
        <v>0.25</v>
      </c>
    </row>
    <row r="9" spans="1:7" x14ac:dyDescent="0.3">
      <c r="C9" t="s">
        <v>7</v>
      </c>
      <c r="D9" s="3">
        <v>50</v>
      </c>
    </row>
    <row r="10" spans="1:7" x14ac:dyDescent="0.3">
      <c r="C10" t="s">
        <v>8</v>
      </c>
      <c r="D10" s="4">
        <v>50</v>
      </c>
    </row>
    <row r="11" spans="1:7" x14ac:dyDescent="0.3">
      <c r="C11" t="s">
        <v>9</v>
      </c>
      <c r="D11">
        <f>MIN(D9,D10)</f>
        <v>50</v>
      </c>
    </row>
    <row r="12" spans="1:7" x14ac:dyDescent="0.3">
      <c r="C12" t="s">
        <v>10</v>
      </c>
      <c r="D12">
        <f>MAX(D9-D11,0)</f>
        <v>0</v>
      </c>
    </row>
    <row r="13" spans="1:7" x14ac:dyDescent="0.3">
      <c r="C13" t="s">
        <v>11</v>
      </c>
      <c r="D13">
        <f>D10-D11</f>
        <v>0</v>
      </c>
    </row>
    <row r="15" spans="1:7" x14ac:dyDescent="0.3">
      <c r="C15" t="s">
        <v>31</v>
      </c>
      <c r="D15">
        <f>D9*D1</f>
        <v>25</v>
      </c>
    </row>
    <row r="16" spans="1:7" x14ac:dyDescent="0.3">
      <c r="C16" t="s">
        <v>32</v>
      </c>
      <c r="D16">
        <f>D11*D2</f>
        <v>37.5</v>
      </c>
    </row>
    <row r="17" spans="3:4" x14ac:dyDescent="0.3">
      <c r="C17" t="s">
        <v>33</v>
      </c>
      <c r="D17">
        <f>D12*D5</f>
        <v>0</v>
      </c>
    </row>
    <row r="18" spans="3:4" x14ac:dyDescent="0.3">
      <c r="C18" t="s">
        <v>34</v>
      </c>
      <c r="D18">
        <f>D13*D7</f>
        <v>0</v>
      </c>
    </row>
    <row r="20" spans="3:4" x14ac:dyDescent="0.3">
      <c r="C20" t="s">
        <v>35</v>
      </c>
      <c r="D20" s="5">
        <f>D16+D17-D15-D18</f>
        <v>12.5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2023-08-17T15:35:24Z</dcterms:modified>
</cp:coreProperties>
</file>