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Assignment 8_Monte Carlo simulation_class/"/>
    </mc:Choice>
  </mc:AlternateContent>
  <xr:revisionPtr revIDLastSave="447" documentId="11_B733DE9F8C5956F42EE83120AE5F578C66CFF165" xr6:coauthVersionLast="47" xr6:coauthVersionMax="47" xr10:uidLastSave="{4227AE14-4FCC-49DF-A6BF-8A363683AB77}"/>
  <bookViews>
    <workbookView minimized="1" xWindow="1116" yWindow="1116" windowWidth="17280" windowHeight="9420" firstSheet="1" activeTab="1" xr2:uid="{00000000-000D-0000-FFFF-FFFF00000000}"/>
  </bookViews>
  <sheets>
    <sheet name="CB_DATA_" sheetId="2" state="veryHidden" r:id="rId1"/>
    <sheet name="Sheet1" sheetId="1" r:id="rId2"/>
  </sheets>
  <definedNames>
    <definedName name="CB_11bbf104e18341a98eb608da10390991" localSheetId="1" hidden="1">Sheet1!$E$24</definedName>
    <definedName name="CB_1f2273ee280148c1a4a837f92752ceb9" localSheetId="1" hidden="1">Sheet1!$E$41</definedName>
    <definedName name="CB_220f5c3a70fe45aba3c905c101a69bc4" localSheetId="1" hidden="1">Sheet1!$E$32</definedName>
    <definedName name="CB_248ee5a26c6e4d73bd40e81f70af1ad0" localSheetId="1" hidden="1">Sheet1!$E$33</definedName>
    <definedName name="CB_3008e00dfdd74a5e87cd7501bf7d723e" localSheetId="1" hidden="1">Sheet1!$E$28</definedName>
    <definedName name="CB_3018c232da454ea487561dcc4adaab94" localSheetId="1" hidden="1">Sheet1!$E$30</definedName>
    <definedName name="CB_40e8d9e208704d228d58c16bb10e8ed8" localSheetId="1" hidden="1">Sheet1!$E$36</definedName>
    <definedName name="CB_4593cd6f462047759e0688ac1d9b887d" localSheetId="1" hidden="1">Sheet1!$E$27</definedName>
    <definedName name="CB_464f0a0478dd4b9097a7b66fc43bb568" localSheetId="1" hidden="1">Sheet1!$E$34</definedName>
    <definedName name="CB_480a79dd151c4aaeb3f6cc4346098f26" localSheetId="1" hidden="1">Sheet1!$E$40</definedName>
    <definedName name="CB_4a1a7e72ab12426f82e85c3641cf84ad" localSheetId="1" hidden="1">Sheet1!$E$46</definedName>
    <definedName name="CB_4ab96bddf09e40a495a33550cc8ec02b" localSheetId="1" hidden="1">Sheet1!$Q$24</definedName>
    <definedName name="CB_661e87253d634ed9bc1472adc3dedf0c" localSheetId="1" hidden="1">Sheet1!$Q$27</definedName>
    <definedName name="CB_7c710d9563444953b2b6c07d699984d7" localSheetId="1" hidden="1">Sheet1!$E$39</definedName>
    <definedName name="CB_81b49504dfed4828b574d00724acb041" localSheetId="1" hidden="1">Sheet1!$Q$23</definedName>
    <definedName name="CB_8618a61c765e40b2a5536f6935c5b121" localSheetId="1" hidden="1">Sheet1!$E$25</definedName>
    <definedName name="CB_8763b2993c24481fb7dbc375b5ccc571" localSheetId="1" hidden="1">Sheet1!$E$37</definedName>
    <definedName name="CB_9380a8ae74144850b967466ea58d42d6" localSheetId="1" hidden="1">Sheet1!$E$31</definedName>
    <definedName name="CB_a1c359790a3043289fc646a461f9897e" localSheetId="1" hidden="1">Sheet1!$E$35</definedName>
    <definedName name="CB_a8e687b568894a4fa950a26c3ad4a806" localSheetId="1" hidden="1">Sheet1!$E$47</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"'638273320835384643"</definedName>
    <definedName name="CB_Block_00000000000000000000000000000001" localSheetId="1" hidden="1">"'638273320836009627"</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c998e45882a64c6ab880155bdad3a71f" localSheetId="1" hidden="1">Sheet1!$E$42</definedName>
    <definedName name="CB_ca26a3b42601434e932fd2b8957e373a" localSheetId="0" hidden="1">#N/A</definedName>
    <definedName name="CB_d8df709215834e34ad1b66aeb0d17e2b" localSheetId="1" hidden="1">Sheet1!$E$29</definedName>
    <definedName name="CB_e07b2dc7a1b74673854b657ed95c3086" localSheetId="1" hidden="1">Sheet1!$E$38</definedName>
    <definedName name="CB_e37284613ab84586a50cf7b748686517" localSheetId="1" hidden="1">Sheet1!$E$45</definedName>
    <definedName name="CB_f1be869ac8cd438aa7e4cba3029899ad" localSheetId="1" hidden="1">Sheet1!$E$43</definedName>
    <definedName name="CB_f26be853c0dd469f87ee075911af906b" localSheetId="1" hidden="1">Sheet1!$E$44</definedName>
    <definedName name="CB_f2eb9dd652f5462383e87df2d675d24d" localSheetId="1" hidden="1">Sheet1!$E$26</definedName>
    <definedName name="CBCR_1dabc5f738254ecfbb91497c19f0a1c4" localSheetId="0" hidden="1">CB_DATA_!$A$10001</definedName>
    <definedName name="CBWorkbookPriority" localSheetId="0" hidden="1">-1755005149</definedName>
    <definedName name="CBx_a5ec055c26254627b39f3aa665a2d97e" localSheetId="0" hidden="1">"'CB_DATA_'!$A$1"</definedName>
    <definedName name="CBx_bf7e2160930a46f88b056859e26e6bae" localSheetId="0" hidden="1">"'Sheet1'!$A$1"</definedName>
    <definedName name="CBx_Sheet_Guid" localSheetId="0" hidden="1">"'a5ec055c-2625-4627-b39f-3aa665a2d97e"</definedName>
    <definedName name="CBx_Sheet_Guid" localSheetId="1" hidden="1">"'bf7e2160-930a-46f8-8b05-6859e26e6bae"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01" i="2" l="1"/>
  <c r="B11" i="2" l="1"/>
  <c r="A11" i="2"/>
  <c r="J24" i="1"/>
  <c r="K29" i="1" l="1"/>
  <c r="K33" i="1"/>
  <c r="K37" i="1"/>
  <c r="K41" i="1"/>
  <c r="K32" i="1"/>
  <c r="K26" i="1"/>
  <c r="K34" i="1"/>
  <c r="K38" i="1"/>
  <c r="K46" i="1"/>
  <c r="K35" i="1"/>
  <c r="K39" i="1"/>
  <c r="K43" i="1"/>
  <c r="K47" i="1"/>
  <c r="K45" i="1"/>
  <c r="K42" i="1"/>
  <c r="K27" i="1"/>
  <c r="K31" i="1"/>
  <c r="K25" i="1"/>
  <c r="K30" i="1"/>
  <c r="F24" i="1"/>
  <c r="N24" i="1" s="1"/>
  <c r="K28" i="1"/>
  <c r="K36" i="1"/>
  <c r="K40" i="1"/>
  <c r="K44" i="1"/>
  <c r="G24" i="1"/>
  <c r="K24" i="1"/>
  <c r="K48" i="1" l="1"/>
  <c r="H24" i="1"/>
  <c r="I24" i="1"/>
  <c r="L24" i="1"/>
  <c r="D25" i="1"/>
  <c r="G25" i="1" s="1"/>
  <c r="M24" i="1" l="1"/>
  <c r="F25" i="1"/>
  <c r="N25" i="1" s="1"/>
  <c r="H25" i="1"/>
  <c r="I25" i="1"/>
  <c r="D26" i="1"/>
  <c r="G26" i="1" s="1"/>
  <c r="L25" i="1"/>
  <c r="F26" i="1" l="1"/>
  <c r="N26" i="1" s="1"/>
  <c r="H26" i="1"/>
  <c r="I26" i="1"/>
  <c r="D27" i="1"/>
  <c r="G27" i="1" s="1"/>
  <c r="L26" i="1"/>
  <c r="M25" i="1"/>
  <c r="J25" i="1"/>
  <c r="F27" i="1" l="1"/>
  <c r="N27" i="1" s="1"/>
  <c r="H27" i="1"/>
  <c r="I27" i="1"/>
  <c r="M26" i="1"/>
  <c r="J26" i="1"/>
  <c r="D28" i="1"/>
  <c r="G28" i="1" s="1"/>
  <c r="L27" i="1"/>
  <c r="F28" i="1" l="1"/>
  <c r="N28" i="1" s="1"/>
  <c r="H28" i="1"/>
  <c r="I28" i="1"/>
  <c r="D29" i="1"/>
  <c r="G29" i="1" s="1"/>
  <c r="L28" i="1"/>
  <c r="M27" i="1"/>
  <c r="J27" i="1"/>
  <c r="F29" i="1" l="1"/>
  <c r="N29" i="1" s="1"/>
  <c r="H29" i="1"/>
  <c r="I29" i="1"/>
  <c r="D30" i="1"/>
  <c r="G30" i="1" s="1"/>
  <c r="L29" i="1"/>
  <c r="F30" i="1" l="1"/>
  <c r="N30" i="1" s="1"/>
  <c r="H30" i="1"/>
  <c r="I30" i="1"/>
  <c r="D31" i="1"/>
  <c r="G31" i="1" s="1"/>
  <c r="L30" i="1"/>
  <c r="M29" i="1"/>
  <c r="J29" i="1"/>
  <c r="F31" i="1" l="1"/>
  <c r="N31" i="1" s="1"/>
  <c r="H31" i="1"/>
  <c r="I31" i="1"/>
  <c r="J30" i="1"/>
  <c r="M30" i="1"/>
  <c r="L31" i="1"/>
  <c r="D32" i="1"/>
  <c r="G32" i="1" s="1"/>
  <c r="F32" i="1" l="1"/>
  <c r="N32" i="1" s="1"/>
  <c r="H32" i="1"/>
  <c r="I32" i="1"/>
  <c r="M31" i="1"/>
  <c r="J31" i="1"/>
  <c r="D33" i="1"/>
  <c r="G33" i="1" s="1"/>
  <c r="L32" i="1"/>
  <c r="F33" i="1" l="1"/>
  <c r="N33" i="1" s="1"/>
  <c r="H33" i="1"/>
  <c r="I33" i="1"/>
  <c r="M32" i="1"/>
  <c r="J32" i="1"/>
  <c r="D34" i="1"/>
  <c r="G34" i="1" s="1"/>
  <c r="L33" i="1"/>
  <c r="F34" i="1" l="1"/>
  <c r="N34" i="1" s="1"/>
  <c r="H34" i="1"/>
  <c r="I34" i="1"/>
  <c r="D35" i="1"/>
  <c r="G35" i="1" s="1"/>
  <c r="L34" i="1"/>
  <c r="J33" i="1"/>
  <c r="M33" i="1"/>
  <c r="F35" i="1" l="1"/>
  <c r="N35" i="1" s="1"/>
  <c r="H35" i="1"/>
  <c r="I35" i="1"/>
  <c r="J34" i="1"/>
  <c r="M34" i="1"/>
  <c r="L35" i="1"/>
  <c r="D36" i="1"/>
  <c r="G36" i="1" s="1"/>
  <c r="F36" i="1" l="1"/>
  <c r="N36" i="1" s="1"/>
  <c r="H36" i="1"/>
  <c r="I36" i="1"/>
  <c r="M35" i="1"/>
  <c r="J35" i="1"/>
  <c r="L36" i="1"/>
  <c r="D37" i="1"/>
  <c r="G37" i="1" s="1"/>
  <c r="F37" i="1" l="1"/>
  <c r="N37" i="1" s="1"/>
  <c r="H37" i="1"/>
  <c r="I37" i="1"/>
  <c r="D38" i="1"/>
  <c r="G38" i="1" s="1"/>
  <c r="L37" i="1"/>
  <c r="M36" i="1"/>
  <c r="J36" i="1"/>
  <c r="F38" i="1" l="1"/>
  <c r="N38" i="1" s="1"/>
  <c r="H38" i="1"/>
  <c r="I38" i="1"/>
  <c r="J37" i="1"/>
  <c r="M37" i="1"/>
  <c r="L38" i="1"/>
  <c r="D39" i="1"/>
  <c r="G39" i="1" s="1"/>
  <c r="F39" i="1" l="1"/>
  <c r="N39" i="1" s="1"/>
  <c r="H39" i="1"/>
  <c r="I39" i="1"/>
  <c r="J38" i="1"/>
  <c r="M38" i="1"/>
  <c r="D40" i="1"/>
  <c r="G40" i="1" s="1"/>
  <c r="L39" i="1"/>
  <c r="F40" i="1" l="1"/>
  <c r="N40" i="1" s="1"/>
  <c r="H40" i="1"/>
  <c r="I40" i="1"/>
  <c r="J39" i="1"/>
  <c r="M39" i="1"/>
  <c r="D41" i="1"/>
  <c r="G41" i="1" s="1"/>
  <c r="L40" i="1"/>
  <c r="F41" i="1" l="1"/>
  <c r="N41" i="1" s="1"/>
  <c r="H41" i="1"/>
  <c r="I41" i="1"/>
  <c r="M40" i="1"/>
  <c r="J40" i="1"/>
  <c r="D42" i="1"/>
  <c r="G42" i="1" s="1"/>
  <c r="L41" i="1"/>
  <c r="F42" i="1" l="1"/>
  <c r="N42" i="1" s="1"/>
  <c r="H42" i="1"/>
  <c r="I42" i="1"/>
  <c r="L42" i="1"/>
  <c r="D43" i="1"/>
  <c r="G43" i="1" s="1"/>
  <c r="M41" i="1"/>
  <c r="J41" i="1"/>
  <c r="F43" i="1" l="1"/>
  <c r="N43" i="1" s="1"/>
  <c r="H43" i="1"/>
  <c r="I43" i="1"/>
  <c r="L43" i="1"/>
  <c r="D44" i="1"/>
  <c r="G44" i="1" s="1"/>
  <c r="J42" i="1"/>
  <c r="M42" i="1"/>
  <c r="F44" i="1" l="1"/>
  <c r="N44" i="1" s="1"/>
  <c r="H44" i="1"/>
  <c r="I44" i="1"/>
  <c r="D45" i="1"/>
  <c r="G45" i="1" s="1"/>
  <c r="L44" i="1"/>
  <c r="M43" i="1"/>
  <c r="J43" i="1"/>
  <c r="F45" i="1" l="1"/>
  <c r="N45" i="1" s="1"/>
  <c r="H45" i="1"/>
  <c r="I45" i="1"/>
  <c r="M44" i="1"/>
  <c r="J44" i="1"/>
  <c r="D46" i="1"/>
  <c r="G46" i="1" s="1"/>
  <c r="L45" i="1"/>
  <c r="F46" i="1" l="1"/>
  <c r="N46" i="1" s="1"/>
  <c r="H46" i="1"/>
  <c r="I46" i="1"/>
  <c r="D47" i="1"/>
  <c r="G47" i="1" s="1"/>
  <c r="L46" i="1"/>
  <c r="M45" i="1"/>
  <c r="J45" i="1"/>
  <c r="F47" i="1" l="1"/>
  <c r="N47" i="1" s="1"/>
  <c r="N48" i="1" s="1"/>
  <c r="H47" i="1"/>
  <c r="I47" i="1"/>
  <c r="M46" i="1"/>
  <c r="J46" i="1"/>
  <c r="L47" i="1"/>
  <c r="L48" i="1" s="1"/>
  <c r="M47" i="1" l="1"/>
  <c r="J47" i="1"/>
  <c r="M28" i="1"/>
  <c r="J28" i="1"/>
  <c r="J48" i="1" l="1"/>
  <c r="M48" i="1"/>
  <c r="Q27" i="1" l="1"/>
</calcChain>
</file>

<file path=xl/sharedStrings.xml><?xml version="1.0" encoding="utf-8"?>
<sst xmlns="http://schemas.openxmlformats.org/spreadsheetml/2006/main" count="59" uniqueCount="53">
  <si>
    <t>Months</t>
  </si>
  <si>
    <t>Demand</t>
  </si>
  <si>
    <t>Purchase price</t>
  </si>
  <si>
    <t>sale price</t>
  </si>
  <si>
    <t>order cost</t>
  </si>
  <si>
    <t>hold cost</t>
  </si>
  <si>
    <t>Beginning</t>
  </si>
  <si>
    <t>Inventory</t>
  </si>
  <si>
    <t>End</t>
  </si>
  <si>
    <t>place order</t>
  </si>
  <si>
    <t>Y=1, N=0</t>
  </si>
  <si>
    <t>Profit</t>
  </si>
  <si>
    <t xml:space="preserve">Inventory </t>
  </si>
  <si>
    <t>cost</t>
  </si>
  <si>
    <t>sales</t>
  </si>
  <si>
    <t>Purchase</t>
  </si>
  <si>
    <t>Decision Variable</t>
  </si>
  <si>
    <t>Reorder point</t>
  </si>
  <si>
    <t>Quantity</t>
  </si>
  <si>
    <t>Forecast</t>
  </si>
  <si>
    <t>Total</t>
  </si>
  <si>
    <t>Inventroy</t>
  </si>
  <si>
    <t>position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</si>
  <si>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</si>
  <si>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</si>
  <si>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</si>
  <si>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</si>
  <si>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</si>
  <si>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</si>
  <si>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</si>
  <si>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</si>
  <si>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</si>
  <si>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</si>
  <si>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</si>
  <si>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</si>
  <si>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a5ec055c-2625-4627-b39f-3aa665a2d97e</t>
  </si>
  <si>
    <t>CB_Block_0</t>
  </si>
  <si>
    <t>Decisioneering:7.0.0.0</t>
  </si>
  <si>
    <t>bf7e2160-930a-46f8-8b05-6859e26e6bae</t>
  </si>
  <si>
    <t>CB_Block_7.0.0.0:1</t>
  </si>
  <si>
    <t>CB_Block_7.0.0.0:2</t>
  </si>
  <si>
    <t>Demand #</t>
  </si>
  <si>
    <t>satisfied</t>
  </si>
  <si>
    <t>Competitor</t>
  </si>
  <si>
    <t>lost</t>
  </si>
  <si>
    <t>㜸〱敤㕣㕢㙣ㅣ㔷ㄹ摥㌳摥㕤敦慣敤搸㡤搳㑢㑡㘹つ愵㤴挶挱㡤搳㠶搲㐲〸扥㌴㤷搶㠹摤搸㐹㐱㠰㌶攳摤㌳昶㌴㍢㌳敥捣慣ㄳ㤷㑡慤愰摣㙦ㄲ㌷㔱㈸ㄷ㔵〸㠹〷㙥㉦摣㜹㐰㐲〲愱㈲㠱〴て㐸㍣ㄴ㠴攰〱㠴㈲昱挲㐳㈵昸扥㌳㌳扢㌳扢摥戱扢㙤挱㐵㍥改晥㍥㜳㙥㜳捥昹慦攷晦捦㌴㈷㜲戹摣扦㤱昸㤷㈹捦捣つ㡢ㅢ㝥㈰敤㠹ㄹ户㕥㤷搵挰㜲ㅤ㝦㘲捡昳㡣㡤㌹换て晡搰愰㔸戱㔰敦ㄷ㉡扥昵㠸㉣㔵搶愵攷愳㔱㈱㤷㉢㤵㜴つ昵ㅣ㠴扦㤱昸㐱㘷慦挱㍣挰搲捣昴晣昲㐳ㄸ㜵㌱㜰㍤㜹㜰散㝣搸昷攸攴攴挴攴挴ㅤ㜷㑥摥㍤㜱攸攰搸㑣愳ㅥ㌴㍣㜹搴㤱㡤挰㌳敡〷挷ㄶㅡ换㜵慢㝡扦摣㔸㜲㉦㑡攷愸㕣㍥㜴挷戲㜱攷ㅢ㈷敦㍣㜲挴扣晢敥㌷づ攲搵戹㌳㌳搳ぢ㥥㌴晤ㄷ㘹捣〲愷㝣攷慣慣㕡㕣㥢㤴㥥攵慣㑣捣㑣攳扦挴晣昱㜴搷挴攲慡㤴〱㕦㉤㍤改㔴愵慦愳攳㠰㍤攵晢つ㝢㡤㥢愷摢挷戱搴慡攱〷〵㝢㐶搶敢扡ㅤ㡦㕡戲攷戱㜷㜵㘳㘳搰㕥㤴㡥㙦〵搶扡ㄵ㙣ㄴ敤㈵っ㔴ㅢ戲捦昹昲慣攱慣挸㌳㠶㉤ぢ昶㠹㠶㔵换㠷㈹搷㜷㙢㍣㐴㜲㘲㙡昹ㄳ㔳扥㍤戳㙡㜸㙡㐶㍥㌷㈶愳敤㜱慦㥡㙥㝢㜳昷㜱㌹㜵昵〶㡥㜹㑢昷㜶愸㌹㙦㜸捤㤶攳摤㕢㐶㡢㑦捦攰昶敥敤ㄳ㝢㤴敥㜳㕢昷㍥㙡㉢搳慤挵㐰㐴摦㙡㐷戱ㄸ扤㐸搰㑦㔰㈲㈰〲昵㌲挱〰挱㈰㠰挸晦ㄳ㕣㤲散挸㉡慤㘲㘸㤵㘵慤㔲搵㉡㌵慤㈲戵㡡愹㔵㔶戴捡慡㔶戱戴捡㐳㕡攵㈲摡挴愹搴摦慦㐵改挰㙤摦昸敡㍤捦㉤捣晦㘴昸㌷ㅦ㕥㤹晢收晤㠳㝢搰攸㠱㘸㔲戳㥥㜱〹愴搶愲攲挳ㄳ㠷昸㙦㙢慥〰㔳㤸㐷捣扢捣挹挹摡㤱㐳挶ㅤ㐶㠱换捡㐰㝥㡡㔰㐶搰㜶搰㝣搰㜲㙡敥㈵㠵扢ㅢ愶つ㕦戶㌶㙥㍣慡㥢㜶ㅢ㑥捤㝦挵收㤵㡢㠱ㄱ挸敢摢敢㕡㠳㜴㜴㕢〴㕢㐹㕦扤敦挶昶㙥攷㡤㝡㐳㑥㕤戶挲敡㔷戶㔵摢ぢ㥥扢摣扤昶戸㈷ㅦ㙥搶㜶捣㘸ち㐲㙤㕤㡤摤戱捡戰㉡㥣搷搸捣慡敢㑢㐷㑤㙦摣㕥戰慡ㄷ愵户㈸㈹ㄲ㘵㑤㉤昵㙡㔶㐵㕣㍦㍥敦㘰愱攰搶摡慢㤳愵收扤㤷〳㌰戳慣㘱扥㙢搲ぢ㌶㤶㡣攵扡扣㈶搵㈴㝣㈷㉡昶愷㡡㡦扢搵㠶㍦攳㍡㠱攷搶搳㌵㔳戵㜵〳㤲愶㜶摡慤挹㝣㍥愷㠴〲〴㙥㕦㥦㄰戹〳摤㜹㐱㈱㈲㠱㘲㌲昲㜵㘹戲㥢㌸㡢搵㘱ㄵ㜵㐹㥡搴㕥戳挵㘰㥣慦㤲㌱ㄹㅣ㤸㔸ㄳ昵〷㕦晡扡㉤㠶㙤㘲敥愵㙤慣㘹愳搱敡敦㕤㤷㑥㜰搲㜰㙡㜵改㘵㙡㍦挱ㄹ改挳〰㠵㉢㄰〸㕤㜷㡦慡㑥㕣ㄶㅢ㠵㑢㔶㉤㔸㉤慥㑡㙢㘵㌵㐰ㄹ㌴㘴愹挴慤敤㐸晡㔵㈸搲昷ㄲ㡣〲㤴换戹攲㍥㌶㉡㤶㤱㜲〵㑡愷っ㕥㑥〹㜲昶㑢昱昲愰㜹摣慡〷㌲ㄴ捡挳㈶㌰ㄲ㙡㌵㠵扥㈱㤲愸㘷㔴㐳㠵戱捦㥣〱㤵ㅡ㤶ㄳ㙣戴昸戶㠳㑢㐲㈲摡㤵〵㍢㑥ㄶ㔰ㄴ愴攵㐱〶慦㠱㘸摡愴㐱㜶攳〴ㄱ㤱つ㌲㌴㍢㐶㑥ㄳㄹ摢㘷挸〸戴㑦ㄲ㈱㕢ㅦ敡㉥㈳㐸散㥤㐴捡㑥㕤昹㜱㔷㥡㙤㘶换㠷搲散㙡㙣㥣㝥つ挱戵〴搷ㄱ散〷㄰㝦㠱㠴愳㤴㐳㍥㥤昴㔷攰㔹扦㠱攰㤵〰㤰㑦㍡㘵㑥㈴慡㘸㐳㙤挷㡥㘴扢㈱搸挹捡㈸づ㐵ㄱ㉤攳愶㥤㌹㘴㉢㐴㐷㔶攷捥搰戵㜹愵㘳㕦摢㥤㌶㤳换㈱㐵㘶㌴㑤慥㜵㡢愶挹㡤㘰搳ㅥ昵搶㑤攸慡㡦ㄱ扣ち愰慣扦㥡㄰捡㠵〶敦昶㉣㝡㥡㤴㉦ぢ戳㈸㌴㠶㝡㔴昰ㄱ㈱昳〸㤰㈱攴㍡㡥㉦扢㌶㌴捤挱㜱昳㘵㙦㐳ㅦ散捥摦ㄱ搲摢昴收慥摥愱扦攸㜹㕡搱㌷㠳扤挴ㅦ扡敡㤸㕢㔰慤扦㤶攰㔶㠰㌶ㅤ挳搳昷昳昵ㄴ㈸戳搸㑥㘰㙥㉦扤㉥捡捡㕤摡㔸㤳㑡〳つ㥡㑢㠶户㈲〳㜸㌰㑥捤挲ㄶ㜶㍤㑦搶㜱愸慤愹〲㥥㕦慥㑤ㄷ晡挷㍤搷㘶昹慥㡤散扦㉣ㄴ㐳㍥慦昵攵摡㙣攴っ㕢㌳攱㜳㑡㔰づ㜵昰ㅤ摤㠵㐴愲㔳㥡扣搸㉦晢㝣戹㉢㐹㝡㤰㈴户㘱㕢昵〳〰㤰ㄲ攲㜷㕤㈵捡㐱㌶㝢扤㙡㤶戶㔸改攱换㌸㥤戴昹㄰㍢攴挸㐰攸戰㥤㠶晦挰ㅦ戲ㄷ㉤扢㈹㉣〶散〵改㔵攱㕢戰敡戲ㅣ扡㘵㈹㙡㜶㘵挵换㐴㔶昴昵㜵㥣愷㌳晣㙢㡡㑥摡愴㐴㈶户㘷㔶㘶㥣挵㕢㐴㐵㌷㈴㠵㑡㠶㙢愸㈹㠱㐸㜹㙣扢㉢㘲㝡㄰㌱户㘳攳昴㐳〴㤳〴㠷〱ち扦㠲愴搹敥挶㌳ㅣ搶扦㑥㤷㜶愵㤲㉢ㄱつ捡㐵昸㑣㔷㘱㜵㠴慦㜹〳挱㕤〰㙤收てㅤ㤰ㄹ㠴愸㔰㥥㈰㐴ㄵ挶㌰捦㕢昲ㄲ㘹㘰㡦㠹挰搲㑣挳て㕣㥢㤱愵㈱㜳搶㍤攳〶戳㤶扦㠶㐸搴愸ㄹ㘵ㅥ㕣㤵づ愸换㠳敤搳㔶收慥慤挹㥡㙥㉥扡つ㠸戶㔳戳㍢攱㘰㡥敤㠰㉤愹捥收㥡㐰敡敤㝣㡣㈱〴㜶㕡昹㕢改㡤摤㤶昷㥢㠷扥攱搶㡥㉥㔹㐱㕤づ㤸㈱搳㌱㕦㌲戱㡢㠸ㅣ搴晡捤愵㔵㑦捡搹㈱昳㠴㘷搵敡㤶㈳㠹っ搸㤸っ搶捤挹ㄵ㐴〹ㄶ㕣挶〰㕤㘷挸㕣昲っ挷㕦㌳ㄸ㔰摣搸㥢㝡㔲㘱㤱㠲㌹㙤㌹㍥㕥愳戰挸晣戰戹戸敡㕥㐲挴戶㘱㍢㈷㡣㌵㝦㐷㘰㠵㐴ㅦ㈶㠵ㅡ愱〹㑤ㄳ㈵慤搴㉢㝥㜸㈰捦攵挸㝢㜹〲㠵慢㕣㠱㍥昳っ敤㑤扢㍥㡡搱搰㑥攷㥣〶ㄱ㍤㙡ㄶ昶㘵㑡㘱㜲慡㝥㌷晢摣〳㜰摦㠹㜳愷㕡㤱戹ㄷㄴ戳㉥搰换㥦㈱攳ㄵ㔹㌴〳㈱昴搱敤〹㐹㠵㘵愴ㅣ㜰㈰㌰捥愷㜶昲㉢㥢慡つ愹㙦㑦㉢㝢ㅣ㤱愴㐱㜳捥㔸㤶㜵挴愳㙤㈳搸ㄳ㍥搰㡣戵㡤扡ㅦ搵捤戸戶㙤㤰戴㐸㤶㡢㔵㠳ㄴ㍣搵〸摣搳㤶愳㥢〰㡡晥愲㈲攳㌲㡡㡣换慡㘸搰㍣换搰愰捡㜳㉣㜷挵昰慣㘰搵戶慡㈵㍥㌰㝣户㈳㘸ㄲ㑣㑥挹ㅢ愷㔸㘶㡣戵㔹昳攷㘰戲昹ㄳ㐰昷〴攴㈸户㡥攸〷攵㙡愲㠸㝦愲㐷挷ㄲ〴㡣昲㤴敡㙦挶㘸〵㜵㍢〲㈲㐷愵㉢昱ㅤ㡣㉢㡦愱㈴ㄴ㐲挴㝡〶㠹挰㉢㤸㄰昲㜴㜱ㄷ捤㜳㡥ㄵ〰㝢挴搸㜱㉢㤸昵㠱㜲〰㘴搵昱昶㝡㠵搵㐴愷昱愶㔶戸愹戳㉡愵㈶㙥散慣㑦敡㡤搷㙣㔲ㅤ㙡㤴㠴㈲搹慡㤱搲㉣㥢捣㜱㈷愹ㅡ愱ㄴ㜷慣㙤㐴㤶摢戴戵敦㤴㈲㉦㐰㌱㈹㥡挹改㙦㔱㠴㠲㐰㙦愴愳攸戳捦㈶㡦㐴挴㠶㌶㐰㤹㝡㉡㉣ㅢ㡡㐲㠲愷㜰敤愴㈶换搱ㄳ昸㝢㑦㤴㥤㙦〴愹ㅡ攳昲㘸㔴㌳㔵慦捦㍢戰ㄲ慡㠶㔷摢㈱㉣㡤戵㠵ㅡ㐶㜱㘷慦摡㍦摣摥〴㈳㐶㙣挸戰㐸㠶ㅦㄸ㙣〸收㑡㐴㔴㘹㥤つ㜱慢㥢挵㈵㍥㥤㤶㠶愳㌰戰ㄸ搴㘶攵扡㌲挳㕡㤶晣愸敡搰㍣㉤㉡㌹慡㥢㔳换㍥㔴㝡㐰㌹ㅥ攵ㄴ㠳敢收㔹扡愵㜰㠹〱㘲㌷捡㉤㔴〳㠴㜶㥢〳昰㘴戰㜳戰㠳ㅤ〹㐳㈷戴捥㈸㐱㡢ㄹ㠴㥢㕥〴㜹愷㐷㡣㐲㤰㥡㉡晤攳㤸昸晣㤳㑣㕦㍦㤶㡢㌳ㄱㄳ㌱摣㤵㘱㍤〰戹挹挸㈴戹㘸㌴づ㤸㠷㤲㑤〹慤挱戸㡣㈶挶㄰㑤㍥㉦挰㉤ㅥ挶戲㠶挹㌶㜵摣㜳ぢ㉣㘸搳晡挶ㅥ昳㤴㔳慤㌷㙡㔲愹攲㔸㔶㉢㡤扣㈳昰愵慥〰㠶摣㤴戱㉦搱愶㥣挲㔱㡡㑢㈶㤲㝡户扢昵㘳攸慥㠴ㅣ挶〸㔵ㅦ〳㤰ㄹ㙥㌹ㄵ㄰敢戸愷㐰晢㜰㙦敢〲㠳扡㍣〷㤱搶㔱㐴㔹㌶㠷晢㜸捤㈸戲攲戶㐴戳㌹㜷捥愵捤㥥㈸㍡㘹㠵㐵㍢〲㐷㔸㘷㈸昰㡡㐵ㄸ㈳㍤㜲〷〷挹㕤㠹愲扢㔷ㅥ㔳㡦戹㉢㐰㠵挲㠰㘰㡣㤷愷愰ㅣ㜶ㄵ㡣㐴㠳㕢㙢㔹摤㠲搱㕦㕡摥晡ㄴ㠰㘰ㄸ㤸〶㉤㕡㠶〶捥っ昲㕢ㅢ㌸㌷愱㔵㐶㠴㌴ㄹ㑣㘵㡣㜲ㄴづ㝢㈰つ摣挴㠳昴㤲ぢ㈵ㄴ散㔳ㄷ挳攲扢㠹攳㌶㡥㐰慥㜷㑤㕢攱㠲ㄱ攰晡㡢戳扦慤㜸慡㔶愳戹ぢ晦摣㡥挰㉡慥㙥㠴收攸扥戶㑢㔹㙡㑤戴敦㙥㙥慢㠸㉥ぢㅥ㥥㥤㌸㘹〴搵搵挵㘰㈳扣戸搵㉢㐹ㄴ㝥っ㝦挴愶㙦愷捤㥣㜷㜸ㄱ㜵㥤㝢㕦扥攸戸㤷ㅣ㌵慦㠲捦㕢㝦愰㄰㕣愱散攷㈴换戹㝦攳㥦㑡㕡慥昰㈳㡣戸㥤㘹㜳㠰㤶㠳㠴攳愸ㄴ㑡㠳㌱攴㌳攸〴戶㝢昳搶〰改㘴㕦ㅢ㥤㈸㐱戰㑢㈸捥捡㡢㐶㈸攲㠷㐰㉢㠹㈵㍣㤲㘳捦扦〶搶ㄷ㍦㐰〹ㄱ㡥攷㐸㡣ㄴ㕥㠵㕣〶敡㤴㈰㡦慥㜸昰㐲挸晦て㤶㘲㙥摥㤴㥤晥ぢ捣㉣扥摦㡥愲ㅢ㠹愲敦㜵愰㐸昰ㅡ㠸攲摦晢㤰㠹㔳㠱攱搹攷ㄵ〸攷㥡㜶て愰㉦昹㠵摦晦攱〱㜴㉥㈲づ㘵愳㈱搴㜶ぢ㥥㥢㈶㐲㕦㠷㠹挰攰扤㌲ㄱ㑥㈳㈳ㄸ挵て㑤㠴挸〷㌲㡦㠲慤㑤〴挶昶㌲っ挱㐴愸㌵攱搶攰〹散ㅡ㥢晥戱㤳戸㜸㉢㝤挴昳愱戴晣ㄹ㜸愴慥敤㉣㕥㌰㍣挳摥慦捡㑦㜸ㄲ捡捣㕢挲㑤㙥搵㠵㍤慥摦戴㐶㜵摡挴㔷ㄱ㝢搹㜷晤㈹摢扢扦づ㑣㠵㈹㜴摦㡢㤲㈸扥〰㑦㠹攰戹㈱昷敥㝤摦㍣昱挷㐷㥥㌸挶摢㙡ㄱ慤ㄶづ㈰摦㑢挸㥥昶〴㠲扡㠹㡢㈲㔷昳挳㥣搳昸㐴挹㕡慢换㘹挳㔳㔶㤰慦摢㜱㌶㈴扣〴㘱㠶挴户ㄳ㑣㑣摣㝢〸㑤捣㠹㌶㜷愷晡戰㐹戹〸㈷ㄲㄳ㔷㍥扤㌸㙣㈸扡㉡戲ㅥ慤捤挲户愱㡡㥥攷㐴搲㔶㈲㑦㥤㑣㐲㝣慢㕤搷ㅤ愱慥ぢて㌲っ晢挷㔲ち昱〷㔲㐸昲㈰挳ぢ〱㑡㑡㥤㐵愶㜰㍢㐰㐶㘴慤㍤挴㑢㝦挰慥㄰㤰捤㑢㝦㍤㝥挴㠲㕤〴ㄶ㘳㕦㝣慦㈷㕡摡愲戱㙡㘲愸㔶搹㌴㡢挸愸挳ぢぢ㈶攳搲㤴愵㜳ㄸ愵摢㜶㐷昱㈵㐳㜶ㄸ㜸ぢㄹ扢㘰搳搷㔶戶敦㜵ㅡ戸昹〱㍤㔳㔴ち挳搹换㘲ㅣ㐸㔵㡣㉥㙣㕡づ㡢〸㠷挳㙣戳搳㐰㔴〵㥤攵散挷愹ㄴ挱㍦㝥㈹挴晡昱搶搰㔷户搷㔰挷㌹晤㔸㈰㝦戰扦㙥捣㘰㙣扣㤵ㅣ〳〹扢慤㔶愵昰㝡昸㌹㜴攱愲㜳㐲㙦㘵搵戳㌸㠲㍦㌱㘷昵㘹ㅤ晡㥦搱㙢挵㔹攷搹㥢㘱散㤴晥㝦ㅢち戶搴晦㠲戱㌷㠵挸户㐷ㄹ㍥ㄴㄸ㍦搹㌲㘴挳ㅤ㠱㘷ㅢ挱ㅢ㜵㌰搶㔵㤶㈱敦㌰户㠸㡦㔷挳㙡㈵挱攱昷捡户㕦㡤㘸昶愵㙤㍢搰㔵〰㌲㌶㔴昸ㅡ㐴㔰搷晥㘹戹ㄵ㥦㙥㡢敦㐰挷㝤愷慤慡攷晡慥ㄹ㡣㉤㈲攸㍢挶㙦捦㑣搸㍣㔳攲慢敤㐲敤㘶散挴攰扢搰攷捣㍣〴昶ㄹㄹ扣㔸戱㐸㐶ㄶ戶ㄷ挹攰㜷㐸㈳㠹昰ㄲ戵㠳㝦㤵昹㐰挳愸攳搳搵㜹昸㍡〳ㄶ敤〸㘵ㄷ㝡㥣摢㙦㘸㜰敢㜰㐷敢㝥昸㠳㘴㝤〲挱㌱戵㠴㜷扣㡢晢摡扥〷改戶搱摡㝣戶散捤攷㔶㉥㍣つ㥣㙥敦㉤㘹㤲攱㍢昹㐵㜲㔹慦㄰攲搲晥㌱晣摤扥㠳㤶愳㡤㠲捥愳て扡改〸ㅢ慦挳㝤戶㡤攸昷〵㜴ㄵ㔳〴昸改㐶㤴攱㠳愰㤷㡦慣㈸扥㠴㘵㤱〱㤰捦ㄵ慢〰摤愹晡愹捤愸㝡㈴ㄶ挸㠲㘷っ㤲㘳㔹㝣〱つ戹㕤攱戲挱ㄲ㕣戶㔰㘷〹攴昵戸〷昲㌹挱戳㠴㥡挸攷搰愱㌹ㄱぢ愵摤㈷昲搹捤㈶㈲㘸〵愸㠵㈶挷ㅦ㠹戵㠸㕥㐷戵㙥ㄳ㌸〴㉥挰㌰挵㈲㘵㑤㌱っ㉤晣㠰㤸㐱晡㜵昴昷搹㘳扦㝡㠶改敦挷㠴ㄲ㠴愸㑡㑦㥥㠲㔰㑤晥ㄳ挹挹㝢㈸敤㍥昹㡦㙤㌶昹ㄱ捡㐸捥㐴て〰㠶晡㐴〵㝦搴㘲ㅡ挸㜰ㅦ昹ㄳㄷ〸昰㑢捤㘲挴㐰㠹敡㝢〹ㄹ昴攵㠶慢㔶㤷㤱㠹晢ㄶ戸晥㡣㡦㝢㤴㝤挴㡢㤰昴攵ㄴ㐳㘷㙣㌱搴㡡㈵㍢昲挲敥〸搹㠰㈵昱㙢搹慥㈲扤搸㘳㠴㕦㝣㈰㐶捣挹㤳昱㤷㔳㕡ㄴ㜳〲㘱㠴ㄶ㈹改㠷ㅢ㈹摥ㅦ㌷晥捥㜷㕢㉥㔳㔴㈰㠱㝡挲挶愴㌳搵昸㝤㜱攳挳昸㉡㑢戵挹昱〶〱搳戳㜱㘳搲愳㙡晣㐴摣昸㙦㠷昷㌷ㅢ挷㜴ㄸ㡥㕣㈰㤱㘴搸扡捡晡㑦㝣愱㍤㡣收〵㤳晡㜳挰っ㡢㈹㌹㔵攸戸慥㌴攸㈰㉥㠳㜸昸㐶㝡づ㜷㥢㜰〵〴㐲㌶晣㕦㈵㥣挲㥤愷㔹㈳㌰昰〹昴㍡㠲捤㥥慥㥥搸戹㘸捥㝢㈸攸㌷㑦昹㌸㔳搵㜶ㄴ㠹挰ㅣ挸㠷晢扢㠵㔳㍥挳㜴㙣敤㐷ㅣ㈴搳㜸㠷愴㌷攵愱〲㉢㜹昱㥥ㄸ戳戹挷㕢㌴愳㍦〶攴㐰㍡〲㌲愳㍦づㄸ〶㘲㜸㕢㌹㌷㐲晥㔷捣晤ㅥ㔶扣㤷攰〹㠰戲㈰戳㤳づ㡡敦〳ㄸ㡥晦㐷ㄵ㘳敢捡㕦愲㠹㐷攲㤷㈵挹㐸晦〰㍢㝣㄰愰て敥㕢ㄱㄱ㘱㔹晦㄰㑡㤲㉦愵攰㔰㉦晤〸㉢㍥㑡昰㌱㠰㜲㠱㤳摤昶慥㜱㑤㍤㙡慥㡦愳慢㜸㥣〰㍦晤ㄳ㔱㠶て〵敥挳㥢扡摢捡㍣ち挷ㅦ昶㈳搴㤹晡㠲晦㕥㝣㤱扦挱㐵昷攱㝦㐸㔲㔰㠶㝤㕥扢愷户戱挸〴戴挹搵㙦つ㥢晤〲挶攱扡㕡ㄱㄴ㡥㐸愵㔲搲㡡㠲昸收㠲㠵㡢㌷昰㉤㐷㔵㠵㄰愴〱㔵攱㐴ㄵ挷㔰愰㝦㡡㑤㠹㘳攲㐹晦㌴㥦㠸㕡戵㠹㥦㠹㌲㝣㄰挴慢敡晥㔰搴㍤㝥㈱㜱慤㉡慣戶ㄷㄲ晦慡㘲㌵昹挲㈷㌹㤸㐲ㄶ㌲㘹慤㐴愴㈹ㅡ晡〲㌲㐳㝤挳㥣摢㠳昸㘹㤷㐵昵㐲敤挲㠵㝦つ攷挷慥捦扦敤慤㠳㑦㍥晢换㍦㝤昲户敦㍣晡搷攷㥥㝡敡户㝦晥攴㌳捦晤㜸昹攸捦㥦㝥晡㘷昷㝤昹㤹㍦敤㌵扦愲㝤昷㕦㜳㕦㜹㜴昲攲愳て㥢攷づ㥣㜸昴敤て㍤㌰戹㜰搵㜸㕦㕦㝦晦慤愳扦戸敥㜵㈳㡦㍦晣㝤昱搳摦㕦敢〸戵㕣扣㈰㍤つ㉥㕢㑤攳㡢挸㘰ㅡ㥣昱㑢㍡つ㉥㔷㙤搴㜲戴㔱搳㈸㈸挱愷挱〹愸ち㈳㕤㌱昰ㅦ晦㕡戲㤳</t>
  </si>
  <si>
    <t>㜸〱敤㕣㙢㙣ㅣ㔷扤摦㌳摥㕤敦慣敤搸㡤搳㐷㑡㘹つ愵ㄴ敡攰挶㘹㐳㈹昷收〶㍦㥡挴挵㠹摤搸㐹㐱㔰㙤挶扢㘷散㘹㜶㘶摣㤹㔹㈷敥敤㔵慢㔲㕥攲㈵昱ㄲ㠵昲㔰㠵㤰昸挲攳ぢ㙦〹㈱㤰㐰愸㐸㝣㠰て〸㍥ㄴ㠴攰〳〸㈲㈱㕤㜱愵㑡昰晢㥤㤹搹㥤搹昵㡥摤㙤ぢ敥㤵㑦扡㝦㥦㌹慦㌹攷晣㥦攷晦㍦搳㥣挸攵㜲晦㐰攲㕦愶㍣㌳㌷㉣㙤晡㠱戴㈷㘶摣㝡㕤㔶〳换㜵晣㠹㈹捦㌳㌶攷㉤㍦攸㐳㠳㘲挵㐲扤㕦愸昸搶挳戲㔴搹㤰㥥㡦㐶㠵㕣慥㔴搲㌵搴㜳㄰晥㐶攲〷㥤扤〶昳〰换㌳搳ぢ㉢て㘲搴愵挰昵攴愱戱昳㘱摦㘳㤳㤳ㄳ㤳ㄳ㜷摣㌹㜹昷挴攱㐳㘳㌳㡤㝡搰昰攴㌱㐷㌶〲捦愸ㅦㅡ㕢㙣慣搴慤敡㕢攵收戲㝢㔱㍡挷攴捡攱㍢㔶㡣㍢摦㌴㜹攷搱愳收摤㜷扦㘹㄰慦捥㥤㤹㤹㕥昴愴改扦㐸㘳ㄶ㌸攵㍢㘷㘵搵攲摡愴昴㉣㘷㜵㘲㘶ㅡ晦㈵收㡦愷扢㈶㤶搶愴っ昸㙡改㐹愷㉡㝤ㅤㅤ〷散㈹摦㙦搸敢摣㍣摤㍥㠱愵㔶つ㍦㈸搸㌳戲㕥搷敤㜸搴㤲扤㠰扤慢ㅢ㥢㠳昶㤲㜴㝣㉢戰㌶慣㘰戳㘸㉦㘳愰摡㤰㝤捥㤷㘷つ㘷㔵㥥㌱㙣㔹戰㑦㌶慣㕡㍥㑣戹扥㕢攳㈱㤲ㄳ㔳换㥦㤸昲敤㤹㌵挳㔳㌳昲戹㌱ㄹ㙤㑦㜸搵㜴摢㥢扢㡦换愹慢㌷㜰捣㕢扡户㐳捤㜹挳㙢戶ㅣ敦摥㌲㕡㝣㝡〶户㜷㙦㥦搸愳㜴㥦搷㜷敦愳戶㌲摤㕡っ㐴昴慤㜶ㄴ㡢搱㡢〴晤〴㈵〲㈲㔰㉦ㄳっ㄰っ〲㠸晣摦挰㈵挹㡥慣搲㉡㠶㔶㔹搱㉡㔵慤㔲搳㉡㔲慢㤸㕡㘵㔵慢慣㘹ㄵ㑢慢㍣愸㔵㉥愲㑤㥣㑡晤晤㕡㤴㍥昶挳晦晤㥦㕦㝦晦捡摣攳㕦㝣攰晦㔶㥦晢昱㕦〷昷愱搱㝤搱愴㘶㍤攳ㄲ㐸慤㐵挵㐷㈶づ昳摦昶㕣〱愶㌰㡦㥡㜷㤹㤳㤳戵愳㠷㡤㍢㡣〲㤷㤵㠱晣ㄴ愱㡣愰敤愰㜹扦攵搴摣㑢ち㜷㌷㑣ㅢ扥㙣㙤摣㜸㔴㌷敤㌶㥣㥡晦㡡慤㉢㤷〲㈳㤰搷户搷戵〶改攸戶〴戶㤲扥㝡摦㡤敤摤捥ㅢ昵㠶㥣扡㙣㠵搵慦㙣慢戶ㄷ㍤㜷愵㝢敤〹㑦㍥搴慣敤㤸搱ㄴ㠴摡㠶ㅡ扢㘳㤵㘱㔵㌸慦戱㤹㌵搷㤷㡥㥡摥戸扤㘸㔵㉦㑡㙦㐹㔲㈴捡㥡㕡敡搵慣㡡戸㝥㝣挱挱㐲挱慤戵㔷㈷㑢捤㝢㉥〷㘰㘶㔹挳㝣搷愵ㄷ㙣㉥ㅢ㉢㜵㜹㑤慡㐹昸㑥㔴ㅣ㑣ㄵ㥦㜰慢つ㝦挶㜵〲捦慤愷㙢愶㙡ㅢ〶㈴㑤敤戴㕢㤳昹㝣㑥〹〵〸摣扥㍥㈱㜲户㜵攷〵㠵㠸〴㡡挹挸搷愵挹㙥攲㉣㔶㠷㔵搴㈵㘹㔲㝢捤㌶㠳㜱扥㑡挶㘴㜰㘰㘲㑤搴ㅦ㝣改敢戶ㄹ戶㠹戹㤷戶戱愶㡤㐶慢扦㘷㐳㍡挱㈹挳愹搵愵㤷愹晤〴㘷愴て〳ㄴ慥㐰㈰㜴摤㍤慡㍡㜱㔹㙣ㄶ㉥㔹戵㘰慤戸㈶慤搵戵〰㘵搰㤰愵ㄲ户戶㈳改㔷愱㐸摦㑦㌰ち㔰㉥攷㡡〷搸愸㔸㐶捡ㄵ㈸㥤㌲㜸㌹㈵挸搹㉦挵换㠳收〹慢ㅥ挸㔰㈸て㥢挰㐸愸搵ㄴ晡㠶㐸愲㥥㔱つㄵ挶〱㜳〶㔴㙡㔸㑥戰搹攲摢づ㉥〹㠹㘸㑦ㄶ散㍡㔹㐰㔱㤰㤶〷ㄹ扣〶愲㘹㤳〶搹㡤ㄳ㐴㐴㌶挸搰散ㄸ㌹㑤㘴㙣㥦㈱㈳搰㍥㐹㠴㙣㝤戸扢㡣㈰戱㜷ㄲ㈹㍢㜵攵挷㍤㘹戶㤵㉤ㅦ㑡戳慢戱㜱晡㌵〴搷ㄲ㕣㐷㜰㄰㐰晣〱ㄲ㡥㔲づ昹㜴搲㕦㠱㘷晤〶㠲㔷〲㐰㍥改㤴㌹㤱愸愲つ戵ㄳ㍢㤲敤㠶㘰㈷㉢愳㌸ㄴ㐵戴㡣㥢㜶收㤰慤㄰ㅤ㔹㥤扢㐳搷收㤵㡥㝤㙤㜷摡㑣㉥㠷ㄴ㤹搱㌴戹搶㙤㥡㈶㌷㠲㑤㝢搴㕢㌷愱慢㍥㐶昰㉡㠰戲晥㙡㐲㈸ㄷㅡ扣㍢戳攸㘹㔲扥㉣捣愲搰ㄸ敡㔱挱㐷㠴捣㈳㐰㠶㤰敢㌸扥散搹搰㌴〷挷捤㤷扤つ㝤愸㍢㝦㐷㐸㙦搳㥢㝢㝡㠷晥愲攷㘹㐵摦っ昶ㄲ扦改慡㘳㙥㐱戵晥㕡㠲㕢〱摡㜴っ㑦摦捦搷㔳愰捣㘲㍢㠱戹晤昴扡㈸㉢㜷㜹㜳㕤㉡つ㌴㘸㉥ㅢ摥慡っ攰挱㤸㥢㠵㉤散㝡㥥慣攳㔰㕢㔳〵㍣扦㕣㥢㉥昴㑦㜸慥捤昲㍤ㅢ搹㝦㔹㈸㠶㝣㕥敢换戵搹挸ㄹ戶㘶挲攷㤴愰ㅣ敡攰㍢扡ぢ㠹㐴愷㌴㜹戱㕦昶昹㜲㑦㤲昴㈰㐹㕥㡦㙤搵㙦〳㠰㤴㄰扦散㉡㔱づ戱搹ㅢ㔴戳戴挵㑡て㕦挶改愴捤㠷搸㈱㐷〶㐲㠷敤㌴晣〷晥㤰扤㘴搹㑤㘱㌱㘰㉦㑡慦ち摦㠲㔵㤷攵搰㉤㑢㔱戳㈷㉢㕥㈶戲愲慦慦攳㍣㥤攱㕦㔳㜴搲㈶㈵㌲戹㍤戳㌲攳㉣摥㈲㉡扡㈱㈹㔴㌲㕣㐳㑤〹㐴捡㘳摢㍤ㄱ搳㠳㠸戹ㅤㅢ愷ㅦ㈶㤸㈴㌸〲㔰昸ㄹ㈴捤㑥㌷㥥攱戰晥つ扡戴㉢㤵㕣㠹㘸㔰㉥挲㘷扡ち慢愳㝣捤ㅢ〹敥〲㘸㌳㝦攸㠰捣㈰㐴㠵昲〴㈱慡㌰㠶㜹摥㤲㤷㐸〳晢㑣〴㤶㘶ㅡ㝥攰摡㡣㉣つ㤹戳敥ㄹ㌷㤸戵晣㜵㐴愲㐶捤㈸㜳晦㥡㜴㐰㕤ㅥ㙣㥦戶㌲㜷㝤㕤搶㜴㜳挹㙤㐰戴捤捤敥㠶㠳㌹戶〳戶愴㍡㥢㙢〲愹户昳㌱㠶㄰搸㘹攵㙦愵㌷㜶㐷摥㙦ㅥ晡㠶㕢㍢扡㙣〵㜵㌹㘰㠶㑣挷㝣挹挴㉥㈲㜲㔰敢㌷㤷搷㍣㈹㘷㠷捣㤳㥥㔵慢㕢㡥㈴㌲㘰㘳㌲㔸㌷㉦㔷ㄱ㈵㔸㜴ㄹ〳㜴㥤㈱㜳搹㌳ㅣ㝦摤㘰㐰㜱㜳㝦敡㐹㠵㐵ち收戴攵昸㜸㡤挲㈲昳挳收搲㥡㝢〹ㄱ摢㠶敤㥣㌴搶晤㕤㠱ㄵㄲ㝤㤸ㄴ㙡㠴㈶㌴㑤㤴戴㔲慦昸攱㠱㍣㤷㈳敦攵〹ㄴ慥㜲〵晡捣㌳戴㌷敤晡㈸㐶㐳㍢㥤㜳ㅡ㐴昴愸㔹搸㤷㈹㠵挹愹晡摤散昳㘶㠰㝢㑦㥥㥢㙢㐵收㕥㔰捣扡㐰㉦㝦㠶㡣㔷㘴搱っ㠴搰㐷户㉦㈴ㄵ㤶㤱㜲挰㠱挰㌸㥦摡挹慦㙣慡㌶愴扥㝤慤散〹㐴㤲〶捤㜹㘳㐵搶ㄱ㡦戶㡤㘰㕦昸㐰㌳搶㌶敡㝥㔴㌷攳摡戶㐱搲㈲㔹㉥㔵つ㔲昰㔴㈳㜰㑦㕢㡥㙥〲㈸晡㡢㡡㡣换㈸㌲㉥慢愲㐱昳㉣㐳㠳㉡捦戱摣㔵挳戳㠲㌵摢慡㤶昸挰昰摤慥愰㐹㌰㌹㈵㙦㥣㘲㤹㌱搶㘶捤㥦㠳挹收㑦〰摤ㄳ㤰愳摣㍡愲ㅦ㤴慢㠹㈲晥㠹ㅥㅤ㑢㄰㌰捡㔳慡晦㈷㐶㉢愸摢ㄱ㄰㌹㉡㕤㠹敦㘰㕣㜹ㄴ㈵愱㄰㈲搶㌳㐸〴㕥挱㠴㤰愷㡢扢㘸㥥㜳慣〰搸㈳挶㑥㔸挱慣て㤴〳㈰慢㡥户搷㉢慣㈶㍡㡤㌷戵挲㑤㥤㔵㈹㌵㜱㘳㘷㝤㔲㙦扣㘶㡢敡㔰愳㈴ㄴ挹㜶㡤㤴㘶搹㘲㡥扢㐹搵〸愵戸㘳㙤㈳戲摣愶慤㝤愷ㄴ㜹〱㡡㐹搱㑣㑥晦㉦㐵㈸〸昴㐶㍡㡡㍥晢㙣昲㐸㐴㙣㘸〳㤴愹愷挲戲愱㈸㈴㌸㠷㙢㈷㌵㔹㡥㥥挰摦晢愲散㐲㈳㐸搵ㄸ㤷㐷愳㥡愹㝡㝤挱㠱㤵㔰㌵扣摡㉥㘱㘹慣㉤搴㌰㡡㍢㝢搵晥攱昶㈶ㄸ㌱㘲㐳㠶㐵㌲晣挰㘰㐳㌰㔷㈲愲㑡敢㙣㠸㕢摤㉣㉥昱改戴㌴ㅣ㠵㠱愵愰㌶㉢㌷㤴ㄹ搶戲攴㐷㔵㠷收㘹㔱挹㔱摤㥣㕡昱愱搲〳捡昱㈸愷ㄸ㕣㌷捦搲㉤㠵㑢っ㄰扢㔱㙥戱ㅡ㈰戴摢ㅣ㠰㈷㠳摤㠳ㅤ散㐸ㄸ㍡愱㜵㐶〹㕡捣㈰摣昴㈲挸㍢㍤㘲ㄴ㠲搴㔴改㉦挷挵愷㥦㘴晡昲昱㕣㥣㠹㤸㠸攱慥っ敢〱挸㑤㐶㈶挹㐵愳㜱挰㍣㤴㙣㑡㘸つ挶㘵㌴㌱㠶㘸昲㜹〱㙥昱㌰㤶㌵㑣戶愹攳㥥㕢㘰㐱㥢搶㌷昷㤹㜳㑥戵摥愸㐹愵㡡㘳㔹慤㌴昲慥挰㤷扡〲ㄸ㜲㔳挶扥㐴㥢㌲㠷愳ㄴ㤷㑣㈴昵㙥㜷敢挷搱㕤〹㌹㡣ㄱ慡㍥〶㈰㌳摣㜲㉡㈰搶㜱㑦㠱昶攱晥搶〵〶㜵㜹づ㈲慤愳㠸戲㙣ㅥ昷昱㥡㔱㘴挵㙤㠹㘶昳敥扣㑢㥢㍤㔱㜴捡ち㡢㜶〵㡥戰捥㔰攰ㄵ㡢㌰㐶㝡攴づづ㤲扢ㄲ㐵㜷慦㍣慡ㅥ㜳㔷㠰ち㠵〱挱ㄸ㉦㑦㐱㌹散㉡ㄸ㠹〶户搶戲扡〵愳扦戴扣昵㈹〰挱㌰㌰つ㕡戴っつ㥣ㄹ攴户㌷㜰㙥㐲慢㡣〸㘹㌲㤸捡ㄸ攵㈸ㅣ昶㐰ㅡ戸㠹〷改㘵ㄷ㑡㈸㌸愰㉥㠶挵㜷ㄳ挷㙤ㅣ㠱㕣敦㥡戶挲㐵㈳挰昵ㄷ攷㘰㕢昱㔴慤㐶㜳ㄷ晥戹㕤㠱㔵㕣摤〸捤搱〳㙤㤷戲搴㥡㘸摦摤摣㔶ㄱ㕤ㄶ㍣㌲㍢㜱捡〸慡㙢㑢挱㘶㜸㜱慢㔷㤲㈸㝣て晥㠸㉤摦㑥㥢㌹敦昰㈲敡〶昷扥㝣搱㜱㉦㌹㙡㕥〵㥦户晥㐰㈱戸㐲搹捦㐹㤶㜳晦挰㍦㤵戴㕣攱扢ㄸ㜱㈷搳收〰㉤〷〹挷㔱㈹㤴〶㘳挸㘷搰〹㙣昷收慤〱搲挹㠱㌶㍡㔱㠲㘰㡦㔰㥣搵ㄷ㡤㔰挴㜷㠰㔶ㄲ㑢㜸㈴挷㥥㝦〹慣㉦扥㡤ㄲ㈲ㅣ捦㤱ㄸ㈹扣ち戹っ搴㈹㐱ㅥ㕤昱攰㠵㤰晦㍦㔸㡡戹㜹㑢㜶晡ㄷ㌰戳昸㔶㍢㡡㙥㈴㡡扥搹㠱㈲挱㙢㈰㡡㝦敦㐵㈶㑥〵㠶㘷㥦㔷㈰㥣㙢摡㍢㠰扥攴ㄷ㝥晦㡤〷搰昹㠸㌸㤴㡤㠶㔰摢㉤㜸㙥㥡〸㝤ㅤ㈶〲㠳昷捡㐴㌸㡤㡣㘰ㄴ㍦㌴ㄱ㈲ㅦ挸〲ち戶㌷ㄱㄸ摢换㌰〴ㄳ愱搶㠴㕢㠳㈷戰㙢㙣晡挷㑥攱攲慤昴ㄱ捦㠷搲昲㘷攰㤱扡戶戳㜸搱昰っ晢愰㉡㍦改㐹㈸㌳㙦ㄹ㌷戹㔵ㄷ昶戸㝥换ㅡ搵㘹ぢ㕦㐵散㘵摦昳愷散散晥㍡㌰ㄵ愶搰㝤㉦㑡愲昸〲㍣㈵㠲攷㠶摣㝦ㅦ昸捡挹摦㍥晣挴㜱摥㔶㡢㘸戵㜰ㅢ昲扤㠴散㘹㑦㈰愸㥢戸㈸㜲㌵㍦捣㌹㡤㑦㤴慣昵扡㥣㌶㍣㘵〵昹扡ㅤ㘷㐳挲㑢㄰㘶㐸㝣扢挱挴挴扤㠷搰挴㥣㘸㜳㜷慡て㥢㤴㡢㜰㈲㌱㜱攵搳㡢挳㠶愲慢㈲敢搱摡㉣㝣つ慡攸㜹㑥㈴㙤㈵昲搴挹㈴挴㔷摢㜵摤㔱敡扡昰㈰挳戰㝦㉣愵㄰㝦㈰㠵㈴て㌲扣㄰愰愴搴㔹㘴ち户〳㘴㐴搶摡㐳扣昴〷散〹〱搹扣昴搷攳㐷㉣搸㐵㘰㌱昶挵昷㝡愲愵㉤ㅡ慢㈶㠶㙡㤵㑤戳㠴㡣㍡扣戰㘰㌲㉥㑤㔹㍡㐷㔰扡㘳㜷ㄴ㕦㌲㘴㠷㠱户㤰戱ぢ㌶㝤㙤㘵晢ㅥ愷㠱㥢ㅦ搰㌳㐵愵㌰㥣晤㉣挶㠱㔴挵攸挲愶攵戰㠸㜰㌸捣㌶㍢つ㐴㔵搰㔹捥㐱㥣㑡ㄱ晣攳㤷㐲慣ㅦ㙦つ㝤㜵㝢つ㜵㥣搳㡦〵昲〷晢敢挶っ挶挶㕢挹㌱㤰戰㍢㙡㔵ち慦㠷㥦㐳ㄷ㉥㍡㈷昴㔶㔶㍤㡢愳昸ㄳ㜳㔶㥦搶愱晦ㄹ扤㔶㥣㜵㥥扤ㄹ挶㑥改晦户愱㘰㕢晤㉦ㄸ㝢㔳㠸㝣㝢㤴攱㐳㠱昱㤳㙤㐳㌶摣ㄱ㜸戶ㄱ扣㔱〷㘳㕤㘵ㄹ昲づ㜳㑢昸㜸㌵慣㔶ㄲㅣ㝥慦㝣晢搵㠸㘶㕦摡戶〳㕤〵㈰㘳㐳㠵㉦㐱〴㜵敤㥦㤶㕢昱改戶昸づ㜴㍣㜰摡慡㝡慥敦㥡挱搸ㄲ㠲扥㘳晣昶捣㠴捤㌳㈵扥搸㉥搴㙥挶㑥っ㍥㠰㍥㘷ㄶ㈰戰捦挸攰挵㡡㐵㌲戲戰戳㐸〶扦㐳ㅡ㐹㠴㤷愸ㅤ晣慢捣晢ㅡ㐶ㅤ㥦慥㉥挰搷ㄹ戰㘸㔷㈸扢搰攳摣㝥㐳㠳㕢㠷㍢㕡㙦㠵㍦㐸搶㈷㄰ㅣ㔳㑢㜸挷〳摣搷昶㍤㐸户㡤搶收戳㘵㙦㍥户㜲攱㘹攰㜴㘷㙦㐹㤳っ摦挹㉦㤲换㝡㠵㄰㤷昶㡦攳敦捥ㅤ戴ㅣ㙤ㄴ㜴ㅥ㝤搰㑤㐷搸㜸ㅤ敥戳ㅤ㐴扦㉦愰慢㤸㈲挰㑦㌷愲っㅦ〴扤㝣㘴㐵昱㌹㉣㡢っ㠰㝣慥㔸〵攸㑥搵㑦㙤㐵搵㈳戱㐰ㄶ㍣㘳㤰ㅣ换攲㌳㘸挸敤ち㤷つ㤶攰戲㠵㍡㑢㈰慦挷㍤㤰捦〹㥥㈵搴㐴㍥㠵づ捤㠹㔸㈸敤㍥㤱㑦㙥㌵ㄱ㐱㉢㐰㉤㌴㌹晥㐸慣㐵昴㍡慡㜵㥢挰㈱㜰〱㠶㈹ㄶ㈹㙢㡡㘱㘸攱摢挴っ搲捦愳扦捦ㅥ晦搹㌳㑣㝦㍥㉥㤴㈰㐴㔵㝡昲ㄴ㠴㙡昲ㅦ㐹㑥摥㐳㘹昷挹㝦㘸慢挹㡦㔰㐶㜲㈶㝡〰㌰搴㈷㉡昸愳ㄶ搳㐰㠶晢挸㥦戸㐰㠰㕦㙡ㄶ㈳〶㑡㔴摦㑢挸愰㉦㌷㕣戵扡㡣㑣摣户挰昵㘷㝣摣愳散㈳㕥㠴愴㉦愷ㄸ㍡㘳㡢愱㔶㉣搹㤱ㄷ㜶㔷挸〶㉣㠹㕦换㜶ㄵ改挵ㅥ㈳晣攲扤㌱㘲㑥㥤㡡扦㥣搲愲㤸ㄳ〸㈳戴㐸㐹㍦摣㐸昱㥥戸昱搷扦搱㜲㤹愲〲〹搴ㄳ㌶㈶㥤愹挶敦㡥ㅢㅦ挱㔷㔹慡㑤㡥㌷〸㤸㥥㡤ㅢ㤳ㅥ㔵攳㈷攲挶㝦㍡㜲戰搹㌸愶挳㜰攴〲㠹㈴挳搶㔵搶㝦攲ぢ敤㘱㌴㉦㤸搴㥦〳㘶㔸㑣挹愹㐲挷㜵愵㐱〷㜱ㄹ挴挳㌷搲昳戸摢㠴㉢㈰㄰戲攱晦㉡㘱づ㜷㥥㘶㡤挰挰㈷搰ㅢ〸㌶㝢扡㝡㘲攷愲戹攰愱愰摦㥣昳㜱愶慡敤㉡ㄲ㠱㌹㤰て昷㜷ㅢ愷㝣㠶改搸摡㡦㌸㐸愶昱づ㐹㙦捡㐳〵㔶昲攲昱ㄸ戳戹挷㕡㌴愳㍦ち攴㐰㍡〲㌲愳㍦〶ㄸ〶㘲㜸㕢㌹㌷㐲晥㔷捣晤㌸㉢摥㐵昰〴㐰㔹㤰搹㐹〷挵㜷〳っ挷晦愳㡡戱つ攵㉦搱挴挳昱换㤲㘴愴扦㤷ㅤ摥〷搰〷昷慤㠸㠸戰慣扦ㅦ㈵挹㤷㔲㜰愸㤷㝥㠰ㄵㅦ㈴昸㄰㐰戹挰挹敥㜸搷戸愶ㅥ㌵搷㠷搱㔵㍣㐶㠰㥦晥㤱㈸挳㠷〲昷攱㍦扡摢捡㍣ち挷ㅦ昶㈳搴㤹晡㠲晦ㅥ㝣㤱扦挹㐵昷攱㝦㐸㔲㔰㠶㝤㕥㝢㜳㙦㘳㤱〹㘸㤳慢摦㍡㌶晢〵㡣挳㜵戵㈲㈸ㅣ㤱㑡愵愴ㄵ〵昱捤〵ぢㄷ㙦攰㕢㡥愹ち㈱㐸〳慡挲㠹㉡㡥愳㐰晦ㄸ㥢ㄲ挷挴㤳晥㜱㍥ㄱ戵㙡ㄳ㍦ㄱ㘵昸㈰㠸㔷搵晤挱愸㝢晣㐲攲㕡㔵㔸㙤㉦㈴晥㔵挵㕡昲㠵㑦㜲㌰㠵㉣㘴搲㕡㠹㐸㔳㌴昴ㄹ㘴㠶晡㠶㌹户晢昱搳㉥㡢敡㠵摡㠵ぢ㝦ㅦ捥㡦㕤㥦㝦摢㕢〶㥦㝣昶愷扦晢攸㉦摥㜹散㡦捦㍤昵搴㉦㝥晦搱㘷㥥晢摥捡戱ㅦ㍦晤昴㡦敥晤晣㌳扦摢㙦㝥㐱晢挶摦攷扦昰挸攴挵㐷ㅥ㌲捦摤㜶昲㤱户㍦㜸摦攴攲㔵攳㝤㝤晤晤户㡥晥攴扡搷㡤㍣昶搰户挴て㝥㜵慤㈳搴㜲昱㠲昴㌴戸㙣㌵㡤捦㈲㠳㘹㜰挶㉦改㌴戸㕣戵㔱㉢搱㐶㑤愳愰〴㥦〶㈷愰㉡㡣㜴挵挰㍦〱ㄴ挱戶㜸</t>
  </si>
  <si>
    <t>StartOptEquations</t>
  </si>
  <si>
    <t>CB_Block_7.4.0.0:1</t>
  </si>
  <si>
    <t>Decisioneering:7.4.0.0</t>
  </si>
  <si>
    <t>㜸〱挵ㄷ㑢㙣摣㔴搰昶摡㕥㝢㍦改㔶㔰㝥㉤㘵慢㈶㈹㈵㤱扢㑥㌶㑡㔲㈹㐲ㅢ愷㈹㔱㥢㑦戳㘹ㄱㄲ搲挳昶扥㑤摣昸㤳晡㜹愳〴㐲慦ㅣ㌸㔶㥣㤱㐰㜰㠳ぢㅣ㌸㈰㜱攰㔶㑥㈰㌸昴〲ㄲ攷ㅥ㤱攰〶㌳捦敢㘴㥢㐶ㅢ㡡㉡昱愴ㅤ扦㤹㌷㙦收捤扣㜹㌳戳㠲㈸〸挲摦㌰昰㡢㐳挶挹㤹收㉥㑢㘸㘰㔸㤱敦㔳㌷昱愲㤰ㄹ㡤㌸戶㜷慦㝢㉣挹〱㠳㑡㍣㔸㘷ち㘱摥扢㔴㈳摢㌴㘶挰愴〸㠲愶改ㄲ慣愳㄰晣㔵㌲㐴挷㕤㈵ㄹ挰㥡㌵扢散摣〶愹捤㈴㡡改㘸昵㔶扡㜷挶㌴つ搳ㄸ慦㥢搳㐶㙤戴㙡㜵晣愴ㄳ搳㤹㤰㜶㤲搸昶㐷慢㉢ㅤ挷昷摣㙢㜴㜷㉤摡愴攱っ㜵㙡攳㡥㕤㥦㌲敢ㄳㄳ敤改改愹ㄲ愸ㄶ㤶㤶慤㔹㘳㠹㈶㑦㐹愶㠲㐷扥㌴㐷㕤て㙤愳㌴昶挲㜵〳㌴㍣㜲㝥㘳㜹㉢㌱㤶㥢愹㐵摥㌶捤愳㤹㘴㈵愶㙤ㅡ搳搰愵㙣㠰㕣搹㜱愹㙦㔱摦㕦愵㙤㔶㈴㔷攳愸戳戵㄰戶攸㡥㑣㙥搹戱㐶慥㜶扣搶愲扤㔵づ㙥㌲扡㙡㠷敢㜴挹づ愸ㄲ㈰㔹㤲〵㌹㈷攴捣攳づ㘱捤㑥ㅡ㡦愸㐱㐷㙢搵㐳摢搰㍤㜰摣㙢㌴づ愹㙦挰㤱搱㘹㐷㕤昵ㅢ㌶摢㐸㙣挷愷㘲戱ㅢ〸㜸ㄸ㤴㔹搰㔵㠰㌸㜴戴㔴搷〰㠸昲㥦㄰㍦扤㥣㐵愰㑡挴㤶㠸㈳ㄱ㔷㈲㉤㠹㔰㠹戴㈵戲㉥㤱つ㠹㜸ㄲ戹㉤㤱㑤攰挹㠶㤶捦㑢摤昱昵愷挳昷挵攱㈵敢摥愵㥦扥昹攸敥攴㘵〵昵㍤戹晤ㄸ㜶㍡㜷㈱㠴っ㔳㠲昹㈸㘶戹㕣㕦㕢晢㉥愲敤㝡〱〱摡愶愰敤挷㝡昷㌹㘰ㄲ㙤搱挹〷攰昴挵昵㔸〹搲㡢㥤愳捣搵〳戸㝡ㅥ〴㉡捣晣づ㉤〵㔶ㄴ㈶㜴㈷㤹戳ㄳ㍢ㅦ慣搸㄰㍤挹〰㙣〴扥㤱慥㠰㔲㠶愲㥣㝤〴挵㔵戲㤵㑣㙡昹㠰〰挲㥦挹戰ㅥㅤ晢戲㔳㔵㍡搷㠳㠲搳ㄹ㑡㉤㜳㕡㈶戲搰挵㐰㕥㠵㑦㝢㠴ㄵ㌹㈱㤵㈴换戲〸㑦㍦㤷㝤㔲攴攲㜱戱㠸㘹㘶㥢捥㜷㌰㠹〸㈳晦㡥㝢㙤㜷㡢㌲攴㍦摦㥦㍦㜵㍦昰㘹㙡摦㕢ㅥ㍣㑡㡣敢摣㑣㍣㥦ㄹ㘰㈲㝦扡晦㠷扥愷㜵㙥㍣㝢㐱昹〳㥥敢㤳㜸ㄸㄳ㜹㝥ㅢ愳㤴㄰㐱㐳ㄹ㐸㈹愸㘵㠰挵㥥摣愷づ〰㠱ㄷㄳ晣攲搰㑦〰㈸ㄴ㜴攴搴㜱ㄵ㉢つ㝣昸㐸ㄷ晢慤挹㤸㕥晡摥ㄸ㍥挴挲昵挸㙥捤摢㉥㤴㤳㝣户㤸㘸㔶ㄴ㙣挱ㄳ㡡㉢㤸捡慣愸㐵㔷攲㘸摢㙢搱㔸㐳㐲ㄳ㡡㤶㡣㠹㐱攵㙦㡦㐱戴收〴㐵㈹㙡㐷改㕡挸㘴つㅥ㔱ㄴㄷㅥ㤳晦昰挶搴敢摣捤〵捣ㄴ㍡㈶〱晤㜹〰㈲㘶て戴〷ㄹ戸晦㔲㠶ㄷ㤰攱㐵㘴㐰晥㈳ㄸ㕥㐲㠶搳挸㠰捥捣ㄸ㌰㉤ㄶ㔲〹㘷㤰攱㘵〰ㄵ㥥㜱㤰〹戹㠴ち㔷ぢㄳ晤㉣㘲愸〸昵慡慦〰ㄸ戲㘶慤㔵㘲戶㙣挷㥤㘸㑦㡥㑦㡤㑤搴愹摢㜶㥣㘹戳㍥㍤改㥡搳敤㥡㙤扡昵ち㍦ㄷ戰敢㔵〰ㄵ㍣〹㑡搰捦㈱挶㡦㠴㔸ㄵ㌱㍣〴㥡慤㥥〷㔰戶㘶〹愴㥣㐶㙢扢㤹搸㠹㍡〸愴㠱㤴搴愴㜷㍡㔸ㄶ搵㈱愰攵挹㤵㍢㜰㉦㕢敡㌰㈰㈷㤱㠱昷〵ぢ㉤㐸㝤㕥戲慢㕥㌸㄰〵挵捤敦戴㘸〵捤攴㙡㕥㠵㠹扣㐸敤㌰戵㔵扤〸㜸敤扤扤搵㈸㑡昶㈰搹㔳搷㘶〹摢扢㘱㤸㘳㔵挷搸昱搹捥㕥㜳㠳搲挴摣〳㠵㙤㉦㌱ㄶ慦㌴㤶摥搷㕦㠳㕤㥡㈸攴搱㐱摣㌴慣ㅢ戹摥㔲㈶晥〲ㄱ㡢昵㙤攸㠳戳㙤㜷收挱搲户捦挶㕦㝣晦敢㙦㈵昱攷敥挲㍢攷敥㝥㔷戸昷搷晣㠷捡挶㕢扦㠷㥢㕦㉡㔵㤰㔱㍢㤴㐹ㅥ㙢ㅢづ㔷㙣扣捦㔳挱〲㠳ㅥ〱晡愱戵愸戱摦〹㥣攴㌱ち昴㤱慣㥥つㅤ㔰ㅡづ㡢晣㑥㐲戳㙤换昱晥㍥挸摥昰㘲昹㍥㜰挸愹〳慣㈷㙦㥦㍥愰㉥㠴㡣挶〹㙤㘵ㄲ㤹㈰㡡戲㤴ㄳ㈷㡥戳〴㉥ㅡㅢ愰戴㔲㘵㙤づ搶换搳㐷扣㤷㔹㉦攱㝤㈴慥㡢㍡㐶愲㙡〰搰㘷〶ㅢ㠳㘶慤㔶㌳㤵ㅦ挱慤晦㑤㈷㠶收㐱㥡㐲つ㌸ち㝡つ愰㠸㈱㡢愲㤱㔴㌲〱㐰㌳㌴ㄷ〵戶ㄷ㍥慤㙥ㄱ㘳改㜰㔶攵搷㥥慡搹㙦ㅢ戳昰挶㌰㉥〵换慥戳ㄶ㔳摥昲㘹ㅣ㠱㤲㔶づ摥㡣攲㑤㈷㡡㌶戱ㅥて㜰㡣㘱昴㘲ㄷ㔶っ搲㔷㠲㜳㔱ㄴ㜳㡦㐴㙢㙦攴愲㤱敡ㄸ㠰㜲挳昷慢㤹㐴愶㡥〳㈹〷㌲搴㍡㑣㡡㍤㉦㐴晣愱ㅢ搱㙦㉢て㍦ㅢㅡ扥㌰晦搵挷㤷㍦愷㥦㍣戸㉢摥敦㉥ㅣ㙥捥㘴㜴㙤扦㙢挶づ㍡ㅦ㄰ㅢ晦㍡㘸〱昱㘹戸㥥㙣散晦㕤㠰攴慤挱晦㠵㐹㘰挲㜷㠷攳〴㈲㜸㤱㍣㠳ㄵ晦〱搸㈹愶㐳</t>
  </si>
  <si>
    <t>㜸〱敤㕡㕢㙣ㅣ搷㜹㥥㌳扢㌳摣㔹敥㤲㉢㔱㜶㙣㈵戱改㐴㑥散搰㘱㐴挹慣㙦㈱㈴㡡㌴㈵摡㤴㐴㠹㤴㘴㌷㔶愹攱敥ㄹ㜱愴㤹ㅤ㝡㘶㤶㈲〳㈷㜲㠳㌴㑥搲㌶㘹ㅤ昸㈱㙤㕣ㅢ㐶搳挴扤愴㐵搱愴㌷户戱ㅢ〷㉤ち〷㙤〱扦〴㈸㕡挳㌰㕡ㄴ㈹ち愵㑦㝥〸攰㝥摦㤹㔹㜲㜷戹㕣捡っ㠳昲㈱㘷戱晦㥣晢㥣昳摦捦㝦㐶ㄳ㥡愶扤㠳挴㈷㔳㤶㤹昷捤慣㐴戱昴〷挷〲捦㤳攵搸つ慡搱攰㘸ㄸ摡㉢㔳㙥ㄴ㘷搰挱㥣㜳搱ㅥㄹ㜳㤱晢㐹㤹㥢㕢㤲㘱㠴㑥㠶愶攵㜲㤶㡥昶晡扦㔴捦㔸ㅣ㘵㘵〱ち攸愵捤㡥ㅤ㌹㌹㝦〹㔳捦挴㐱㈸敦敡㍦㥢㑣㌰㌲㌴㌴㌸㌴㜸昰敥愱晢〶昷摦搵㍦㔶昳攲㕡㈸㐷慡戲ㄶ㠷戶㜷㔷晦㜴㙤摥㜳换て换㤵搹攰戲慣㡥挸昹晤〷攷敤扢敦ㅤ扡㝢㜸搸戹敦扥㝢ぢ㈶㘶㍥㌱㜶㘴㍡㤴㑥戴㕤㜳㜶㜱捥㤳㘳㐷〶㑦挸㜸扢收捣㘱㑥㑣㌹ㅥ昸戶㕢摤愶㐹つ㈲昸攰戸㉣扢愴㠴㤴愱㕢扤㌸㠸㘵㌷㈱ㅡ愵㝢〶㈷㠰昱戲ㅤ挵㘳搲昳㑥㑢㠷ㅢ㉣昸挴㤹っ㘵戵㉣愳ㅥ晦挱攵戲昴搲收㈸攷㥦戵挳ㄳ戶㉦戳捣昴晡〹摤㈶㉢戲ㅡ扢昱㑡搱㍦ㄳ挹搳㜶昵愲㘴ㄷ挳㍦㕡㜳㉢搹慣挸㘶戵捣㠷摢㉤㐶搱㘶㜰㈲㉣㡦㉤搸㘱慣㑡愴摡㔰扢扥つㅣ愲ㄶ摥戴㉣㜲㔱㝦换㈸㤲㘹挶昵ㅦ㤶㘱㔵㝡㝣〹昷㌶搰搲㐹攱㈴㐱晤㉡㜲敡扢㈱㘱㐴㜷捡晣摣ち摦㘲㔹〴㜹〰戳㥢㘰㍡っㅣ㌷戶ち慣㉤〲㠸散晦㐲㝥ㅡ㐷戱㥢㍥㘷敢㜳昳晡㕣㔹㥦慢攸㜳㔲㥦㜳昴戹㡢晡摣㠲㍥攷敡㜳㤷昴戹换攸㔳㑦戹慥㉥㍤㑤户㍦㜵㡢㔳ㅥ昹攱㠹㤷昶㠴㝦昴扤㝦晢昷㠲㐱㤱ㄹ㙥户㠵㔶散㡣㐶㔱捤㕦愴慣愶㤴攳㘶㉣㝦㍣㡡愷敤搰㡦戶㤷挴㈰昰㘶㌴ㅥ㡤晣㥦㍤㡤昱㤲㙤愱戱搹ぢ㘴摤㝣㈲〸㝤攸㤹攳搲慥㡥ㅣㅣ摥㝦搷㑣㕣ㄹ㤷㑢㈳昷っ㕢㈵攲㜲ㄷ㠰戹ㅢ愰〸挶昳敤㙡愵晦敦晥扣晦挰戰搵挷挶㍤〰㐲晣〸㥣㐰㙥昸昶㔳晦昱捤㉦㉣㥣㝣攸挵改ㄷ扣晢㕦晦愶㔹戸ㄱ捤愷㔲挶ㅡて敤㉢㤰捥㌵挱㍦㌰戸㥦扦捤㌵ㅥㄴ㥥㌳散摣攳っつ㔵㠶昷摢〷㙤㠳慣㜹扤㜲挶ㄵㄶ㥣㜳㙥戵ㄲ㕣㔱㠲㔷㜰㈶㕣㉦㤶愱㉡昴㍡㜸㈴捡㐳㤵㡢捥㠳换搰扡攵㐴㐶昷㌸㘳㌲㡣愱慤攲㤵㌵愲扥敦㠸ㅤ挹戵攲㐰㍡昷㤱愰㔶慤㐴敦㙤摦㌸ㄳ摢戱摣摢摡戶㌶挹扡㘱㌳搰㘴㌲㔲㑢扡愵㜵搸㔹摢慢挹搱㘵㌷㘹㝥㝦㑢㌳㜴㕡㌰扦㜱敢㐴㈸ㅦ㕦㙤㕤户愲㔱㔸扤㈵㌵昷扡㕤㈶㑤挹扡晡挷ㄶ㠲㐸㔶搵昲〶晣㘹户㝣㔹㠶㌳㤲㌶㔳㔶搴㔶㙦㘰㔳慡㔸〷㑥㔶戱㔱愸捡捡〷ㅡ㙢㠹㘸㔹慤挸ち搶扢〸㉣慦捣摡昳㥥扣戱愹㑢昲㑥㌴摣摣㔴㍤ㄱ㤴㙢搱㔸㔰㡤挳挰㙢㙥ㄹ慤㉣搹㔰收㤵攳㐱㐵㘶㔵搲ㄲ㈸戴㑣㐶〸敤㡥㜶㉡㠵㜳㐷搴㥢つ㑣㐲敤摣戹㜳〳ㄳ戱㜳㕢㝤扢㍡㌳㌲つ㑣挶晥㜷㜶㕣㐹㈳ㄳ戲昷晥㡥扤摢㌰㈹〷摤搴㉣㜸㠳愷㐱ㅦ搰〱㐸㐶愳扥㙦攳㈹搷昸㜲㤳㤵㌶㔰㠵㉥ㄲ㝢㜷㐰㥡㥡㜶㤵昷㝥戶㥤㜵扤㉦摤晤㠳㑢㌰搹挷愰戶㍣ㄹ㜶㜴昰〴㔷㘴扤㠷攰㈶㠲㥢〹昶ㄲ扣ㄷ挰㜸ぢ晡㙤㐳㡣搲㕣㠹㘵戱㘲㕣㜱㉢昱㠲戹㈰摤㡢ぢ㌱敡攰ㄸ收㜲㐴昷扦攲㕦挱晦㜷搱昳㍣扤㐳敢晤〴户㄰摣ち㤰捦㙢㘶㍦㥥㥡㤹户㙥攳攳〳〰扤㜵㥦愵㍦攱捣扣㘶搰ㅥ扦㝢慦㐱扤㔰㌹㈹昰㈲㈳挳挷扣㔱㈶搳づㅢ挷散㘸㈱愶㈰㜶㙣㔴晥挱〷戱ㄴ㙢ㅦ㐰攱㜶㠰ㄳ挷愴〷㌱摥㉥〷搴愰㥦戱愹愳㐳慢㜴愳㍦戳㔲㉤㉦㠴㐱ㄵ㍥昹戸ㅤ摢愳㘵㜸㜳㤱戰㑤㝦㉡ㄸ慢挵愶㝦捣挵愳攰㥦㤶㡢搲㡥挷愰愶攳愲㍦〵㑦㔰改搱挹捡戲攱㈷㑥摣戸㡣捡ㄶ扤扤㐹愸愵㘵ㄳ㌹攸搹㠲㑦㐵㈳㤷㘳㑥摤攵挳愹〰㍢㔹攸㌴愰㐶㈵㌹㡥㉣慡扡晡攸㝣㕡挲っ㈵㤵㙤㤸愵㕢㔵㈴㌳㘹攴ㅣ㔸㔰㑤换㘴㔳搸㉡㐱㘷㘲搷㡢〶㔳昴づ㡥〷㌸つ㐸㜵㉡㈱摡㑤ㄳっ㘶㜶㈴㔶慢愰搳㕤㍣㔹㥥㑦愶挵㔲㡥㠶㐱㙤㤱敥挴㜶捤挳戹㌴敢㐳〰捦晤昸昷ㅦ戸晤搹㍦㝥㈷㝤㕥㠵〸愹㘴搱㔵戴晡〱㔸挴㐳㈵敢㑥㍣昲㥤摡っ㍡㥥㙤㌵敤〶㥥㉤ㄹ戵攰㘳户戳愱㔴慥㝡㑥ㄵ㔶ㄶ㘵搱㍦ㄷ㠴㤷攷㠳攰㌲㠹摦愳㑡搱㠲㤴㌱晤摦敥搴摤㘷㕥〸㤱挹㌴戹戹つ㡥㌲㥤㑤昳愳〰挵㔱捦敢慦捦ㄸ㤹㠳愸捡挰愲㤸ㅦ㐳愶晢搴攰搰㠱晥昹挱㘵㉦㕡ㄶ晦㡣つ搳㔵扡㜰摢愷扦㥢晦捡摢ㄳ扦㙡㉣㍣晡㘶昵昲户挴㍦愵つ敢㕣㘱㍡㘱ㅤ㥣㥤㈶㠷㤳㝤㥢㥣㥤㜵㘶㍣搱㈴㍦㜷㔶㜶㥣戳搲散愸㝣㘴ㄳ敢摣攲慡㙣㘸㤸㝥㙥敡摢挵㜲ㄲ㔳㝦〰挲㈲㝥〰戱愳㘹㐷扥㌹㔹㜷愳㙣つㄳ晣〲〰っ戴㔲㔸戰捦昷㈶㐵挱㠳ㄱ敤戱㜵ㅦ挱晤〰〶捦㐴㥤慤ㄶ挴㤵㠷慥㉣㑦愸㐵㝦㕣㍡㌶挲㍤捡搲〸晢晦搳㄰㘵ㄱ〲㙢戰㐲㥤㌷㠱戵㔳挹㥢慤㑥㙣㜳㈴〲昱㤱捡㔱㔹㥤㠵戶㡤戶搳扥㙣愷㥤戲ㅥ挰㍥敡挹㜸ㄵ㡣㜰晤㝢㘲挸戰㙢㠹㑥挲摣㥣㤶攳づ㔹㘳搱㈹㔹㙦摢づ愱㌶摦愹㑤昰愰㑡晢㘶搱㥥㤸攳〰ㄹ㌰㡢㐵ぢ㈲晥㉡㌵づ敢慣挶㕦愶つ慤㈷㙦㠳㝥㙣慢㈷愱㘲㐰慢㘷㤲〶ㄵ搲挳㌷㍡㘷慡㙥ㅣ㜵㍢愳戵㌸㤸㜰㘳搰戸攰〰㈰慢㠶散㔵敥㝢挳愰〱攷慣㉢慦㤰扡户慥㙦㐲㜸㙣慣ㄶ挵㠱㜲㤲㙥㔹摦㍥ㅥ㥣〸攲㜱㌷㕡昴散㤵㝤㙤㥡㤳㤶㜳ぢ戲㡡昳㘴㠸㘳攵㘶㥤㠲挵㐵㔹㘹戳挶㤹愰ㄶ㤶攵攴昸㑥㌸㤱㡡挴摢搳攰㔰㐰搶挴敤ㅢ敢昸〶扣昳㔴愲挳〹ㄱ㕢㍢搰㤸挷挸㍦晢㌴㙢ㄲ㑦㌰愸㠰㈶戳ㅥ㐲ㄶち捤攰㌹愷㌳㤳㌴㥣㜲改戳攵ㅤ㄰㌶愹㉢愶㘱㤴挹㙡攴㔶㘴㍥㉤ㅤ㜷慢㍤㘹昶㘴㉤㙥㙡戱㤷晢搲ㄶ昸㑡㈷慢㈰㝥搹づ㉢㍢㠱㉥搸ㄸ㔲㐲ㄴ㘱攲户㌵㔴㈷搳㘸摡戵晡慤挲戵慢㄰昹㠷㔱㑤㕣昳㌸搹搶㜵㕤ㄵ㐸㘴ㅡ㠲〴戴ㄲ㐵愲㝢戵㍡挷ㄲ愳㜴㡡ち㐹㤴慥㐷昵㤰㘰㜱挴愵㍤搹搷㕣㔴㜶挵㜲㐶攷愳挰慢挵戲㘷㌵愷㐴摤㜲㑥㑢捦㘶挰愷戰㥡㥢㉥挷〸㠹慤捥挷㘰捥捥愱㄰㌰㤲㑤愹㈴ㄴ㥤捣づ捣摢扣〹㑡搱ㄶ愹ち愵敥愸昴㍦㠷挴㙦㝤㤵改挵㐳㕡㍤㤳㘷搲っ㠶〹㕡つ㐷戳戶㙤㡣攸㔰㤲晡敡㠱挶㐴挷㈹昵㔵愸搷㌱㤸㔲㜴㤴收㐳挴㤴㠱敤㕥㡡㡥㠷晢愲搸㉤摢㥥户搲攳㑣㔶换㕥慤㈲愷散㜹改搵戵㌶〳戹㍢㠳㕥敡㍥㉤愱㔵〷扣愴㐸㤹挴愵㕡㍤㝥戴㘵㐵愷㔹㔳㐰慢㌲扣㤸㈳㙦㥤㐰㠹愴㘱昰收㕤㠷捦攸搶敤㕥ぢ晥慡㥢ㅥ愸戶㜵㔵搴㘹っ㈵慣㐶攰㤴挴㌵㜴㥢ち愶〲㐴㐷㉢つ㔵挷摣愴㙡挷挸㤵㈲㤳㘹㥡㕢㌵㌱㈷㙥捡㝦晤换扦昳晣㉢挰ㄹ搲戵慢捦晥昸攲搸㕢㝢㕦㍦㐴㔳㐳ち㌰搲搵ㅡ㠴㘸㄰づ㘵晤㤵ㄲ攴改戵㤷ㅡ㉣㜱ㅤ㘶摤搸㤳摤㡥㙡㔷昹ㅣ㐵㠲搸散㜲㘶ㄷ㜰愰ㅦ㉦㍡㐷㐳户攲戹㔵㐹㌷〴搱㝡摥慥㑤挹㡢㠸㉢㑦〷㤱换㕢愱愲㌳ㅢ摡搵㘸㤱㜱㥢昲捡敥愶㤲㈲㤶攱ㅣ㜱慢㄰愰攴㥤捣昷㍡㌳ぢ挱ㄵ㕣〲搷晣敡㔱㝢㌱摡ㄱ㠴愲㙢㤹愴㐴慡㜴愱敢㈲愷攷戶㙡慢㔴㤸㐵㜹慣㍣〶改〴㈹戹ㄸ㤳散㈰戳愴㔴ㅡ搹愷捣㜲㕤㑤㤷㙣㙤挳㡡慢户攸㉡挶㍡捤㌱愷〰ㅥ㍡㝡㘶㜲敤㍥攸愷扡〵㌷ㄸ㐵敤㘰づㄴ㙢慣〶㥦㙦㐰攷㥥㠴㕤㔸㐷敥戱ㄴ搵㔹㙡㘵挱扣愳晡㤰ㅢ㘱㐱搹㥤搹〹㠴〵ぢ㄰㝥愸㕦㠴㔳愱㜷㝢㤲〲㥤㍡㕣愷㐵㘹摢㔸攰晢㌶搹㡢慣㌹〳摤㉤㜳捡挳㠶㌶戱ㅣ〰挵㠳㘹㤵扤㡣㉡㝢㔹㔵挱㈴昳㐲㐹攵㌹㔷㜰搱づ摤㜸挱㜷换㌹ㄶ㜸改戳㈳昸ㄲ㉣愴㐲㤸㐰㈸㤳㘲㑥戸慢慤攷挷㈴摡〸㜲て攲〴㐱搴㤱晣攰㕥㕤搹㜱戱挵㘸㍤扣㔹㡢晥慤㌵〳㘰㌰捡つ搵て㠸搴攰㠴愱㐶㈹㈲㜱ㅢ敡搹㙣捤愶ㄹㄶ戲㡣㘳㜷っ愰昲㘴㤷㥦ち散捡〴敥〵㠳戰㉢晤㙡㈳〷搲㔲慤㠴㈵〶捤挷㜰攳㠴㥢慣㈵昸挲㘱㡥ㄵ㌳〸㐷㘷ㄹ㙥㌷ㄳㅡㄲ㌷㥡㘱㜴攷摡扤㙢戲㍥搷扥㌴戸搸昸〹捡攴扡昹晦晢搴扤㍣㑦㘲㕢敡晢㤲㌳挸㕡㘷〱攰攷㙢ㅡ昷搳搲攱ㅣ㍢㍣〲㘰㌰㉡摢㉡㈵ㅢ〶㤸㌹戹攱㌳昰㥤昳戹ㅤ戸ㅣ㈶挲攱〸愰〳㈵㘶㜷㡥〱㘸敢㔱㠰ㅦ扣昶摡〸ㅥ㥡㘰〴户晥㝥㕥搲收昳㐴㥥昵㡢〴㥦〰㌰愸㘷摥㐵㙣㑢挵㠹㔷捦㤹捡搹㕤㍢㔶ㄶ㥤挶㔳㘴㥦㤳ㅥ㈷ㅢづ㡤㉤㜵捡挹㠲㥣敦愰㈳㈱搰〱戴搵愵㘶慢ㄶ㔸戱㍤捥㜵㡦㘱㌲㔸㕣挱搰ㄵ慤慥㘶㥥〷攸㑢㉥昸晢㠱㥦㌸㜴攷㙢㌴㡢㙣搴㐸㡣散㥡收ㄷっ㜶愹ㅢ愹㕦㐲㐶㌰敡㐵愵㡡挹㤵㔷㘵㕤㐰㝥㜳㈱㘳㜴㑣〹㤹㡤っ㐵㔲㠹㈵㐳㘴㜵挶㐰戶捥戹昳挸㕡㘵〰挱昰㔹㥢づㄵ㜶㤰〰〶〳㌵慤㕡愵㌹摥㠴㐳㌳㜹㉥慢扥摡攱㤵㑣づ户ㅢ敡㉥挷㔰㈲搸摤㜰〷㘳㈶搷㉦㌹㡣㐱捥㡦捣ㄹ攸㘷㔹挹㈷摣㐵㤶愷㈲搱昵㉣㤴㤴搹ㅡ㝤㕦昷㕡㑥㌱㈳㔵㑣㑣㤰攱㑤〷攰〶〶㔲㌰晦ㅣ㔶摤昰搹㐴㍦㥡㄰戴㜹〷て㤵㐰戶〵㘶昲㠲㈲㕤㐷㐱㠳昰戸愸戶㉥〱ㄸ㤳〰搷ㄷ㌴攰㈲㑡つ㤱ㅣㄵ㠳摢攵㥣慡搹ㅥ扥㕥㍡㠹挳㐴捣慡㥤㘰㐱戲挹㤱㙥㔳ㅣ慢㉤㝣攲㍣㜷搶㡡㠳㘶㝡愴㝢㔳㈱挷慤ㅤ昹昲挶㌳㈰搰昵扤㠵慣摥ㅣ〴捣愰㈶㙦㜹㠴㄰㐵㠶㕡㤴㌸昸挸戰㠹㝦挱愰㠰慡㑤〴ㄱ㈵㈴㠳〷㤸づ㥥㔷换㘹㠹攳晢搶散〴㍤㠲〱て㈲㝥ㅤづ㔸㠰愱㠲〷愴㜵㙢㄰昴捤㔴敤攳㘹㠶敢㌵㘸㕦㕢㠵㙦㥤㐹愷ㅦ㠰㌸㄰㡣晢㑣扣攲挱愱㘲㤶挲㤸攴㘸㐱㤲㘶㉣㍡〸㜱㐲捣戶㕥㕢慣㡥攵戵㐵昷㥥㤶敦ㄷ搴㌰戶搰㜷㌰扥〴ㄲ㙤㌸㥥㍢㔸愳ち挷㌰㤹ㄱ挰㥥攳㙥㌹っ愲挰㠹晢㘷㜰㌰攸攷ㄷ㉤㄰搷晤愳挶慦㘱挶戶敦攴挶戲㔵㝥攸户挴㘸㙦晥㜲㌵戸㔲㔵慢㌱㈲㝥搸愳昰搵搵挵搷昰攰愸搲〷㠱挵ㄲ晤っづ戶㙡〰挵㑣㠹㠶㥡愹㜴㌶㜹㙡㈵㕡㘶愶ㄲ慤㌳㔳㉦敤㈹㘷愱愷扣慤愹㐴㉢㑣㙡㥡㑢〰㠵戱㈳㜳㑡㉢㥥挶挷㉦收ㄵ搴散㐲㑤昳㔷㡥收㌲慡㝢㔰摤攰昳㤷㘸挶㌹㡢晡㌴搰晡㈴㜳㔴㔶㠲戶㐷㈱攲〹㘴敡㐹㈸㑢㠲㤲昵㈹〰㌶慢晦〵㘴挸㔲攲㌳㐰㌹〹㠹扣㘶㕥〵搸㤰㍡攲㐹㜴㈳㠵㥡㌱㙣㘳㡣挲昰㉦㈳㘳㝤〶愰愸㤷㘸㔵㤸㑡攵攴愹㤵㉡昵っ㑤〹㤳㐱㥤扢愹捥㐹昵㍡㕦㈰收㐵㔹㔴㠴捣㜶㜵慤ぢ摣㌶敢ㅦ愸㝣愵慢㤴㈱㌰〹㡤㑦㘱摤㥤搵㐹㝤㄰搱戳挶戸ㅣ慣㜰晤㔹㘴慣㕦〱挸㤷㘸づ戸㈰昳㜳〰扢㐱ㅣ㕣ㄲ搴㉦㥥㈹㙣收㔳愸㙦㈱㥡昹㜹搴㌵㔳晣ぢ愸㔹㑦昱搲㈵㔴㜳㜶㜵敤戰昶晤㥦昵敢愸ㄳ搴㘹㕣愰昵㈵〰慥㡢晦ㄲㄵ㥢ㅡ昲㘵㘴慣摦㈰昸㑤㠰㝣愹慥摢㠴㔲㌷慣㕦慤㐱愱㐴〵愳挶㝤〵㤹㘲挶愰㡣㍣戰㜱㐸扣㠱〷〷愰〹㥢㍥ㅤ㝢㄰㥦㠲慤搰捦挸挰攱㑥㡣㝤㔶扦㝦㙢㜳㤱㜶㤴㍤晥つて㠴晢㈹收㘹愶㈶㘷扣ㄵ㝦敢ㄹ〰㐱挹㈹戲昴㔱㠲㐱㠲㡦〱㠸㡢㜸㘵摢て〴㥣戴愱昵〳㠱㔲㕤攰㑡㤴㌱㠵搱摦㐶愶㤸ㄱ㤴〹㘲㔵㔴㌰㤴㕢㔱㙦㝦㤶㌵㤴ㄴ搵㌴㥦㌶㈹㌶㝢づ戵扤㥦〵㌰昰攷㜲ㅢ搲戵㐳㘹攱㜰昲捣愵捦搲攱㕥㌲愶ㅡ㜱㕥摣昶昴愸昱挶搵搶敦㍥搴㠸㌷㙡挹㠸㤷㑦ㅦㄶ㘴愷戵捤㡦愳㤴㙣晥㝣扡挷㜵昷㕣㡦愵つ慤昷㕣㈵戲愲摡昳搷㌹挹敦ㄱ㝣〳㈰㉦挸㡤㙡㠷㡦愴㍢摣㠵㡡㥣㥥ㄱ攴㔰搵㜰㉥㙤戸㠳つ㌸㌸㤲㙢㔵挳搹戴攱㑥㔴㔸㝦〰㘰㤰㐵㌷㍢戶㌴㝣戲搹换㌱づ愵戱摢㐹慡挹㔵敡㡥挴㔳㜶愳㠰㜳㝥㠸㡦㈶愷㄰扡挲改ㅥ㕦㙦愷㥡ㄷ㈱㉤㍡㥦昵㤳愴愵㑡㡡㈵㥤㤳㈱㡥㤶㕤捥㘴㠴〰㔹㈵㠷㉦㤱㘲㝣挴㕡摤〹㉥ㅣ㉣㜹㤶搲〷昹攳挵㤶摥搶㠸搲㍡戶㥥㍣ㅢ愲㠰㙢昸愸㐷㠲㜵㠶〷戶收挰㤹㝦㠸㤷慤㝤㍤愷慣㜶愴㡢ㄹ搰㔵㤹㤰ㅦㅤ戸昹ㅤ㉥㤷㠷ㄳ敢㕢㜸㈸昹ㄳ㙡て㠸㕡㕡㝦挲慡晥㍡搰㡣㘷㤰㙤摤ㄴ摤㤹〹㡥㘸昹收慦扢㥢㍢㝤昱搰㝦ㅤ晥昴攱㉦㡥ち㡡㈲戹挷晣㔳㠰晡㐹慣搲㜰ㄲ换㡡攳昵㘵㘹㑦㙡㙢换晡㌳づ晡㌶㐰〶ち㕥愹㕤㠰扣昵ㅤ搴㌴㉣㑤㔰㥡戹扣㝡㌲㈸挳昷戴愸扥㘶〳㤵㥣㜱㤴昱ㅦ㐸昲愹㥤㡢㥡昵ㄵ慤て㙢〴㐵㑢〹挶戱㔴㌰㍥㡥㡡㥣㙥ち㡡㥢㙡㌸㥡㌶㡣愸〶㈱㈸㠲慡㘱㈲㙤愰昲戰晥ㅡ愰㤷昲㔴挰扦敢㕦㜴㠱捦㈱捦敢慦敡㙦㠹捦㘵慥㘹摦挷扢扥㉦㄰㈳㈱㐱慥㥢㔳戸挰㉤㝡挱㉦㘱愸㈰愹㌹㠷昵㌷㘹㐶敤㤸挸㔷㝣昱户慣㈵捥㔵㥦敦㌶昴改攵㙥攸扥改换愲㝣愱㜲攱挲摢扤搹晥扤搹㐷づㄷ扥晡挶㍦扥昹昴敢㡦㡤晣攷㑦扥昶戵搷摦㝡晡戵㥦扣㌴㍦昲昷㉦扣昰敡㐳捦扤昶收㙥攷㜹晤㍢㙦㑦㍤晦挴搰攵㈷ㅥ㜷捥㝣攴攸ㄳ㡦㕥㍡㌵㌴扤㙢㈰㤳改敡晡㜰摦㍦摣㜴㐷改挹挷晦㐲扣昲挳昷㔴㠵㕡ㅦ㕥㘰扤っ挰㤴挳扦挴㜵㉡㠵昷ち㌲㔰昲㙡㠵挸㕡㜵㌳㠰扣㔶攲㑡㔵慦敦㈱〳捦昳攵戴㕣捣ち㡥㔳戴昹㜸㑡㥢㈳愸挸攱㘶㤸㕤㔵挳〳捤つ摤晦〷㐹〴攸つ</t>
  </si>
  <si>
    <t>㜸〱搵㝤〷㝣㔴㔵晡㜶㑥㐸㈶㌹㐳扢ち戸ㄴ㤱㈴挰㡡㠲㤱㕥㔴㤴摥愴㐹㄰ぢ扡㜱㐸㈶㈴㤲〲㌳〹挵戵愰㈰搸㘰㙤搸㔰㔹晢扡ち㘲㕦昵敦㠲㘲㘳㉤㙢慦㝦ㄷ㕣㕤挵㕥㜶㜵搵搵攵㝢㥥昷摥ㅢ捥摣㝢㘶㤲戸㝥摦㙦扦换捣㥢㜳摥昷㌹敦㌹敦㜳摢捣㌹敦㕣戲㔴㔶㔶搶㙥㙣晣换㉤㠷㠵㝤㑢㤶㈵敢攳㌵挵㘳敢慡慢攳㘵昵㔵㜵戵挹攲搱㠹㐴㙣搹搴慡㘴㝤㉢〰㈲愵㔵戰㈷㜳㑢㤳㔵愷挴昳㑢ㄷ挷ㄳ㐹㠰㜲戳戲昲昳㜵㌶散㕤扣户攳㔷㌴㕢改ㅣち愰戲㜴㠴㈲㡦㈲㥦㐲㔳㐴㈹㕡㔳戴愱㘸㑢搱㡥愲㍤㠵㐳戱ㄷ挵摥ㄴㅤ㈸㍡㔲㜴愲搸㠷攲ㄷㄴ㥤㈹搸扦敥㑡搱つ愲捤扥㄰戳挷㡥㤹㌱敦㘴㐴㔳㔲㕦㤷㠸昷㉢㤸攳㡥㜹攴㠰〱挵〳㡡〷つㅥ㌰愲戸㝦扦㠲戱つ搵昵つ㠹昸挸摡㜸㐳㝤㈲㔶摤慦㘰㘶挳扣敡慡戲㈳攳换㘶搷㉤㠸搷㡥㡣捦敢㍦㘸㕥㙣昰昰〱㠳㠷っ愹ㄸ㌱㘲㜸㥢敥昰㍣㝤散㤸㤹㠹㜸㐵昲攷昲戹ㅦ㝤捥ㄸ㍢愶㜸㝡扣晥攷昲搹〳㍥攱㜲㕣㕤㑤慣慡昶㘷㜲㥡换㝤㍡㘴㕣扣慣㡡㍢㍦ㅥ㑦㔴搵捥㉦挶戰㔳㠸㐶㙤㔸昱攸㘴戲愱㘶㈱㡦愳戱昱敡敡㔹昱ち搹改㌵攳㤲昵㌳㘳㠹㥡㘴㥢ㅡ昲ㄷ㑦挴㙢换攲挹㜶㌵攳㤷㤶挵慢㍤㘰㌲扦㘶㑥㉣㌱㍤㔶ㄳ捦㘱愱㝤㡤扢て㈷㤷挷㙢敢慢敡㤷戵慤㌹㍡ㄹ㥦ㄵ慢㥤ㅦ㈷㈴户㘶㘲㐳㔵戹捡挹挱㉢慢搵晥戶㤱挹㡥挲㜸㙡挶㔶挶ㄲ昵㔲攳㉥ㅣ㘰挳ㅡ㠷㡢㐴㤱㌲㉥ㅥ㔲〵㠱㔶摣㘷㈵㔵㌵㐷挶ㄳ戵昱㙡㜶挲㍤搹㌷〰ㄲ㠲摣晤搰挸㤴ㅦづ昷㤲㙡敤㥤㝣㡣㠵扤㐴ち㈰扡㑣慦㑢搴攰㠰㥣ㄶ㡦搵㡥ㅣ㌴愴㝦扦㤲晡昲㜱昱挵㈳㠷つ搱㠵㌰敢㈲〲㝢㐲戴挵愰㙡㘲戵攵〵㡦摥㕦㌰㘰㠰敥㐵㘳㙦〸㤵昳㈶捥㜲搳㌷捦戴散搲㔸㜶改扣散搲戲散搲昲散搲㜸㜶㘹㐵㜶改晣散搲捡散搲慡散搲㤳戳㑢ㄷ〰攳㙦昹㜹㜹搹摥㜶晤摦搶昶慡慤㑥㑥㝢㜸搴慥ㅥぢ敦攸晡扣攲㠹㉤搷㠵晤㔱挸㌰搶㍥㌰敢〳㈰㈲〷㐲愴㡣㜵愰敥㑢㘳㍦〸愵㕥挲㔸㌹摥㥣攸㡣〹㙦㉦扤昰挸换㙦戹慦敥戱㐳敦慤㔴扣㜸㐸㐷挵㈸㘴攸攸㘰晡敡てㄱㄹ〰㤱搲搱㄰㍤㤰挶㐱㄰㑡㍤攳㜵㜴攵㕤㘵慢㝢ㅤ搶㘳搲晤㙦㙤㙢戸昷㤹挷ㄷ㈹㕥愰愴愳㈱㈸㘴攸㘸㈸㝤つ㠳㠸っ㠷㐸改㘸戸ㅥ㐱攳㈱㄰㑡㍤敥㜵昴昶戲攸愴㝤㍢㙤㥡㜲昷㌷捦㡣㥤愰㝦昳㑢挵㡢愰㜴㜴ㄸちㄹ㍡ㅡ㐹㕦㠷㐳㐴㡥㠰㌰㍢ㅡ㌸㐰㡦愲㜱㌴㠴㔲㝦昴㍡扡㙡搵ㅦ扦㝣昶愹昳挶摥昲摥搳㌷㘴㕦㜱攵㐶挵㜳㑥㍡ㅡ㡢㐲㠶㡥挶搱搷㜸㠸挸〴〸戳愳〱㐳昵㐴ㅡ㈷㐱㈸㜵扦搷搱㤳〷晤㝡攷晤搷㈵㈷㥣㝤㘴晣昴㌷㑥攸扦㑡昱㘲㉥ㅤ㑤㐱㈱㐳㐷㐷搲搷㔴㠸挸㌴㠸㌶挶㠱㍢㔸㑦愷㙤〶㠴㔲㥢扤㝥㕥扤收攳慦扥㥥搵㜳挲㡡㕤愷㝤昵㙡挳㡢搳ㄴ敦ㄷ搲捦㔱㈸㘴攸㘷ㄶ㝤㤵㐰㐴㘶㐳㤸晤っ搲㐷搳㌶〷㐲愹㕢扤㝥昶扤戹昳慡㕦㉤扥㙢搴㑤㈵㜵㔵㐳ㅥ扦戳㔰戵㠶㔹晡㌹ㄶ㠵っ晤ㅣ㐷㕦挷㐳㐴收㐲㤸挴つㅣ愴㑦愰昱㐴〸愵慥昷㍡㡡慤㑣扣晢㠷㐳㔶㡤扦愹捤㍦敦㥦㔴ㄹ晦㠵攲㙤㑦㍡㉡㐵㈱㐳㐷㈷挱慣㘳㄰㤱㜹㄰㈹ㅤつ搶㘵㌴㤶㐳㈸戵摥敢㈸㜱㝡搷㈹㝢摦㔶㌷收慣㕤㈷っㅤ晤攷㤵ㅢㄵ㙦慤搲㔱〵ちㄹ㍡㥡㑦㕦㤵㄰㤱㉡〸戳愳〱㈳昴挹㌴㉥㠰㔰敡㔲慦愳捦㤲㐵㍤㔴㥦㐷㈶摤昸扢㘱摦敤㍦敢戹〷ㄴ㙦摦搲㔱つちㄹ㍡慡愵慦㍡㠸挸㐲㠸搶挶㈵㑣㉦愲㈹〱愱搴ㅡ慦㥢㥣㉦ㅦ摡㙢挵㍢户㡥㕥㝢㕦晥㥢捥〸㝤㤱攲〷〴改愶ㅥ㠵っ摤㌴搰搷㘲㠸挸ㄲ〸昳㐸ㄸ愶㤷搲戶っ㐲愹㔵㕥㍦ㄷ㉦摣昱晡㡡㑥㠳愷㙦散㔶戱㘹昳ぢ愷昷㔵晣っ㈲晤晣ㅡ㠵っ晤㥣㑡㕦愷㐱㐴㑥㠷㌰晢ㄹ愲捦愰㙤㌹㠴㔲㘷㜸晤搴㍤㝢挹昸㠲〹つㄳ慦㡤㥣㜳㝢昷昵攷㥣愶昸㌱㐷晡㌹ぢ㠵っ晤慣㠰㔹慦㠴㠸㥣つ㘱昶㌳㕣慦愲㙤㌵㠴㔲㑢扤㝥〶㍥摡戹晦昸㌷㙦㥣扥㝡㑥昷㘷愶扣㜹摢愵㡡㥦愴愴㥦㜳㔱挸搰捦㜹昴㜵㍥㐴攴〲〸昳㌸ㄸ㌸㔰慦愱㜱㉤㠴㔲㡢扣㡥㑡㜶㉤昸敡敤慤ㅢ㈶慣晥㉣敦戸扤敥戸㜰㠱攲愷㌵改攸㐲ㄴ㌲㜴㜴ㄱ㝤㕤っㄱ戹〴挲っ㘸㠴扥㤴戶㜵㄰㑡㥤散昵戳改㜷换㉦改㔸㍦㜳搲〳昳㈷搴摥戴㘶捣慢戹晣㐰搸慣㝢㌹㙥捡昸㌸㘱㝣ㅡ㘹挷㑦ㄲ㘳ㅢ㤲昵㜵㌵晣㈸昱昳㝥㈴挹昲㍥㤲愸摥戶て〳敥㘷ㄲ㜷㐴晦攱㈷㤲㥥〱晦晣㐴㌲㘳㘱扤昷㠹挴敤攲㘷昹㔰愲昴攵摣ㅤ㔷㐰㐴慥㠴挸㍦慡㈱㈶㥦挸昴㔵搴慦㠷㔰慡摣摢㑤㙦㉦㜸㘰捡戵㕦摣㌸㙡摤つ㐳㘶㍥戳㜶㙢㕦搵〹㘶㌹ㅣ慥㐱㈱挳攱㜰㉤㝤㙤㠰㠸晣ㄶ挲㍣敥〶っ搳搷搱㜸㍤㠴㔲㈷㝡ㅤ慤㙢扢攸搴㜱㘵㈵㤳敦扡㙦敢㘹㔵㔷慥㝣㑤昱㙢㠱㜴㜴㈳ちㄹ㍡扡㠹扥㙥㠶㠸摣〲㤱搲搱㈰晤㍢ㅡ㙦㠵㔰㙡㡥搷搱戲攳戶㕤搷㍦摡㘷散㠶㈷㈶摣ㄸ晢敥摣搳ㄵ扦㝡㐸㐷户愱㤰愱愳摢改㙢㈳㐴㘴ㄳ㐴㑡㐷㠳昵ㅤ㌴㙥㠶㔰㙡㠶搷搱㕦摦搸㌵㙡㘱㝥搱戴㌵挷㍥戲攰捥㜶㙢㕦㔷㥤㘱㤶㡥敥㐲㈱㐳㐷㜷搳搷㍤㄰㤱㝢㈱㔲㍡敡慦敦愳昱㝥〸愵㈶㜹ㅤㅤ㜲㐲晢愲㝦㉦扣㙤晣つ摢㜳ㅦ㔱㌷慦㝦㑣㜵㠱㤹愷㤳搲て㄰晤㈰㐴攴㈱㠸戶戳攲㜵㠹昲㜸愲㘰㘱㕤㔵㙤扤晥ㅦㅡㅦ㠶㔰㙡㡣攷㉡㘷摤㍤㘷㝥扡愳捦愴㝢敢㥦捦敢㜵晢收搱慡㉢捣㌲收㉤㈸㘴ㄸ昳㔶㤸昵㈳㄰㤱㐷㈱捣戳㝦愸摥㐶摢㘳㄰㑡ㅤ敡昵搳㜶㘷㝥晦搷㝥晣搵㤴搵捦㌶愸㉤愷㈵づ㔷摤㘰㤶㝥㥥㐰㈱㐳㍦㑦搲搷㔳㄰㤱敤㄰㈶㌷〳晢敢㍦搱昸㌴㠴㔲㠳扤㡥㡥㝤敦㡡敤㌷㥦㜵昲搴㍦㉣敦㌴昷捤㤷㙥改搱收㔹㤸㡦昲㍥愶㡦㑢挴㤶攰㡢捦㥥敦㔴〳㡢晢昳㕦搳㕦㈶昱㕤戲㘲㐸挵戰㡡〱〳捡㠷昴㡦つ㡡攵ㄶ挲㙤㜳扦戵昰㔶搴愶攲㤸慡摡昲扡㈵㜲搱搸㜷㑣っㄷ戰挶㙦㌵㝤㍤摢㤸扡㠶摡昲㘴㌷扢戱愴㍥㔶ㅦ敦ㅡ戴敤㜱ㄲ㙡㔶㠲㉦㜹昱愴昴户㕦戰搹㥣㔸㜵㐳㝣昴搲㉡搷摣㍤㘰挶㔷扣扡㜹改慤ㄳㄲ昱㐵㡤搶搰㠸㐶㘳づ㘲戱昸づ㐵改㥡摣㜱ㄵ㡣慤慣㑢挶㙢㘵㜸㝤㙢㘶㔶㤵㉤㠸㈷㑡攲㥣挱㠸㤷㑢愸㥤㘸昲扥㘷昶㥤㔱㡢㐰昱捤戱扣挸搴㔶㡣㕦㕡ㅦ慦㉤㡦㤷㘳扣ぢ攳㠹晡㘵戳㘳昳慡攳晢愴㐰摣㍥㘱攸㤲愲㥥㔰㔷搶㤰ㅣ㕢㔷㕢㥦愸慢㑥戵㡣㉥㕦ㅣ挳㜷摢昲㘹㜵攵㜱㝣㌵捤攱㤶愵戲㕡戵㔲㉡敢挰挰㈵㕢扥ㅦ搲㙦戲㔸㜶㠴戱㡢扢㘳㥦㜷㑥㍤散㡡㘷㈱㍡㐴㔱ㅤ攷㌱㤹摤慢〹㘷攲㤷㙥づ㐸て㌴㘲攲㜴て搱㝤搲愳㘵㡣㡤㝢敥晦㉥㌸㍢扢㠳ㄷ晤昸挵昸晥㍦〹㕦㜳慢攳㠹㡣㤳㔵㡡㈳搲捦㐱攴づ挰搹㥣㤶扤ㅣ㈰搴㔲戵㉣㜷㐹㔵㜹㝤㘵愴㌲㕥㌵扦戲ㅥ㍡㑣㘸攵攷㤳摡搰愶㥦㠷㑡扦㐰昱㈲㐴㌴㥡ㄵ㜹㠹愰㐸㔴扦散搶㜳㡢昰户㔹㥦㐶㔲㘶ㄶ戲搱㑡换㑣〶愶㥤㤲戹㌵ㄳ敡ㄲ挹㔶慤㙣㔱㑥㡡㈵㉢敢㜹㜸㘶㌶搲摦㉢ㄴ慦㐲攴昶㠲㘸㜲攲㠲ㅦ愸㜳㌸㍦搳戶㘶㕣扣㈲㠶㔹㌱㌹扢㔵㉣㔷㍥ㅤ攵㐲㥢㉣搳㥣㤱㤹㡣㜳㘵㘹〴㈵㥣晣㙤㙡㜸昴挷㤷搶㡦㡢搵挷昲㙡㌰户㠳扤愴〱敡㉢慤摣ㄲ㕢戶ㄵ㥤摦㍡敡搵攰挱㤱愲攱愵戵㈸㕣㑦㌸㜱㜰扥㘴戵昲㘴收㈰㌰㜶㝥搰㠹〴て昴搴㌹ㅡ㑣ㅤ㤵㑦㡣搷捥㕥戶㌰㥥㈴㍣㍦㤲㤱捡攰改㈵ㅦ慦捡收ㅤ㕤㕦㔵㥤㉣挶㐸㈷㈶敡ㅡㄶ晥㥣㝥攸㑢扦〶攱㙦戹㝤㜰ㄴ㌷㍦㈶搰㤵㤵户㤸晢愶戴㌴㉢㥦摥愸搱㍤㈹㜸戴挲搹㙥晣㤱㑤扦㠵㍦搱㑣戶摣摥㐰戴㘴㍥㉢ㄷ昸㌶㌵㌳捡收捤㑥挴㘵㠶㉥㕦㉡㘰扢㙤捤㌱㜵㠹〵昳敡敡ㄶ昰搳㜶㍢愹㈵㉢攳昱㝡捥㝡戵昶㘶昹㘴㌶㑦愹㔶慤㔲愶慤㡣改戱ㅥ昰ㅦ搹〱搱㜶㜴㜵㜵㠱敦㌱ㄹ搹〹㔵㉢捣扦㐵摥㐱愱昵㔱挵〳〶ㄶ捣㉢㕥㕡㥤㕣慡昶㐳挰㥣㔸㍡愹昰昴㉤搱㑢扥㥤㜰㝥㙥攵㜱㝦慤㕤戰㐹㜵昷っ愱愹慤㍥㜰㔱㠸户㝥て㐲㜵〳㡣ㄷㄲ㤴㔳㌷晤㍥敡晡〳㡡㕤㄰戸ㅣ〸挱戸ㅡ㝣攴㔶搵〱昸换㉢㠲晥㤸攲ㄳ〸搵ㄷ㠲攷愳晥ㄴ挲摦搴摥昰捦摤㉣扢敡㐰愸挳扢敡㑢㘸愳㍡㠳㑤昵〳㠲扢㑢㤳ㅥ扤㤳㠲㘴愸㝣㌸戶ㄲ㤰攷ㄹ㐲㔳㙥〷愳㤹㄰昰㍤摢攷〲㘶㈷攰〷昶昱㈳挵扦㈱っ〲㜸捣愱慡晡㐳㉤〴昰㉣搶搹㄰㙡㈰㔴㐲㐰㉢搴晣㑤晤昰㙦㠳㠰〱㔰㠷〹挸愳㑦㥤挱愶〶愱㥤㡤㠰慦攰摣㑡挰㤷㥥㈱㌴ㄵ㌸ㄴ㥥ち㌹ち㠷㐳晥ㅣ㌰㍢〱㝢挳慣㍢㔰㜴㠴㌰〸搸挷慤慡㘱㜰㈲〴晣㠲愰捥㄰㙡〴㔴㐲㐰ㄷ搴晣㑤扤㙦ㄲ㌰ㅣ敡㌰〱摤改㔳㘷戰愹㐳搰捥㐶挰晦愶㈳攰㉤捦㄰㥡愲ㅣ〹㑦㠵ㅣ挵㉦㌹攴㌷搲ㄲ搰〷㘶㝤〰挵㠱㄰〶〱晤摣慡㍡ㅣ㑥㠴㠰㠳〸㉡㠶㔰愳愰ㄲ〲づ㐶捤摦搴昳㈶〱㐷㐰ㅤ㈶㘰㄰㝤敡っ㌶㌵ㅡ敤㙣〴㍣㤱㡥㠰挷㍤㐳㘸敡㜴ㅣ㍣ㄵ㜲ㄴ㠷愱㔳戵㉤㉤〱㠷挳慣㡦愰ㄸ〵㘱㄰㌰挶慤慡昱㜰㈲〴㡣㈵㘸ㅣ㠴㥡〸㤵㄰㌰ㅥ㌵㝦㔳て㥡〴㑣㠰㍡㑣挰㘴晡搴ㄹ㙣㙡ㄲ摡搹〸搸㥣㡥㠰㍢㍣㐳㘸㑡昷㐸㜸㉡攴㈸㘶㜱挸ㅢ搳ㄲ㌰ㅢ㘶㝤㌴挵ㅣ〸㠳㠰㘳摤慡㥡ち㈷㐲挰㜱〴ㅤて愱愶㐳㈵〴捣㐵捤摦搴㡤㈶〱搳愰づㄳ㔰㑡㥦㍡㠳㑤捤㐰㍢ㅢ〱㔷愵㈳攰㑡捦㄰㥡㙢㥥〵㑦㠵ㅣ㐵㈵㠷㝣㜹㕡〲㑥㠶㔹㉦愰愸㠶㌰〸愸㜵慢慡〴㑥㠴㠰㍡㠲ㄶ㐲愸愳愱ㄲ〲ㄶ愱收㙦㙡慤㐹挰㙣愸挳〴㌴搰愷捥㘰㔳㜳搰捥㐶挰捡㜴〴慣昰っ愱㐹昰攳攰愹㤰愳㌸㥤㐳㍥㌳㉤〱换㘱搶㘷㔲㥣〵㘱㄰戰搲慤慡攳攱㐴〸㌸㥢愰㔵㄰㡡㜳攳㐲挰㙡搴晣㑤㉤㌵〹㤸ぢ㜵㤸㠰昳改㔳㘷戰愹ㄳ搱捥㐶㐰㙤㍡〲㙡㍣㐳㘸㜲晥㈴㜸㉡攴㈸㉥攵㤰ㄷ愴㈵攰㌲㤸昵攵ㄴ㔷㐰ㄸ〴㕣攵㔶㔵っ㑥㠴㠰昵〴㕤つ愱捡愰ㄲ〲慥㐱捤摦搴㍣㤳㠰㜹㔰㠷〹戸づ昸愸捥㘰㔳攵㘸㘷㈳攰搸㜴〴ㅣ攳ㄹ㐲㡢〶昳攱愹㤰愳昸㍤㠷㝣㜴㕡〲㙥㠷㔹㙦愴搸〴㘱㄰戰搹慤慡㑡㌸ㄱ〲敥㈴攸㉥〸㜵㌲㔴㐲挰摤愸昹㥢㥡㙡ㄲ㔰〵㜵㤸㠰晢改㔳㘷戰愹〵㘸㘷㈳㘰㑣㍡〲㐶㝢㠶搰㘲㐶㉤㍣ㄵ㜲ㄴ㕢㌹攴㈳搲ㄲ昰㈸捣㝡ㅢ挵㘳㄰〶〱㑦戸㔵㔵〷㈷㐲挰㤳〴㍤〵愱ㄶ㐱㈵〴㙣㐷捤摦搴㔰㤳㠰㠵㔰㠷〹㜸㤶㍥㜵〶㥢㑡愰㥤㡤㠰㝥改〸攸敢ㄹ㐲换㉣つ昰㔴挸㔱扣捡㈱ㅦ㤰㤶㠰搷㘱搶㙦㔰扣〹㘱㄰昰扦㙥㔵㉤㠶ㄳ㈱攰㙤㠲晥〲愱㤶㐲㈵〴散㐰捤摦㔴㠱㐹挰ㄲ愸挳〴扣㑢㥦㍡㠳㑤㉤㐳㍢ㅢ〱晢愴㈳愰㤳㘷〸慤晦㜰㕤愷㤰愳昸㠴㐳敥㤰㤶㠰捦㘰搶㥦㔳㝣〱㘱㄰昰㤵㕢㔵愷挱㠹㄰昰㜷㠲晥〱愱捥㠰㑡〸昸ㅡ㌵㝦㔳㔱㤳㠰搳愱づㄳ昰ㅤ㝤敡っ㌶戵ㅣ敤㙣〴㘴愵㈳㘰昷㡦敥㘷攴搰挲搴ち㜸㉡攴㈸戲戳㌱攴ㅦ〱戳㝦ㄴ捥㠱㔹攷㔲㐴㈰っ〲昲摤慡㕡〹㈷㐵㜴挴㜴㈱ㅤ㠵㔰慢㔰ㄵ〲㕡愳收㙦敡ㅦ攸愳昱换搰搹㔰㠷〹㘸て㝣㔴㘷戰愹搵㘸㘷㈳攰㈳㉦捥搰户挱て㍤㐳㘸挵散㍣㜸ㄲ〲㍡㜳挸ㅦ愴㈵愰㉢捣扡ㅢ挵扥ㅣ摤㥥㙦㠳晢戹㔵㜵㍥ㅣㄵ㌱㥣ㅥ〴ㄵ㐰愸㌵愸ち〱㠵愸昹㥢晡㡢㐹挰〵㔰㠷〹攸つ㝣㔴㘷戰愹戵㘸㘷㈳攰攵㜴〴扣攴ㄹ㐲㉢㜹ㄷ挱㤳㄰㔰捣㈱扦㤰㤶㠰晥㌰敢〱ㄴ〳㌹扡㍤〴っ㜶慢敡㘲㌸㉡㘲㌸㐳〸ㅡち愱㉥㐵㔵〸ㄸ㠶㥡扦愹愷㑣〲㉥㠱㍡㑣挰愱挰㐷㜵〶㥢㕡㠷㜶㌶〲晥㤸㡥㠰㠷㍤㐳㘸㠹昱㜲㝡㑡㍦ㅦちぢ㈶㠲㘴㥥㌵〲攴晦ㄷ㔳搲敥㐴昴㑦㥣㕣㡤㐴戱㘵愹㉢㄰㙣ㄱ摥㝡ㅣ昶㠵ㅥて㤱㝢ㄵ慡捤㔹㤰散〲㥣㡡愹㜹慡㑣㤵慢㜸㕥つㄶ㉣愷捤㑦戴㝣愶戱ㅤㅡ捡㜴愱敢愰㡤㕦㤵昵㕣扦挲改㐷挷慦〰㉤昳㤷㙤昷㈸㌰㔵搶挱慦ㄹ昳㤰㡤扥㝦敥㐹㑤挴捥愴㑢㕣挳㕢㘱㤱㔸晥戸㌲挲㉤㌳㝤ㄸ㈷㠸摡てづ㝥慥㜹换晦搷晤晤㕣攳㈶〷戲ㄵ㕣㌰㑡晥㡥晡㡤晢户晦㐵敥摦慣㉦㌸㔳㠰㙤攷㤶愸扥ㄲ㝦挳ㄷ㤱㐹扣㠸㘴㌴㘶㙡愸搶挳㘹攳ㄵ㈶㌲ㄳ捥㈲敥戵㐰扦〳㡢摡㤴敥㐲戳搱㌳㠴ㄶ挹慦㐵㌳戹搲捥㠶㉦㜵ㅢ㘰昶㝢敤ㅣ㤸昵㌱ㄴ挷㐲ㄸ㔷摡攳摤慡摡〰㐷㐵㜸敢戹〴㥤〰愱慥㐳㔵慥戴㈷愲收㙦敡㝡昴搱㜸慦晤㉤搴㘱㤲㘲挰㐷㜵〶㥢扡ㅥ敤ㅡ㜹搰㍢改㐵〸戸㈲ㅤ〱㤷㝢㠶搰攲晤㑤㘸㉢〴㥣捣㈱慦㑢㑢㐰㌵捣扡㠶愲ㄶ挲㈰㘰愱㕢㔵㌷挳㔱ㄱ〷戲㠸愰〴㠴晡ㅤ慡㐲㐰ㄲ㌵㝦㔳ㄷ㤸〴摣〲㜵㤸㠰㈵挰㐷㜵〶㥢扡ㄵ敤㙣〴㥣㤵㡥㠰㌳㍤㐳㈸愹攰㜶㜸ㄲ〲㤶㜳挸㘷愴㈵攰㉣㤸昵ち㡡㤵ㅣ摤㥥㝢敤㉡户慡㌶挲㔱ㄱ挳㔹㑤搰㌹㄰敡づ㔴㠵㠰㜳㔱昳㌷戵搸㈴㘰ㄳ搴㘱〲搶〰ㅦ搵ㄹ㙣㙡㌳摡搹〸愸㑥㐷挰〲捦㄰㑡㜶戸ㅢ㥥㠴㠰换㌸攴慡戴〴㕣〱戳扥㤲攲㉡㡥㙥て〱㔷扢㔵㜵てㅣㄵ㌱㥣㙢〸扡ㄶ㐲摤㠷慡㄰戰〱㌵㝦㔳㈷㤹〴摣ぢ㜵㤸㠰ㅢ㠰㡦敡っ㌶㜵㍦摡搹〸㤸㤳㡥㠰愳㍤㐳㈸〹攳〱㜸攲〷づ敦㈶晢㈰㡡㐵㜸敢摢㌱〶扤ㄱ㐲㌱晦㠲㌷㕡搹㤶捦ㄹ攵ㄶ㡥㜳晦㉥㥦敢搵捤慢摦㐳㠰㠴愳摡捣愸愲㍡㠳㌱㤳㑤㍤っ愷㝢㐲收搵捦㍤敢㈷愴ぢ㜹扣㘷〸㈵㡢㙣㠵㈷搹攷晦挳昰挶〲㘶扦散晤㤱㝤㙣愱搸ち㘱散昳㐷摤慡㝡〴㡥㡡昰搶摢〸㝡っ㐲㙤㐳㔵昶昹攳愸昹㥢㍡〴㝤㌴㕥昶ㅥ㠵㍡捣捥㜶攰愳㍡㠳㑤㍤㠶㜶㝢〸搸㐹㉦敦㐰愸晥改〸㌸搸㌳㠴戲㔸㥥㐴㌳㈱攰㐵㜴慡づ㑡㑢挰换㌰敢㔷㈸㕥㠵㌰〸㜸摤慤慡愷攰愸㠸〳㜹㠳愰㌷㈱搴㥦㔰ㄵ〲摥㐲捤摦㔴㉦㤳㠰敤㔰㠷〹搸〱㝣㔴㘷戰愹愷搱捥㐶㐰搷㜴〴㜴昱っ挱散㥡摣攷攰愹〵㔹ㄱ慤㌹攰㡡㌹㔵昱㈵㕣挶㙤㔷㤱㤲挷搷戶㘲㕣摤昴扡晡㜱㔵挹㠵搵戱㘵ㅤ㉡扣挲㌱㤵昱㕡㘴㠴㈴㤰ㄸㄲ搰搵㉤㕣ㄸ㉦搷ㄵ㈵㜵つ㠹戲昸攴㜱晦つㄹ㈳㠸て扢㑥㤲㐵戲ㄵ戶㥦㤶〴㤱㠵㤶㍣挳㜷㜱㑦㐶戳㜲㥦㠷搳攰㝡㜶㌰昷㐴扥挶㌸〰戶摦挳敡散慡晡敡㜸敢ち挹晢㤰㜲㝥〵㤸㐴慡㑤㜹㕥挵散㑡慣昳㡥㙢㕢㌱㌱㔱㔵㕥㕤㔵ㅢ攷づ改攸㐲愷挶攷㈳慤㘶㘶㕤戲㡡㍦〳㘹㕢㌱㍢ㄱ慢㑤㉥㘴㠶㐰搹戲扤㔳㙡㤲㑡㤰㕢㌱愶慡㌶㠹㙥㈴㈳㤳攵昶ㄵ㈵㤵㜵㑢昰㡢愴㠶㥡摡㠹戱㠵挹晦㡡㍤愳戸㙢㘴㤳摤愳戲㔵㜶戶捡捦捥晦愹晢㈸昲㈱昶㑥〷昷户ㅥ〵㌸㔶敢ㄳ㔵昳ㅡ㐸㤸昴挱搵搲ㅣち散㐰敥挲ㄷ㔰ち收〲ㄸ扢㌰㤰挸挳戱愶愴戵㕡㜳㑡ㅡ㝦收搵ㅤ㜰晤ㄱ㠶搳收㘳㠸㈹ㄳ㡦㥥扣㈷挵敤㍦晡捤㔴敥㡢昰摣散㡣愲㑥〰户㜳て㈱㘶ㄹ昱㠸挲搹㠹㈳㠱戵攰㘱ㄹ慤㄰っ㡦搰㜶㝢㡡ㄳ㤰㤴搲愶㘲㙡㙣㕥扣ㅡ戹㌴㌵戱晡㜶㙥㠵㕦攲昱㥢㥡愴㘷ㅢ㕢㔷㔳ㄳ攳㈱挷ㅣ扡㤲戲㔸㜵㍣扦㘲㜴㐳㝤摤戴慡㕡㕤〱㈱挷愵愷㡡㉤㠵㉡戶搴捤㝡愹㤸挵ㅣ㍢㈹搳㔷摤晣㔸愲慡扥戲愶慡㉣㥦ㄵ收挱晤㔷ㅣ慢戸㠶攴㠰㑣㝦昳慦㈷挱㌴ㅡ㌷㤹〵扢扢ㄸ㤹㘷愴㡥扢ㅦ㐷㜴戶㡡攰㥦晡㠹戳〴戸晡挸㑤㐵㝦ち㙦㥣ㄸ㤴换㤱㡣攵ぢ㐹㜴㐰昱㡢㌳㜰㠸扡戳〹㉦ㄳ㠰户晥㡣㥤愳挰㜷捥㉢㄰ㄹ昳㜳昲〰㠸㑥慤㡢㤵㑦㠸㤵攱㔷㝥㜹摥㙦晣昲戱㙢㜹愹㐹㌸捣㤸ㅡ㡢㈴㍣㈴昷㉤慥㐲ㄲ㙢㍥ㄵ㈵昸つ㘳づ㜳慤㈲敥㍥挴㔷昱㔶㔹戹戹慤昳㙤㝤㑤昶㝤昵昲昲㔰捣摦㐸㑥づ昹晦攴愸攱昲挵㌳ㅡ㙤㠵戱改捦ㄱ㠷晥〲㐲扤㡡㉡攳〹〰扥㈴攰㉢㠸摣搷㘰っ敥㥢搴攴㈵愴㌸㘹㠰㜲㌸扦㤱挳㜹㡤㝣㝦㍥㈳㔷〲㘹㙤捣㕦㐴摣㜹㡢㝣晦㈷㜷㤱ㄲㅣ攵昱昲愸㝢㝤㘵扥ㄶ敥づ㔹搹搹㌹搸搵㤱㘰づ㙡愸㕢㌸慢㈹㠹㑢㠲㤵攲㔷敦挸摦㌱攲㑥㍣㔹攰扦ㄴ愳㌶㝥㠱昶ㄲ散挸ㄹ搹㡤㍦戲攱ㄶ昴㌵搰㔹㔱昵ㄶ愴㑦〱〳㠹㐶戹晦昴㌷愴攰㥦㄰敡㍤㔴昹㘱挰扦㜵㝤ぢ㈵慥㝢敡㝤愸㜸晢捡搲扣㕣捡ㄶ戸㌴慡て愰攵攵㔱㝦㑦㐷扢㔰攲㔵愷昱㈸晣〱摡愶㡦挲㡦搸〲㙦晤㈳攰散㠹㙦昵㌱㠴㍦㙣ㄴ㌱㈲搹戵晦㠶㔱敦㠶㔰㥦搸〱㑣㑤搶ち㐲㝤ち〰㜷㙦㈴ㅢ㌵㉢㙤〳㐳㥦挰㐰㕢づ晢㠹慡㉦つ昷〶㙤晣㌵愶㡥搰晤昷〰㤸戴攵㐱㐹摡㤸愰搳〴㙤㍦〲㈲戴昱昷扡敡摦愸愵搰搶ㅡ摡愶㘹㈳㘷㐲㕢ㅢ挰ㅢ㘹攳昱㘵愱慤㉤㌰扡ㅤ㝢换戶〳摡ㄳ攰㄰搰ち〰愱㙤㉦搴慣戴つ戱搱搶〱㘸搰挶㡣㈱扦㝦㠳戶㡥㜴摦㠹敥㤹摤㘳搲戶て㤴愴㡤㘹㍤㑤搰挶愴ㅦ愱慤㌳ㅤ㌱晢㈷㠵戶慥搰㌶㑤ㅢ戳㠴昰挲戲〱攰㡤戴㌱㔵挸ㅦ㌶㡣晥搱戶㉦㌰扡㍢㝢㘳ㅡ㤱〵戰ㅦ〱㍤〸㘰㘶㤱搰㔶㠰㥡㤵戶攱㌶摡㡡㠰〶㙤捣㌳昲摤ㅢ戴昵愴晢㕥㜴捦㥣㈰㤳戶摥㔰㤲㌶㈶〳㌵㐱ㅢ㔳㠵㠴戶晤改㠸㌹㐳㈹戴ㅤ〰㙤搳戴㌱户〸㉦攴ㅣ〱摥㐸ㅢㄳ㡣晣㘱ㅢ戴昵〵㐶昷㘳㙦挵㜶挰㐱〴ㄴㄳ挰㝣㈴愱敤㘰搴㙣戴攱㘷㤷㤶㙢摢〰愰㐱ㅢ戳㤳晣晥つ摡〶搲晤㈰扡㘷㈶㤱㐹摢㘰㈸㐹ㅢ㔳㠸㥡愰敤〸㐰㠴戶愱㜴㌴ち戵ㄴ摡㠶㐳摢㌴㙤㘳搰っ慦㉣㍤〲昰㐶摡㤸㤶攴て摢愰敤㄰㘰昴愱散㡤㈹㑢ㄶ挰㘱〴㡣㈴㠰㔹㑣㐲摢攱愸搹㘸挳㡦㐸㉤戴㡤〲ㅡ戴㌱愷挹㜷㙦搰㌶㥡敥挷搰㍤昳㡦㑣摡挶㐲㐹摡㤸㜸搴〴㙤㑣㑢ㄲ摡挶搳ㄱ昳㤳㔲㘸㥢〸㙤搳戴㌱㡦〹㉦晣〶ㄶ昰㐶摡㤸捣攴て摢愰㙤㌲㌰㝡ち㝢㘳愲㤳〵㜰㈴〱㔳〹㘰敥㤳搰㌶つ戵㡥㤶㍢改㘰ㅢ㙢㌳〰〶㙢愵㠶㜷㠳戵㤹昴㝥ㄴ扤㌳㘹挹㘴㙤ㄶ㤴㘴㡤搹㑡㑤戰挶㕣㈶㘱㙤㌶ㅤ㌱愹㈹㠵戵㌹搰㌶捤㕡㉤㥡攱㠵㘹㙡挰ㅢ㔹㘳〶㤴㠵㤴㘳㠱搱挷戱㌷㘶㐷㔹〰挷ㄳ㌰㤷〰㈶㑣〹㙢㈷愰㘶㘳㙤㤰㡤戵㕦〱っ搶㤸㍤攵㝢㌷㔸㉢愵昷㤳攸㥤㤹㑥㈶㙢㌱㈸挹摡㜲攸㥢㘰敤㑣㐰㠴戵㌲㍡㍡ぢ戵ㄴ搶攲搰㌶捤ㅡ㌳愶昰挲攴〶攰㡤慣㌱㙤捡ㅦ㌶㡣ㄸㄱ慣㔹㝡㍥愴慥㠴㔰㑣愹戲〰慡〸㌸㤹〰㘶㔹〹㙢ぢ㔰戳㥤愲昸戹戲攵ㄴ慤〱ㅡ戴㌱攷捡㜷㙦搰㔶㑢昷㜵㜴捦晣㈸㤳戶㠵㔰㤲㌶㈶㐶㌵㐱ㅢ搳愶㠴戶〴ㅤ㌱㝦㉡㠵㌶㍥㝡愴㘹摡㤸㘷㠵㔷㤶㙥〰扣㤱㌶㈶㕢昹挳㠶搱愷㙤㌱㌰㝡〹㝢㘳㈲㤶〵戰㤴㠰㘵〴㌰㌷㑢㘸㍢〵㌵㉢㙤搶㜳昴㔴愰㐱摢㜵㠶㝢㠳戶搳攸晥㜴扡㘷㔶㤵㐹摢ㄹ㔰㤲㌶愶㔳㌵㐱ㅢ㤳慤㠴戶㌳改㘸ㄳ㙡㈹戴慤㠰戶㘹摡㤸㥤㠵ㄷ搶㄰〰㙦愴㡤㈹㕡ㄶ㔶捥〶㐶慦㘲㙦㑣摦戲〰㔶ㄳ㜰づ〱捣攸ㄲ摡捥㐵捤㐶ㅢ㝥㑡㙥㌹摡捥〷ㅡ戴㌱扦换㜷㙦搰㜶〱摤慦愱晢慤〰㤸戴慤㠵㤲戴㌱〹慢〹摡㤸愲㈵戴㕤㐸㐷捣搵㑡愱敤㘲㘸㥢愶㡤㌹㕤㜸㘵改㑢〰㙦愴㡤㠹㕤晥戰㘱昴㡦戶㑢㠱搱敢搸ㅢ㤳扥㉣㠰换〸戸㥣〰收㠱〹㙤㔷愰㘶扢戴㔹扦㈲㕣〵㌰㔸㘳㔲㤸敦晤㈰改㝥㉦㐸扤㥥摥慦愶㜷㈶㜰㤹慣㕤〳㈵㔹㘳收㔶ㄳ慣㌱慦㑢㔸摢㐰㐷㑣昰㑡㘱敤㍡㘸㥢㘶㡤㠹㘰㜸攱昷扢㠰㌷戲挶㙣㌰㝦搸㌰晡慣摤〰㡣扥㤱扤㌱㔳捣〲戸㠹㠰㥢〹搸〱㠰戰㜶ぢ㙡㌶搶㠶搹㡥戵㕢〱〶㙢捣㈴昳扤ㅢ挷摡敦改晤㌶㝡㘷搶㤷挹摡敤㔰㤲戵捦愰㙦㠲㌵㈶㠳〹㙢㥢攸㠸㔹㘱㈹慣㙤㠶戶㘹搶㤸㍤㠶㔷㤶扥ㄳ昰㐶搶㤸㐲收て摢㘰敤㉥㘰昴摤散㡤改㘵ㄶ挰㍤〴摣㑢〰㌳捥㠴戵晢㔰戳戱㘶晤㕥昵〷㠰挱ㅡ搳捦㝣敦〶㙢て搰晢㠳昴捥㔴㌱㤳戵㠷愰㈴㙢㌹搰㌷挱ㅡ㈹ㄱ搶ㅥ愶㈳愶㤲愵戰戶〵摡愶㔹㘳捡ㄹ挶㠸㜵㈲挰㔱㤶户搲㈸昹挳㌶㔸㝢〴ㄸ晤㈸㝢㘳㑥㥡〵戰㡤㠰挷〸㘰㥡㥡戰昶㌸㙡㌶搶慣㕦慢㥥〴ㄸ慣㌱㘷捤昷㙥戰昶ㄴ扤㙦愷昷捥〰㤸慣晤〹㑡戲搶ㄵ晡㈶㔸㘳摡㤹戰昶っㅤ敤㡢㕡ち㙢捦㐱摢㌴㙢捣㔳ㄳ搶晥っ㌸捡㉥㙢㍤㔰昲㠷㙤戰昶㍣㌰晡〵昶㔶㘰〷扣㐸挰㑢〴ㄴ〲㈰慣扤㡣㥡敤㜶㠰㈷㑡㔸㙥〷慦〲つ摡㝡ㅢ敥つ摡㕥愳晢搷改㥥㔹㘹㈶㙤㙦㐰㐹摡晡㐳摦〴㙤㑣㔶ㄳ摡摥愲㈳㘶慤愵搰昶㌶戴㑤搳挶散㌶愱敤㉦㠰愳散搲挶ㄴ㌷ぢ㙤㍢㠰搱㍢搹摢㔰㍢攰ㅤ〲晥㑡〰㌳攲㠴戶㜷㔱戳ㅤ㙣搶㥢攸摦〰〶㙢㑣㡦昳扢㌷㔸㝢㥦摥㍦愰昷㜱〶〰㉤挰ㄸㅢ敡㕤〴㝣㐸挰㜸㍢攰㈳〲㍥㈶㠰挹㌳㝥ㄷ㕣㌹㠸㐶昷愲㠷㑦〸昸㤴〰㈶戱㤸㍢收㌳㈸戹㘳收㐰摦挴㡥㘱㙥㡢散㤸㉦攸攸㔸搴㔲㜶捣㔷搰㌶扤㘳㡥㐷㌳搹㌱㝦〷ㅣ㘵㜷挷㌰㈳挶ㅦ㌶㜴㝥攰晦〰㐶㝦捤摥㑥戰〳扥㈱攰㥦〴㌰㠱㐶㜶捣户愸搹㡥㘷㍣愹挲㜲㍣㝦て㌴昶㑣捣㜰㙦散㤹㝦搱晤て㜴捦搴ㄷ㤳戶ㅦ愱㈴㙤捣㜹㘹㠲㌶㘶挴〸㙤扢改㠸愹㌱㈹戴㜱㌱愰㘹摡ㄶ愲㤹搰㠶㤹攱㍤戴㌱㡦挶㐲㕢㉢㘰㌴㝥搹㥥愵㤸㘳㘳〱攴ㄲ㄰㈱㠰㘹㌷㐲㕢ㅥ㙡㔶摡慣摦㐱攴〹㠲㔱挵㈴ㅣ摦扤㐱㕢㤴敥㕢搳晤㜲〰㑣摡摡㐰㐹摡㤸㈹搳〴㙤捣愳ㄱ摡摡搱ㄱㄳ㙡㔲㘸㜳愰㙤㥡㌶㈶摥〸㙤㝢〱㡥戲㝢戴㌱晢挶ㅦ戶㜱戴敤つ㡣敥挰摥㤸㤹㘳〱㜴㈴愰ㄳ〱攷〲㈰戴敤㠳㥡㤵㌶敢㜷㤰捥㐰攳㘸㘳敡㡥敦摥愰慤ぢ摤㜷愵晢换〰㌰㘹敢〶㈵㘹扢〲晡㈶㘸㘳昶㡤搰搶㥤㡥慥㐲㉤㠵戶ㅥ搰㌶㑤摢搵㘸㈶戴ㄵ〰㡥戲㑢ㅢ㜳㜶晣㘱ㅢ戴ㄵ〲愳㡢搸ㅢ昳㜹㉣㠰㥥〴昴㈲㘰〳〰㐲㕢㙦搴慣戴昵户㥤愴晢〳つ摡㤸昰攳扢㌷㘸敢㐳昷〷搰㍤戳㜱㝣㠰㌱挰〳〹攸㑢〰㌳㜵㉣㠰㝥〴ㅣ㐴挰㘶〳挰〵ㄵ敦昲㔹㑣挰挱〴晣て〰收㥥改て㈵昷っ戳㘰㥡搸㌳㕢〰㤱㍤㌳㤰㡥戶愲㤶戲㘷〶㐳摢昴㥥㘱㔲㡤散㤹㈱㠰愳散敥ㄹ㘶搶㔸攲ㅡち㡣ㅥ挶摥㤸㜵㘳〱っ㈷㘰〴〱㡦〳㈰㝢收㄰搴㙣昷㌵敢㙣攱㘱〰㘳挷㙣㌷扣ㅢ㍢㘶㈴扤ㅦ㑥敦捣愰㌱㔹㍢〲㑡戲挶搴㤹㈶㔸㘳㘲㡤戰㌶㥡㡥㕥㐵㉤㠵戵戱搰㌶捤摡敢㘸㈶慣㡤〳ㅣ㘵㤷㌵愶攳㔸㐸ㄹて㡣㥥挰摥摥戴〳㈶ㄲ㌰㠹〰㘶敦〸㙢㤳㔱戳ㅤ捦㜸㡥㡤攵愶㜳㈴搰愰㙤㠷攱摥愰㙤㉡摤㑦愳㝢愶㠸挸戰愷戳㠱户㈹收〲㠸㜶〶㌱搰昲㥤换昵摣攰㌲㘵㘸〹㤹㙥愲ㄵ㕣㑣㉥愹㕦㔶㡤〵㝣ㄶ戹㙣改㤶戸〰敢㥡戱㤸㕡㤷挸㔱㔹㌹挱〷㜵㌴戶㝤ㄶ慥㕡㜷っ㍣〴㐵㥡搱挲戵敡摣捤晦ち㍦攸愳戱㍤〷扤攷㠹〸㙣挳㉤㜲ㄴ㠶搸㜱㕡㔵㔹愲㉥㔹㔷㔱㕦㔰㠲攴㤴〲㍥㔴愶㈲㉢慢晦攸摣㑤昰㘸敤㤳㠱攵搴㈲㤰摣挵㝣挸㐲㜴㐱㙤摤㤲㕡ㄹ㑤㙥㤲捦搶ㄱ扥昲昲搸㑤㤴晤㜰敢〹攲ㅣ慥㙢戳戱㉥㠱搴戳㈱摡㘶㍢㕣ㅤ收收㜰㠵㔸ち㕣づ㤶〲㤷㠴戹攵㜲敤戴戹敢戳散挰㑦慢捦挹换ぢ㍤㝤㉣戴慥摢昸ㅣ㡣㐸㠴㔷愱摣摢㄰㜷昰户づ昶㐶愹戴戲㌱㍥㜴攰㔷挰㡣敥ㄸ㠸愸昳つ〶捥〱㐵㡥㠵摣㝢散㤸㔲㍣㥦挱㝦㘲〳て㠵挸㜱搰户㠳摥㐸㕢㠹ㅣて㕤ㅢ攸㘴㍤ㅢ捦㡤㑤㐶收㐲戳ㄷ㌴愹捦㠱㜵戸㕥っ㡢㥢㜴愷ぢ㔹㉡愲㈸㠵㔲㝤ぢ愳散㠹㤴攳昹㝢㕦ㅢ㈳〶㘰㜹晦〰㉤㡦㘹㜵㉤㘲攷㤱〴〳㘶搱改ㅢ㐷㠲扡ㅡㅡㅥつ愹㝢㤳敢挳搲㝢ㅣ㔲㔷㐰㘰㙦㜲㐱㤸㥢戳摢㉦〸㈷搴㈸㤲㠳㑤攵愰挰㍤慡慥㠴㑦戲㉤慣㔵搲㑢ㄵ㐴搴挹㠵〲〵攴㜶㔳㐷㡡㌴㌹搱愴挱㠹昸挶㜷㠸攸㐳㜱〰挵㈲ㄸ㔵ㅥ㡣攱愰戵慦㑤ㄲ〳戰扣㕢㐳㉢㐱㕦㠰㈱㠴㠳㍥て摡㜰搰㙤晣摥㤷㜰㐰㑢㈱㄰㜴㕢㈸戹㌹敤晣㐲㝢扦攰㜸〵搵〱〵〹㝡戵ㄹ昴㈹昴昲㙢㠸愸搳ㄱ〰ㄴ散㐱㜷昲㡤ㄲ㌴ㅦ㑥㈱捦㜹搵㉢搰㐲敤〳㘳㌸攸捥扥昶㙣㘲搰㐲摥㕤愱㤵愰㑦戱〶扤搴ㅡ㜴㌷扦昷㜳攱㑡㥦〷㠱愰昷㠵㤲㥢搳摤㉦散攷ㄷ㝡㜸〵㔵㠴㠲〴摤㘰〶㝤〱扤慣㠱㠸㍡㍤〱㐰挱ㅥ㜴㉦摦㈸㐱て㈵㙣ㄸ挵㍡戴㔰扤㘱っ〷扤扦慦扤㥣ㄸ㠰攵㝤〰戴ㄲ㜴愵㌵攸ち㙢搰〷晡扤慦㠷㉢㝤㌵〴㠲敥ぢ㈵㌷愷㥦㕦㌸挸㉦ㄴ㝢〵挵挵㔰〹扡捣っ晡㕡㝡搹〰ㄱ㜵〶〲㠰㠲㍤攸㐱扥㔱㠲ㅥ㐹搸攱ㄴ户愰㠵ㅡっ㘳㌸攸愱扥昶㔶㘲〰㤶昷㜰㘸㈵攸㌹搶愰㘷㕢㠳ㅥ攱昷扥ㄱ慥昴㈶〸〴㝤〸㤴摣㥣㐳晤挲㘱㝥㘱愴㔷㔰愳㔰㤰愰㡦㌲㠳摥㑣㉦㜷㐲㐴㥤搱〰愰㘰て㝡㡣㙦㤴愰挷ㄱ㌶㥥攲〱戴㔰㘳㘱っ〷㍤摥搷㍥㐴っ挰昲㥥〸慤〴㍤捥ㅡ昴ㄸ㙢搰㤳晣摥户挰㤵摥ち㠱愰㈷㐳挹捤㤹攲ㄷ㡥昴ぢ㔳扤㠲攲㑡愴〴㝤㠴ㄹ昴愳昴戲つ㈲敡捣〴〰〵㝢搰㕣愴ㄴ愳〴㝤㈴㘱㔳㈹㥥㠶㔲捤㠲㌱ㅣ昴㙣㕦晢㉣㌱〰换㝢づ戴ㄲ昴㐰㙢搰晤慤㐱ㅦ攳昷晥〲㕣改ㄷ㈱㄰昴戱㔰㜲㜳㡥昳ぢ挷晢㠵戹㕥㐱㜱㈱㔱㠲㍥挸っ晡㘵㝡㜹〵㈲敡㤴〲㠰㠲㍤攸㤳㝣愳〴㍤㡢戰ㄲ㡡户搱㐲挵㘰っ〷㕤收㙢㜷㄰〳戰扣攳搰㑡搰〵搶愰昷戳〶㕤攱昷晥㉥㕣改昷㈰㄰昴㝣㈸戹㌹㤵㝥愱捡㉦㥣散ㄵ㔴つちㄲ㜴㌷㌳攸昷改攵〳㠸愸㔳ぢ〰ち昶愰戹㐲㈸㐶〹晡㌸挲㡥愷昸ㅣ㑡戵㄰挶㜰搰〹㕦晢㈵㌱〰换扢ㅥ㕡〹扡㥤㌵攸㌶搶愰ㅢ晣摥扦㠶㉢晤つ〴㠲㕥っ㈵㌷㘷㠹㕦㔸敡ㄷ㤶㜹〵㜵㉡ちㄲ戴㌶㠳晥㤶㕥扥㠳㠸㍡愷〱㠰㠲㍤㘸慥敦㠹㔱㠲㍥㠹戰ㄸ㠵捡㐵㌰㘷挰挸㠸㜴捡㠷㤳㌳㝤㙤㉢㘲㘰㤶昷ち㘸㈵攸ㅦ扥户摤愷扦㠷㌶㝣㥦㕥改昷㥥〷㔷㍡ㅦ〲㐱㥦つ㈵㌷㘷㤵㕦㔸敤ㄷ捥昱ち敡㝣ㄴ㈴攸㝦挲㙦攳㠷㤳㈸扤戴㠶㠸㍡ㄷ〰㤰㌶攸㌵扥昱ㅤ㜴愳攷㔳㔴㔲㜴㐰㔳戵ㄶ㐶〹扡㈳㙡晥愶㉥昴戵㥤㠸㠱㕡摥ㄷ㐳㉢㐱㝦㘴つ㝡㤷㌵攸㑢晣摥扢挰㤵敥ち㠱愰㉦㠵㤲㥢戳捥㉦㕣收ㄷ㉥昷ち敡㉡ㄴ㈴攸扦㤹㐱敦㑢㉦摤㈱愲捥㝡〰ㄸ㜴㘴㍦㔴㙤㥦㘳㝢㐰ㅦ晥㠴ㅡ㈹㠰㍡昵愳㙣㈱㌴㠱て扣捥搵㥥㜷㉤慣昵〴㐲ㅥ㡢慤㙢搱愳扡〶㐶㘱㉤攵㔰搹攰㙢昷〷扡㤱戵敢愰ㄵ搶㕥户戲昶慡㤵戵敢晤摥晢戲攳㝥㄰㘰敤〶㈸戹㌹㌷晡㠵㥢晣挲捤㕥㐱摤㡡㠲戰昶㤲挹㕡㌱扤ㅣっㄱ㜵㝥て㐰摡㐳攵㌶摦㈸㐱㌷愰㉦㜹㐸户ㅥ㠶愶敡㜶ㄸ挳㐱㙦昲戵㈳㠸㐱ぢ㜹㙦㠶㔶㠲㝥挲ㅡ昴㘳搶愰戹㤸㈶㐳ㅢ挹攱ㅥづ㠱愰敦㠲㤲㥢㜳户㕦戸挷㉦摣敢ㄵ搴ㅦ㔰㤰愰ㅦ㌱㠳ㅥ㐵㉦愳㈱愲捥〳〰愴つ晡㐱摦㈸㐱昳挹ㄲ昲挴㜰㍤ㄹ㑤搵㐳㌰㠶㠳㝥搸搷ㅥ㐹っ㕡挸㝢ぢ戴ㄲ昴㍤搶愰敦戲〶扤搵敦㝤〶㠷㍢ㄳ〲㐱㍦〲㈵㌷攷㔱扦戰捤㉦㍣收ㄵ搴㤳㈸㐸搰㜷㤸㐱捦愲㤷ㄲ㠸愸昳ㄴ〰㘹㠳摥敥ㅢ㈵攸ㄵ攸㑢慦愴㤸㡢愶敡㑦㌰㠶㠳㝥挶搷㥥㐸っ挰昲㝥づ㕡〹晡㝡㙢搰扦戵〶捤愵㉣ㄹ㕡㡣挳㥤〷㠱愰㥦㠷㤲㥢挳昵㉢㈹扣攸ㄷ㕥昲ち敡㔵ㄴ㈴攸㙢捣愰换改㈵づㄱ㜵㕥〳㈰㙤搰慦晢㐶〹晡㍣昴㈱捦㔲搷㌵㘸慡摥㠰㌱ㅣ昴㕢扥戶㡥ㄸ戴㤰昷摢搰㑡搰ㄷ㕡㠳㕥㙢つ㥡ぢ㔱㌲戴㈴㠷㕢て㠱愰㜷㐰挹捤搹改ㄷ摥昱ぢ㝦昵ち敡㙦㈸㐸搰攷㥢㐱㉦愶㤷㈵㄰㔱攷㝤〰搲〶晤㠱㙦㤴愰㉦㐲㕦昲㕣㜷㝤〶㥡㍡扢扣㍥㥣て晤挲㐷㝥攱㘳扦昰〹ち捣〷㡦㉣攷㤰㘵づ㈰㌱扡扣㍣ㄱ㑦㈶㈳㘷㐲㘵戹挴㥥㐵㘴愹㥢搲敥愶昲㐷㔶戰㍢㌴㑥昹㔱㔸㘴㈵戴慤㑢摤㥦㘷㜳捥㈳㜲㌶ㄴ愹ㄷ攷㔵搰〴㉦捥㥦晡㐳㕡つ㘳㤷晤攷ㅡて㤶㍣戱㠴て慦ㅣ戰㝦攱㔱〳〷敢㜳㘰㡥收㉢㤵㥦㉦㝢㤶㡦㐶㤰挷愵慢捦攰㐰㔴㈹ㄷ昰㉦㝣敤〵㘸㈷㍢ㅡつ搴㔷搰捡捥㑥㕡㜷昶㈲敢捥晥㍢ㅡ挹㉥戹㄰慥昴㐵㄰搸搹晦㠰㤲㥢昳戵㕦昸挶㉦晣搳㉢愸敦㔱㤰㥤㕤㙢敥散㑢攸攵㔲㠸愸昳㉦〰搲敥散ㅦ㝣愳散散㙢搱㤷㍣戵㕤㕦㡤愶敡㐷ㄸ挳㐱敦昶戵搷ㄲ㠳ㄶ昲收愲㤴〴ㅤ戳〶㕤㙡つ㥡㑢㔳㌲戴敢㌹摣ㅢ㈰㄰㜴㉢㙡戰㌹㕣㡦㤲㐲慥㕦攰〲ㄴ㌷愵㔱㤰愰㑦㌰㠳扥㠹㕥㙥㠶㠸㍡㕣㔰㈲搸㍡晢挲㠵㈶㌱㑡搰㌷ㄱ挶ㅦ㥡敢㑤㘸慡戸攰ㄴづ扡㥤慦摤㑣っ㠷挰㌷㤷㤴㈴攸ㄹ搶愰愷㔹㠳摥ぢ㡤昰挲㌳摥攱㑡摦ぢ㠱愰戹㤲挴捤攱㙡㤲ㄴ戸㜴㈴㠵㑥㕥㐱㜵㐶㐱㠲㥥㘲〶㝤㍦扤晣〱㈲敡㜴〱㠰㘰㙢搰㕤㝤愳〴捤ㅦ愸换搳散昵㔶㌴㔵摤㘰っ〷㉤ぢ㐲〴㍥㑡っち昲敥〱慣〴㍤搲ㅡ昴愱搶愰ぢ晣摥㥦攰㜰㥦㠴㐰搰㕣〷攲收㜰㉤㐸ち㍤晤〲ㄷ㝦戸㈹慥攴㐸搰挳捤愰户搳换㥦㈰愲づㄷ㜳〸戶〶㝤㠰㙦㤴愰敦㈶㡣㍦㈸搷㉦愲愹挳㔵ㅥ㙥づ㔷㝡愴挰㘵ㅤ㈹ㅣ攴ㄷ㡡㔱㤰摦戶昰㕡愶㜹昵搲扣㔶㘹㕥㥤㌴㉦㐶㥡ㄷ㈰捤㙢㡥挳攵ㅥ戹敥扤㠹㕡摡㡢捣㈰晤ㄶ捣挶㐵㠶㍦つ㤷㈷昵㉢㉥つ㠵昷㠲㉣晥㄰戳〳敤ㅡ昷〲ㄷ㝦㘴㉦ㄴ㔸昷挲㝥搶扤㌰〴㡤昰捡搲敦挲㤵㝥て〲㝢㠱㙢㍥摣ㅣ慥晢㐸㘱戸㕦ㄸ攱ㄵㄴ㤷㙤㘴㉦㜴㌳昷挲晢昴昲〱㐴搴攱捡つ挱搶扤挰ㄵㅤ㌱捡㕥搸㑡搸㈳ㄴ㥦愳愹㍡〲㤶㜰搰戲㜶㐳捣㤷挴愰㈰敦戱挰㑡搰敤慣㐱户戱〶捤ㄵㅣ改晤㙢づ昷ㅢ〸〴捤㈵ㅢ㙥づ㤷㙤愴挰㌵ㅡ㈹㜰㥤㠶㥢攲愲㡢〴慤捤愰扦愵㤷敦㈰愲づ搷㕤〸戶〶㍤捤㌷扥㐳挴㤳ㄴ晣㔹户收晦㑦攵昸㜷ㄱ㠷㉢㌲攲㈲ㅢ敡戶慤㜲戹愸㜰㈸㝦摥ㄸ晣㡦搹攴〷扤挵挶っ㝢摦攰攳敥挷攳昱昵换㌸㘱摤ち扦㠸㜳㝦㐷㤶㤳㝤挸㑦昳挵㕢㉢㤳㐱昸捥晤昱扢摤扢晦〳㍦摣㜳㝢搶㙤攸戱〷摥㍡〷〱㉢㉥㥦㌰㘴昵㉦昴挱㝥㜰㙦㐱㥥〱㑣敤戹〰〱㤶戳㔰㌶㌷晦㜹〸㔹愳㕣㙤扥昷搷ㄹ搵㥥慢ㄵ搲攲㐴㔵㜸昱攸摣㥤㘷㙣昸昲昷㠷昶扥收㡥摤摥摦㌳愴挵捥〶户挵搶㔹愳㔴㈹㕡昴㠶㌶昸愸攵㙦㌰㤲㌷昱换户搰搳挵扥昶っ挱㘷㑤㍢㕣㠹挰ぢ晦〱愲散㐷挵攵〴〹散敦㕥㘰ㄲ㜳㍢挶捣㐵〶㌱㝤改㤹昶挴捣攵㠳㤶挵㕣攵户㘸㜶捣㡢搰挲ㄶ昳㈷改㘲晥搸㌳〴ㅦ㉦敤㈴攱〹㉦晣ㄷ㡥㙥捣㕣㑤㤰挰㍥㌴㘳敥捣㤸戹挶㈰愶て㐲㌱㜳昵愰㘵㌱㜳愹㐱㕡㌴㍢收ㄵ㘸㘱㡢昹慦改㘲㝥挷㌳〴㥦㈸敤㜰ㅤ〲㉦㍣昷捤㡤昹㕣㔴㈴戰ㅤ㘶捣㐵㡣㤹㑢っ㘲㝡㍢ㄴ㌳ㄷて㕡ㄶ昳ㅡ扦㐵戳㘳㕥㠷ㄶ戶㤸㕦㑦ㄷ昳㙢㥥㈱昸㄰㘹㠷换㄰㜸攱㜷㕡㙥捣㕣㑢㤰挰㕥㌱㘳敥挷㤸戹挲㈰愶㤷㐲㌱㜳敤愰㘵㌱㙦昰㕢㌴㍢㘶慥㉦搸㘲㝥㉥㕤捣捦㝡㠶攰㜳愳㥤㕢攱〹慦㉣㍤搸㡤㜹㈳㉡ㄲ搸搳㘶捣㐳ㄹ昳㈶摦戴㍤ㄴ㌳㤷づ㕡ㄶ昳㥤㝥㡢㘶挷捣攵〵㕢捣㡦愵㡢㜹㥢㘷〸㍥㉡摡攱㈲〴㕥㤸㐹㜱㘳摥㠲㡡挴晣㠸ㄹ昳㈸挶扣搵㌷㙤〹挵捣㤵㠳㤶挵扣捤㙦搱散㤸戹扡㘰㡢昹挱㜴㌱㍦攰ㄹ㠲㑦㠷㜶㥥㠵㈷扣㤰㥤攱挶晣〲㉡ㄲ昳晤㘶捣㔳ㄸ㌳㤷ㄷ挴㜴㙦㈸㘶㉥ㅣ戴㉣收㔷晣ㄶ捤㡥㤹㡢ぢ戶㤸㌷愷㡢昹づ捦㄰㝣㈰戴戳〳㥥昰挲㈳挱摤㤸摦㐵㐵〲摢㘸挶㍣㥢㌱㜳㜵㐱㑣户㠵㘲收扡㐱换㘲收㈲㠳戴㘸㜶捣㕣㕢戰挵㝣㜳扡㤸㙦昲っ挱㘷㐰㍢㕦挲ㄳ㕥㜸㠸㥡ㅢ昳搷愸㐸㘰㌷㤸㌱晦㡡㌱㜳㜱㐱㑣搷㠵㘲收戲㐱换㘲收ㅡ㐳换㘲㔶㠰摢㘲扥㍡㕤捣敢㍤㐳昰戱捦㑥㉢㜸㐲昷㐸㙢㜰㘳捥㐳㕤〲扢搲㡣戹㤲㌱㜳㙤㐱㑣㤷㠷㘲收慡〱㕥㉤昸ㅣ挶㈵〶㘹搱散晤捣㤵㠵摥ㅣ改づ㡡㥤ㄴ晣搴慣㉥㑥ㄷ昳㐵㥥㈱昸愴㘷挷㕦㤵㜰戸㄰㈱挱㉦㜴㠳攷㙡㠲㐴昸ㅢ㌳昸〴㠳攷ㅡ㠳㤸搶㠴㠲攷敡〱㕥㉤〸㥥㑢つ搲愲搹挱昷〴扣㌷㐳づ〴㝦㑥扡攰㔷㝢㠶攰㔳㥥㥤晤攱㐹㘲㍥挵㡤㤹㙢〱ㄲ搸搹㘶捣愷㌲㘶慥㄰㠸㘹㐵㈸㘶捥晤攳搵㠲㤸戹㔰㈰㉤㥡ㅤ㌳搷〷㝡㕢㘲㍥㍤㕤捣愷㜹㠶攰㠳㥤ㅤ慥㈲㐸捣㉢摤㤸戹ㄴ㈰㠱晤摡㡣㜹ㄵ㘳收〲㠱㤸㤶㠵㘲ㅥ〵ㄳ㕥㉤㠸㜹戴摦愲搹㌱㜳㜹愰户㈵收晡㜴㌱㈷㍤㐳昰㔹捥づㄷㄱ㈴收戵㙥捣㕣〹㤰挰ㄶ㤹㌱㕦挸㤸戹㍥㈰愶扡㔰捣㥣昹挷慢〵㌱㜳㤹㐰㕡㌴㍢㘶慥づ昴戶挴㝣㜲扡㤸慢㍣㐳昰昱捤づ搷㄰㈴收㉢摣㤸㘳愸㑢㘰昳捤㤸慦㘲捣昳㝣㔳㍣ㄴ㌳㈷晥昱㙡㐱捣㕣㈵㤰ㄶ捤㡥㤹㡢〳扤㉤㌱㥦㤴㉥收㔲捦㄰㝣㘲戳挳㈵〴㠹昹㝡㌷㘶慥〳㐸捣㈷㥡㌱摦挸㤸戹㍡㈰愶戹愱㤸㌹敦㡦㔷ぢ㘲收㈲㠱戴㘸㜶捣㕣ㅢ攸㙤㠹㜹㑥扡㤸㡦昶っ挱㠷㌴㉢捥挰敦昱㌴ㄳ昳ㄹ敥慤攰愸㜴㥥㘶㝡㠶攰㔳㔸ㅤ捥挹ぢ㝢㜷扡散㜱㘲㕤㈸㥡㡥ㄶ㥣㙢㤰慦攴㜷㤳㍤㑥户㡢㘹慡㘷摡昳㤵㥣ㄳ改㜸戵㠰㍤捥扡㑢㡢㘶戳挷挹昶摥ㄶ昶㈶㝡愱㠵愶㈱㈶㜸㠶攰㠳㔷ㅤ㑥挹㑢捣て戹㌱㜳㕥㕤〲ㅢ攷〵㈶㌱㍦捣㤸㙦昰㑤㘳㐲㌱㜳ㅥㅤ慦ㄶ挴捣㐹㜷㘹搱散㤸㌹搷摥摢ㄲ昳挸㜴㌱ㅦ收ㄹ㠲捦㕡㜵㌸㈳㉦㌱㍦敥挶捣㘹㜵㠹昹㄰㌳收㈷ㄹ㌳㈷摢挵㌴㍣ㄴ㌳愷搱昱㙡㐱捣㥣㜳㤷ㄶ捤㡥㜹㉢攰扤㉤㌱て㑡ㄷ昳㐰捦㄰㝣扣慡挳〹㜹㠹昹捦㙥捣㥣㔵㤷挰晡㥢㌱扦挰㤸㌹搷㉥愶攲㔰捣㥣㐵挷慢〵㌱㜳捡㕤㕡㌴㍢㘶捥戴昷戶挴㝣㐰扡㤸晢㜸㠶搰ㄳ㔵㌹㙤扥挷搳㥥㉢㐳慦㜴㥥㝡㝡㠶攰㠳㑡ㅤ㑥愴ぢ㝢㝦㜱搹攳㙣戸㔰㔴㠸ㄶ㡤㔷㠶㥤㘴㡦㜳攴㘲敡攱㤹昶㕣ㄹ㌸晢㡤㔷ぢ搸攳㔴戹戴㘸㌶㝢㥣㈱敦㙤㘱慦㙢扡㤸扢㜸㠶攰戳㐹ㅤ捥愳㑢捣扢摣㤸㌹ㄹ㉥㠱晤挲㡣昹㈳挶捣㈹㜲㌱㜵ち挵捣挹㙦扣㕡㄰㌳㘷捡愵㐵戳㘳收〴㜹㙦㑢捣㑥扡㤸摢㝢㠶搰攳㐸㌹愷摥搴攳㐸㡤晦ㄷ户㍤㍡捤慤㘰㐶㝢敢ち㔷捤㘹㜰晣扣愱慡扡㕡㝥ㄹ搰〶㑦づ㑣攰㝦愶㥤㡡〷㘴攲㜹㠱㈵㔵摥晦㜶㌸ㄹて捥攴㠳搸晣㘷搳㘹愹挹昲㜴挵っ晥㡦换㜹ㄵ㤳㤳㔸挷㉥捦挷晦慣㔹㕦ㅦ㑦搴晥㌷㍣㔶㄰扦搵攰て戹戱戹てㄴ戴晥㑣㠲扦㝦挸昰挴挷㍤㝣昸晦攱㙣㌶ㅦ㌸昸搳㥥㜳ㅡ昹ち晢换㝦㠴㘶戹昱〸捤ㅣ搵ㄶ扢搸捤㡦㕢㥥戵㕢挶㡣ㅦ攴攸㝦〰ㅦ昹ㅡ㠲晦㘳愴慣㄰㐱㐴昵㌷搰挸㡦㘸㐴㘴攵㜲愵㈱ㄸㅣ㝦戸㌲㠱搱〷晥摢搸搶慤晤ㅦ㤶戰㤷㕣慥㐴っぢ㉣愱愴晥㡣挲挸㔹攸敢㤶扤㐷散㈵㔳搷㍤昸挳ち㙡ㄴㄷ〸㜸㘰㙡㐶㥢愳昲慣㤱㝤㑦〰㈳摢ㄳ搵て㔴昱愷㐱㙥㔴㡡㙢〹㡣捣摦ㄴ㘷攱つ挷捡敡㤸ぢ㤴〱挷搹㔴ㄹ㡥㌹㘱㥦攲戸㈰搵昱扦扥戵敤㡢㐸搸㜱㝥挰㜱㔱搰㌱攷㤳㡤ㄱ㝦㙤㜵摣㈶散戸㕤挰㌱愷㥥㔳㐶捣㐹㕢挳昱攷㔶挷㝢㠷ㅤ㜷っ㌸收晣㙥㡡㘳捥㡣ㅡ㡥㍦戴㍡敥ㅣ㜶摣㌵攰㜸㔴搰㌱愷ㅦつ挷敦㕡ㅤ敦ㄷ㜶㕣㄰㜰捣㤹捡㤴ㄱ㜳㡥捦㜰晣戶搵㜱慦戰攳㕦〶ㅣ㜳㍡㌰挵㌱㈷搲っ挷慦㔹ㅤㅦㄸ㜶摣㉦攰㤸㜳㙥㈹㡥㌹㕢㘵㌸㝥挱敡戸㝦搸昱挰㠰㘳㑥㙣愵㌸收㑣㤰攱昸㘹慢攳愱㘱挷挳〳㡥㌹㘹㤴攲㤸搳㉤㠶攳挷慤㡥てぢ㍢㍥㍣攰㤸㌳㌳㈹㡥㔷愶㍡摥㘲㜵㍣㈶散㜸㕣挰㌱愷㍦㔲ㅣ㜳攲挰ㄸ昱〳㔶挷㤳挲㡥愷〴ㅣ㜳㡥㈱挵㌱扦㥤ㅢ㡥敦戶㍡㥥ㅥ㜶㍣㌳攰㤸㕦攴㔳ㅣ㕦㥦敡㜸愳搵昱散戰攳㌹〱挷㌷〶ㅤ昳摢愱㌱攲㕢慣㡥㡦て㍢㍥㈱攰㤸㕦㈴㔳㐶捣慦㘰㠶攳敢慣㡥㑦ち㍢㥥ㄷ㜰捣㙦㙢㈹㡥昹㍤挷㜰扣摥敡戸㈲散戸㌲攰㤸㕦㠹㔲ㅣ昳换㠴攱㜸㥤搵㜱㜵搸㜱㙤挰㌱扦㜷愴㌸收攷㙣挳昱㙦慣㡥ㄳ㘱挷昵〱挷㍢㠳㡥昹㘱搶㜰㝣慥搵昱搲戰攳㔳〲㡥昹戹搷ㅣ㜱㉥㍦㕡㌴晢㜳て敦敢ㅤ昰〹戱㍡㕥挶㈷㝥昳戹搱㝤慢昱昹愵ㄹ㡦改㍥ㄵ〳㔱晣挰㐲ㅦ晡㌴搶㔰㤰㌷㍦〳㜰ㄸ晡㜴㙡㜹晢ㄷ捣ㄹ㈶㠶户㜳挱㉣愷㤶㜷㜲挱㥣㘹㘲㜸㘷ㄶ捣㔹搴昲愶㉣㤸ㄵ㈶㠶㌷㔹挱慣愴㤶昷㔷挱㥣㙤㘲㜸扦ㄴ捣㉡㙡㜹慢ㄴ捣㙡ㄳ挳㕢㥦㘰捥愱㤶㜷㍤挱㥣㙢㘲㜸ㄷㄳ捣㜹搴昲〶㈶㤸昳㑤っ㙦㐸㠲戹㠰㕡摥㡢〴戳挶挴昰摥㈲㤸戵搴昲戶㈲㤸摦㤸ㄸ摥㈶〴㜳㈱戵扣㐳〸收㈲ㄳ挳㉢扥㘰㉥愶㤶ㄷ㝢挱㕣㘲㘲㜸昱ㄶ捣愵搴昲扡㉤㤸㜵㈶㠶搷㘱挱㕣㐶㉤㉦挱㠲戹摣挴昰㤲㉡㤸㉢愸攵搵㔴㌰㔷㥡ㄸ㕥ㅤ〵㜳ㄵ戵扣㌰ち㘶扤㠹攱㠵㑥㌰㔷㔳换㙢㥣㘰慥㌱㌱扣㘶〹收㕡㙡㜹戹ㄲ捣〶ㄳ挳换㡦㘰㝥㑢㉤慦㍣㠲戹捥挴昰㑡㈲㤸敢愹攵㐵㐴㌰㌷㤸ㄸ㕥ㄴ〴㜳㈳戵扣ㅥ〸收㈶ㄳ挳昳㕢㌰㌷㔳换㔳㕢㌰户㤸ㄸ㥥慡㠲昹ㅤ戵㍣㑢〵㜳慢㠹㤱㔳㠶㘷㡢㥦㐴㠵㜲㤶挳㔳㐷扥摦摥㠶㐲摢㔶㑡㑥㥡㄰㡡㈷㡦愰㌶扡㈸㌹㙤㐲㈸㥥㍥㠲扡挳㐵挹㠹ㄳ㐲昱〴ㄲ搴㥤㉥㑡㑥㥤㄰㡡愷㤰愰敥㜶㔱㜲昲㠴㔰㍣㠹〴㜵慦㡢㤲搳㈷㠴攲㘹㈴愸晢㕤㤴㥣㐰㈱ㄴ㑦㈴㐱㍤攰愲攴ㄴち愱㜸㉡〹敡㈱ㄷ㈵㈷㔱〸挵㤳㐹㔰て扢㈸㌹㡤㐲㈸㥥㑥㠲摡攲愲攴㐴㈲捡㕦㡤㐳㌹换攱〹㈵愸㐷㕣㤴㥣㑡㈱㕦㍣愵〴戵捤㐵挹挹ㄴ㐲昱愴ㄲ搴攳㉥㑡㑥愷㄰㡡愷㤵愰㥥㜴㔱㜲㐲㠵㔰㍣戱〴戵摤㐵挹㈹ㄵ㐲昱搴ㄲ搴搳㉥㑡㑥慡㄰㡡㈷㤷愰㥥㜵㔱㜲㕡㠵㔰㍣扤〴昵㘷ㄷ㈵㈷㔶〸挵ㄳ㑣㔰㉦戸㈸㌹戵㐲㈸㥥㘲㠲㝡挹㐵挹挹ㄵ㐲昱㈴ㄳ搴㉢㉥㑡㑥慦㄰㡡愷㤹愰㕥㜳㔱㍣㤵㘴㈲愸て敥慢㥣ㄷㅢ㠳㈶挸㡣㔷㍣㝢挴戰㝦挰挰ㄳ㐶っ扦っㄸ㜸㡥㠸愱㜷挰挰搳㐲っ扤〲〶㥥〹㘲攸ㄹ㌰昰攰ㄷ㐳㔱挰挰攳㕤っ㠵〱〳て㜱㌱ㄴ〴っ㍣慡挵搰㈳㘰攰㠱㉣㠶晤〲〶ㅥ扢㘲攸ㅥ㌰昰㜰ㄵ挳扥〱〳㡦㔰㌱㜴ぢㄸ㜸㔰㡡愱㙢挰挰攳㔰っ㕤〲〶ㅥ㝡㘲攸ㅣ㌰昰㘸ㄳ挳㉦〲〶ㅥ㘰㘲搸㈷㘰攰㌱㈵㠶㑥〱〳て㈳㌱㜴っㄸ㜸攴㠸愱㐳挰挰㠳㐵っ㝢愷ㅡ㕡晦ㅦ敥㠲敡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</si>
</sst>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quotePrefix="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315180</xdr:colOff>
      <xdr:row>12</xdr:row>
      <xdr:rowOff>86056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6125430" cy="2372056"/>
        </a:xfrm>
        <a:prstGeom prst="rect">
          <a:avLst/>
        </a:prstGeom>
      </xdr:spPr>
    </xdr:pic>
    <xdr:clientData/>
  </xdr:twoCellAnchor>
  <xdr:twoCellAnchor editAs="oneCell">
    <xdr:from>
      <xdr:col>0</xdr:col>
      <xdr:colOff>0</xdr:colOff>
      <xdr:row>11</xdr:row>
      <xdr:rowOff>57150</xdr:rowOff>
    </xdr:from>
    <xdr:to>
      <xdr:col>9</xdr:col>
      <xdr:colOff>124653</xdr:colOff>
      <xdr:row>14</xdr:row>
      <xdr:rowOff>114388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2152650"/>
          <a:ext cx="5934903" cy="628738"/>
        </a:xfrm>
        <a:prstGeom prst="rect">
          <a:avLst/>
        </a:prstGeom>
      </xdr:spPr>
    </xdr:pic>
    <xdr:clientData/>
  </xdr:twoCellAnchor>
  <xdr:twoCellAnchor editAs="oneCell">
    <xdr:from>
      <xdr:col>1</xdr:col>
      <xdr:colOff>0</xdr:colOff>
      <xdr:row>51</xdr:row>
      <xdr:rowOff>0</xdr:rowOff>
    </xdr:from>
    <xdr:to>
      <xdr:col>15</xdr:col>
      <xdr:colOff>46512</xdr:colOff>
      <xdr:row>72</xdr:row>
      <xdr:rowOff>47119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609600" y="9715500"/>
          <a:ext cx="8904762" cy="404761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0001"/>
  <sheetViews>
    <sheetView workbookViewId="0"/>
  </sheetViews>
  <sheetFormatPr defaultRowHeight="14.4" x14ac:dyDescent="0.3"/>
  <cols>
    <col min="1" max="2" width="36.6640625" customWidth="1"/>
  </cols>
  <sheetData>
    <row r="1" spans="1:3" x14ac:dyDescent="0.3">
      <c r="A1" s="1" t="s">
        <v>23</v>
      </c>
    </row>
    <row r="3" spans="1:3" x14ac:dyDescent="0.3">
      <c r="A3" t="s">
        <v>24</v>
      </c>
      <c r="B3" t="s">
        <v>25</v>
      </c>
      <c r="C3">
        <v>0</v>
      </c>
    </row>
    <row r="4" spans="1:3" x14ac:dyDescent="0.3">
      <c r="A4" t="s">
        <v>26</v>
      </c>
    </row>
    <row r="5" spans="1:3" x14ac:dyDescent="0.3">
      <c r="A5" t="s">
        <v>27</v>
      </c>
    </row>
    <row r="7" spans="1:3" x14ac:dyDescent="0.3">
      <c r="A7" s="1" t="s">
        <v>28</v>
      </c>
      <c r="B7" t="s">
        <v>29</v>
      </c>
    </row>
    <row r="8" spans="1:3" x14ac:dyDescent="0.3">
      <c r="B8">
        <v>2</v>
      </c>
    </row>
    <row r="10" spans="1:3" x14ac:dyDescent="0.3">
      <c r="A10" t="s">
        <v>30</v>
      </c>
    </row>
    <row r="11" spans="1:3" x14ac:dyDescent="0.3">
      <c r="A11" t="e">
        <f>CB_DATA_!#REF!</f>
        <v>#REF!</v>
      </c>
      <c r="B11" t="e">
        <f>Sheet1!#REF!</f>
        <v>#REF!</v>
      </c>
    </row>
    <row r="13" spans="1:3" x14ac:dyDescent="0.3">
      <c r="A13" t="s">
        <v>31</v>
      </c>
    </row>
    <row r="14" spans="1:3" x14ac:dyDescent="0.3">
      <c r="A14" t="s">
        <v>35</v>
      </c>
      <c r="B14" t="s">
        <v>38</v>
      </c>
    </row>
    <row r="16" spans="1:3" x14ac:dyDescent="0.3">
      <c r="A16" t="s">
        <v>32</v>
      </c>
    </row>
    <row r="19" spans="1:2" x14ac:dyDescent="0.3">
      <c r="A19" t="s">
        <v>33</v>
      </c>
    </row>
    <row r="20" spans="1:2" x14ac:dyDescent="0.3">
      <c r="A20">
        <v>31</v>
      </c>
      <c r="B20">
        <v>34</v>
      </c>
    </row>
    <row r="25" spans="1:2" x14ac:dyDescent="0.3">
      <c r="A25" s="1" t="s">
        <v>34</v>
      </c>
    </row>
    <row r="26" spans="1:2" x14ac:dyDescent="0.3">
      <c r="A26" s="2" t="s">
        <v>36</v>
      </c>
      <c r="B26" s="2" t="s">
        <v>40</v>
      </c>
    </row>
    <row r="27" spans="1:2" x14ac:dyDescent="0.3">
      <c r="A27" t="s">
        <v>45</v>
      </c>
      <c r="B27" t="s">
        <v>51</v>
      </c>
    </row>
    <row r="28" spans="1:2" x14ac:dyDescent="0.3">
      <c r="A28" s="2" t="s">
        <v>37</v>
      </c>
      <c r="B28" s="2" t="s">
        <v>37</v>
      </c>
    </row>
    <row r="29" spans="1:2" x14ac:dyDescent="0.3">
      <c r="A29" s="2" t="s">
        <v>48</v>
      </c>
      <c r="B29" s="2" t="s">
        <v>36</v>
      </c>
    </row>
    <row r="30" spans="1:2" x14ac:dyDescent="0.3">
      <c r="A30" t="s">
        <v>50</v>
      </c>
      <c r="B30" t="s">
        <v>46</v>
      </c>
    </row>
    <row r="31" spans="1:2" x14ac:dyDescent="0.3">
      <c r="A31" s="2" t="s">
        <v>49</v>
      </c>
      <c r="B31" s="2" t="s">
        <v>37</v>
      </c>
    </row>
    <row r="32" spans="1:2" x14ac:dyDescent="0.3">
      <c r="B32" s="2" t="s">
        <v>39</v>
      </c>
    </row>
    <row r="33" spans="2:2" x14ac:dyDescent="0.3">
      <c r="B33" t="s">
        <v>52</v>
      </c>
    </row>
    <row r="34" spans="2:2" x14ac:dyDescent="0.3">
      <c r="B34" s="2" t="s">
        <v>37</v>
      </c>
    </row>
    <row r="10000" spans="1:1" x14ac:dyDescent="0.3">
      <c r="A10000" t="s">
        <v>47</v>
      </c>
    </row>
    <row r="10001" spans="1:1" x14ac:dyDescent="0.3">
      <c r="A10001" t="str">
        <f>"{0.MEAN}"</f>
        <v>{0.MEAN}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6:Q48"/>
  <sheetViews>
    <sheetView tabSelected="1" topLeftCell="A61" workbookViewId="0">
      <selection activeCell="N27" sqref="N27"/>
    </sheetView>
  </sheetViews>
  <sheetFormatPr defaultRowHeight="14.4" x14ac:dyDescent="0.3"/>
  <cols>
    <col min="2" max="2" width="14" bestFit="1" customWidth="1"/>
    <col min="16" max="16" width="16.5546875" bestFit="1" customWidth="1"/>
  </cols>
  <sheetData>
    <row r="16" spans="2:3" x14ac:dyDescent="0.3">
      <c r="B16" t="s">
        <v>2</v>
      </c>
      <c r="C16">
        <v>1200</v>
      </c>
    </row>
    <row r="17" spans="2:17" x14ac:dyDescent="0.3">
      <c r="B17" t="s">
        <v>3</v>
      </c>
      <c r="C17">
        <v>2300</v>
      </c>
    </row>
    <row r="18" spans="2:17" x14ac:dyDescent="0.3">
      <c r="B18" t="s">
        <v>4</v>
      </c>
      <c r="C18">
        <v>100</v>
      </c>
    </row>
    <row r="19" spans="2:17" x14ac:dyDescent="0.3">
      <c r="B19" t="s">
        <v>5</v>
      </c>
      <c r="C19">
        <v>12</v>
      </c>
    </row>
    <row r="22" spans="2:17" x14ac:dyDescent="0.3">
      <c r="C22" t="s">
        <v>0</v>
      </c>
      <c r="D22" t="s">
        <v>6</v>
      </c>
      <c r="F22" t="s">
        <v>41</v>
      </c>
      <c r="G22" t="s">
        <v>8</v>
      </c>
      <c r="H22" t="s">
        <v>21</v>
      </c>
      <c r="I22" t="s">
        <v>9</v>
      </c>
      <c r="L22" t="s">
        <v>12</v>
      </c>
      <c r="M22" t="s">
        <v>4</v>
      </c>
      <c r="N22" t="s">
        <v>43</v>
      </c>
      <c r="P22" t="s">
        <v>16</v>
      </c>
    </row>
    <row r="23" spans="2:17" x14ac:dyDescent="0.3">
      <c r="D23" t="s">
        <v>7</v>
      </c>
      <c r="E23" t="s">
        <v>1</v>
      </c>
      <c r="F23" t="s">
        <v>42</v>
      </c>
      <c r="G23" t="s">
        <v>7</v>
      </c>
      <c r="H23" t="s">
        <v>22</v>
      </c>
      <c r="I23" t="s">
        <v>10</v>
      </c>
      <c r="J23" t="s">
        <v>15</v>
      </c>
      <c r="K23" t="s">
        <v>14</v>
      </c>
      <c r="L23" t="s">
        <v>13</v>
      </c>
      <c r="N23" t="s">
        <v>44</v>
      </c>
      <c r="P23" t="s">
        <v>17</v>
      </c>
      <c r="Q23" s="5">
        <v>100</v>
      </c>
    </row>
    <row r="24" spans="2:17" x14ac:dyDescent="0.3">
      <c r="C24">
        <v>1</v>
      </c>
      <c r="D24">
        <v>400</v>
      </c>
      <c r="E24" s="3">
        <v>0</v>
      </c>
      <c r="F24">
        <f>MIN(E24,D24)</f>
        <v>0</v>
      </c>
      <c r="G24">
        <f>D24-E24</f>
        <v>400</v>
      </c>
      <c r="H24">
        <f>IF(G24&lt;=Q$23,G24+Q$24,G24)</f>
        <v>400</v>
      </c>
      <c r="I24">
        <f>IF(G24&lt;=Q$23,1,0)</f>
        <v>0</v>
      </c>
      <c r="J24">
        <f>D24*C$16</f>
        <v>480000</v>
      </c>
      <c r="K24">
        <f>E24*C$17</f>
        <v>0</v>
      </c>
      <c r="L24">
        <f>G24*C$19</f>
        <v>4800</v>
      </c>
      <c r="M24">
        <f>I24*C$18</f>
        <v>0</v>
      </c>
      <c r="N24">
        <f>(E24-F24)*C$17</f>
        <v>0</v>
      </c>
      <c r="P24" t="s">
        <v>18</v>
      </c>
      <c r="Q24" s="5">
        <v>1000</v>
      </c>
    </row>
    <row r="25" spans="2:17" x14ac:dyDescent="0.3">
      <c r="C25">
        <v>2</v>
      </c>
      <c r="D25">
        <f>G24</f>
        <v>400</v>
      </c>
      <c r="E25" s="3">
        <v>0</v>
      </c>
      <c r="F25">
        <f>MIN(E25,IF(I24=0,D25,D25+Q$24))</f>
        <v>0</v>
      </c>
      <c r="G25">
        <f t="shared" ref="G25:G47" si="0">D25-E25</f>
        <v>400</v>
      </c>
      <c r="H25">
        <f t="shared" ref="H25:H47" si="1">IF(G25&lt;=Q$23,G25+Q$24,G25)</f>
        <v>400</v>
      </c>
      <c r="I25">
        <f t="shared" ref="I25:I47" si="2">IF(G25&lt;=Q$23,1,0)</f>
        <v>0</v>
      </c>
      <c r="J25">
        <f>IF(I25=0,0,I25*C$16)</f>
        <v>0</v>
      </c>
      <c r="K25">
        <f t="shared" ref="K25:K47" si="3">E25*C$17</f>
        <v>0</v>
      </c>
      <c r="L25">
        <f t="shared" ref="L25:L47" si="4">G25*C$19</f>
        <v>4800</v>
      </c>
      <c r="M25">
        <f t="shared" ref="M25:M47" si="5">I25*C$18</f>
        <v>0</v>
      </c>
      <c r="N25">
        <f t="shared" ref="N25:N47" si="6">(E25-F25)*C$17</f>
        <v>0</v>
      </c>
    </row>
    <row r="26" spans="2:17" x14ac:dyDescent="0.3">
      <c r="C26">
        <v>3</v>
      </c>
      <c r="D26">
        <f t="shared" ref="D26:D47" si="7">G25</f>
        <v>400</v>
      </c>
      <c r="E26" s="3">
        <v>0</v>
      </c>
      <c r="F26">
        <f t="shared" ref="F26:F47" si="8">MIN(E26,IF(I25=0,D26,D26+Q$24))</f>
        <v>0</v>
      </c>
      <c r="G26">
        <f t="shared" si="0"/>
        <v>400</v>
      </c>
      <c r="H26">
        <f t="shared" si="1"/>
        <v>400</v>
      </c>
      <c r="I26">
        <f t="shared" si="2"/>
        <v>0</v>
      </c>
      <c r="J26">
        <f t="shared" ref="J26:J47" si="9">IF(I26=0,0,I26*C$16)</f>
        <v>0</v>
      </c>
      <c r="K26">
        <f t="shared" si="3"/>
        <v>0</v>
      </c>
      <c r="L26">
        <f t="shared" si="4"/>
        <v>4800</v>
      </c>
      <c r="M26">
        <f t="shared" si="5"/>
        <v>0</v>
      </c>
      <c r="N26">
        <f t="shared" si="6"/>
        <v>0</v>
      </c>
      <c r="P26" t="s">
        <v>19</v>
      </c>
    </row>
    <row r="27" spans="2:17" x14ac:dyDescent="0.3">
      <c r="C27">
        <v>4</v>
      </c>
      <c r="D27">
        <f t="shared" si="7"/>
        <v>400</v>
      </c>
      <c r="E27" s="3">
        <v>0</v>
      </c>
      <c r="F27">
        <f t="shared" si="8"/>
        <v>0</v>
      </c>
      <c r="G27">
        <f t="shared" si="0"/>
        <v>400</v>
      </c>
      <c r="H27">
        <f t="shared" si="1"/>
        <v>400</v>
      </c>
      <c r="I27">
        <f t="shared" si="2"/>
        <v>0</v>
      </c>
      <c r="J27">
        <f t="shared" si="9"/>
        <v>0</v>
      </c>
      <c r="K27">
        <f t="shared" si="3"/>
        <v>0</v>
      </c>
      <c r="L27">
        <f t="shared" si="4"/>
        <v>4800</v>
      </c>
      <c r="M27">
        <f t="shared" si="5"/>
        <v>0</v>
      </c>
      <c r="N27">
        <f t="shared" si="6"/>
        <v>0</v>
      </c>
      <c r="P27" t="s">
        <v>11</v>
      </c>
      <c r="Q27" s="4">
        <f>K48-J48-L48-M48-N48</f>
        <v>-595200</v>
      </c>
    </row>
    <row r="28" spans="2:17" x14ac:dyDescent="0.3">
      <c r="C28">
        <v>5</v>
      </c>
      <c r="D28">
        <f t="shared" si="7"/>
        <v>400</v>
      </c>
      <c r="E28" s="3">
        <v>0</v>
      </c>
      <c r="F28">
        <f t="shared" si="8"/>
        <v>0</v>
      </c>
      <c r="G28">
        <f t="shared" si="0"/>
        <v>400</v>
      </c>
      <c r="H28">
        <f t="shared" si="1"/>
        <v>400</v>
      </c>
      <c r="I28">
        <f t="shared" si="2"/>
        <v>0</v>
      </c>
      <c r="J28">
        <f t="shared" si="9"/>
        <v>0</v>
      </c>
      <c r="K28">
        <f t="shared" si="3"/>
        <v>0</v>
      </c>
      <c r="L28">
        <f t="shared" si="4"/>
        <v>4800</v>
      </c>
      <c r="M28">
        <f t="shared" si="5"/>
        <v>0</v>
      </c>
      <c r="N28">
        <f t="shared" si="6"/>
        <v>0</v>
      </c>
    </row>
    <row r="29" spans="2:17" x14ac:dyDescent="0.3">
      <c r="C29">
        <v>6</v>
      </c>
      <c r="D29">
        <f t="shared" si="7"/>
        <v>400</v>
      </c>
      <c r="E29" s="3">
        <v>0</v>
      </c>
      <c r="F29">
        <f t="shared" si="8"/>
        <v>0</v>
      </c>
      <c r="G29">
        <f t="shared" si="0"/>
        <v>400</v>
      </c>
      <c r="H29">
        <f t="shared" si="1"/>
        <v>400</v>
      </c>
      <c r="I29">
        <f t="shared" si="2"/>
        <v>0</v>
      </c>
      <c r="J29">
        <f t="shared" si="9"/>
        <v>0</v>
      </c>
      <c r="K29">
        <f t="shared" si="3"/>
        <v>0</v>
      </c>
      <c r="L29">
        <f t="shared" si="4"/>
        <v>4800</v>
      </c>
      <c r="M29">
        <f t="shared" si="5"/>
        <v>0</v>
      </c>
      <c r="N29">
        <f t="shared" si="6"/>
        <v>0</v>
      </c>
    </row>
    <row r="30" spans="2:17" x14ac:dyDescent="0.3">
      <c r="C30">
        <v>7</v>
      </c>
      <c r="D30">
        <f t="shared" si="7"/>
        <v>400</v>
      </c>
      <c r="E30" s="3">
        <v>0</v>
      </c>
      <c r="F30">
        <f t="shared" si="8"/>
        <v>0</v>
      </c>
      <c r="G30">
        <f t="shared" si="0"/>
        <v>400</v>
      </c>
      <c r="H30">
        <f t="shared" si="1"/>
        <v>400</v>
      </c>
      <c r="I30">
        <f t="shared" si="2"/>
        <v>0</v>
      </c>
      <c r="J30">
        <f t="shared" si="9"/>
        <v>0</v>
      </c>
      <c r="K30">
        <f t="shared" si="3"/>
        <v>0</v>
      </c>
      <c r="L30">
        <f t="shared" si="4"/>
        <v>4800</v>
      </c>
      <c r="M30">
        <f t="shared" si="5"/>
        <v>0</v>
      </c>
      <c r="N30">
        <f t="shared" si="6"/>
        <v>0</v>
      </c>
    </row>
    <row r="31" spans="2:17" x14ac:dyDescent="0.3">
      <c r="C31">
        <v>8</v>
      </c>
      <c r="D31">
        <f t="shared" si="7"/>
        <v>400</v>
      </c>
      <c r="E31" s="3">
        <v>0</v>
      </c>
      <c r="F31">
        <f t="shared" si="8"/>
        <v>0</v>
      </c>
      <c r="G31">
        <f t="shared" si="0"/>
        <v>400</v>
      </c>
      <c r="H31">
        <f t="shared" si="1"/>
        <v>400</v>
      </c>
      <c r="I31">
        <f t="shared" si="2"/>
        <v>0</v>
      </c>
      <c r="J31">
        <f t="shared" si="9"/>
        <v>0</v>
      </c>
      <c r="K31">
        <f t="shared" si="3"/>
        <v>0</v>
      </c>
      <c r="L31">
        <f t="shared" si="4"/>
        <v>4800</v>
      </c>
      <c r="M31">
        <f t="shared" si="5"/>
        <v>0</v>
      </c>
      <c r="N31">
        <f t="shared" si="6"/>
        <v>0</v>
      </c>
    </row>
    <row r="32" spans="2:17" x14ac:dyDescent="0.3">
      <c r="C32">
        <v>9</v>
      </c>
      <c r="D32">
        <f t="shared" si="7"/>
        <v>400</v>
      </c>
      <c r="E32" s="3">
        <v>0</v>
      </c>
      <c r="F32">
        <f t="shared" si="8"/>
        <v>0</v>
      </c>
      <c r="G32">
        <f t="shared" si="0"/>
        <v>400</v>
      </c>
      <c r="H32">
        <f t="shared" si="1"/>
        <v>400</v>
      </c>
      <c r="I32">
        <f t="shared" si="2"/>
        <v>0</v>
      </c>
      <c r="J32">
        <f t="shared" si="9"/>
        <v>0</v>
      </c>
      <c r="K32">
        <f t="shared" si="3"/>
        <v>0</v>
      </c>
      <c r="L32">
        <f t="shared" si="4"/>
        <v>4800</v>
      </c>
      <c r="M32">
        <f t="shared" si="5"/>
        <v>0</v>
      </c>
      <c r="N32">
        <f t="shared" si="6"/>
        <v>0</v>
      </c>
    </row>
    <row r="33" spans="3:14" x14ac:dyDescent="0.3">
      <c r="C33">
        <v>10</v>
      </c>
      <c r="D33">
        <f t="shared" si="7"/>
        <v>400</v>
      </c>
      <c r="E33" s="3">
        <v>0</v>
      </c>
      <c r="F33">
        <f t="shared" si="8"/>
        <v>0</v>
      </c>
      <c r="G33">
        <f t="shared" si="0"/>
        <v>400</v>
      </c>
      <c r="H33">
        <f t="shared" si="1"/>
        <v>400</v>
      </c>
      <c r="I33">
        <f t="shared" si="2"/>
        <v>0</v>
      </c>
      <c r="J33">
        <f t="shared" si="9"/>
        <v>0</v>
      </c>
      <c r="K33">
        <f t="shared" si="3"/>
        <v>0</v>
      </c>
      <c r="L33">
        <f t="shared" si="4"/>
        <v>4800</v>
      </c>
      <c r="M33">
        <f t="shared" si="5"/>
        <v>0</v>
      </c>
      <c r="N33">
        <f t="shared" si="6"/>
        <v>0</v>
      </c>
    </row>
    <row r="34" spans="3:14" x14ac:dyDescent="0.3">
      <c r="C34">
        <v>11</v>
      </c>
      <c r="D34">
        <f t="shared" si="7"/>
        <v>400</v>
      </c>
      <c r="E34" s="3">
        <v>0</v>
      </c>
      <c r="F34">
        <f t="shared" si="8"/>
        <v>0</v>
      </c>
      <c r="G34">
        <f t="shared" si="0"/>
        <v>400</v>
      </c>
      <c r="H34">
        <f t="shared" si="1"/>
        <v>400</v>
      </c>
      <c r="I34">
        <f t="shared" si="2"/>
        <v>0</v>
      </c>
      <c r="J34">
        <f t="shared" si="9"/>
        <v>0</v>
      </c>
      <c r="K34">
        <f t="shared" si="3"/>
        <v>0</v>
      </c>
      <c r="L34">
        <f t="shared" si="4"/>
        <v>4800</v>
      </c>
      <c r="M34">
        <f t="shared" si="5"/>
        <v>0</v>
      </c>
      <c r="N34">
        <f t="shared" si="6"/>
        <v>0</v>
      </c>
    </row>
    <row r="35" spans="3:14" x14ac:dyDescent="0.3">
      <c r="C35">
        <v>12</v>
      </c>
      <c r="D35">
        <f t="shared" si="7"/>
        <v>400</v>
      </c>
      <c r="E35" s="3">
        <v>0</v>
      </c>
      <c r="F35">
        <f t="shared" si="8"/>
        <v>0</v>
      </c>
      <c r="G35">
        <f t="shared" si="0"/>
        <v>400</v>
      </c>
      <c r="H35">
        <f t="shared" si="1"/>
        <v>400</v>
      </c>
      <c r="I35">
        <f t="shared" si="2"/>
        <v>0</v>
      </c>
      <c r="J35">
        <f t="shared" si="9"/>
        <v>0</v>
      </c>
      <c r="K35">
        <f t="shared" si="3"/>
        <v>0</v>
      </c>
      <c r="L35">
        <f t="shared" si="4"/>
        <v>4800</v>
      </c>
      <c r="M35">
        <f t="shared" si="5"/>
        <v>0</v>
      </c>
      <c r="N35">
        <f t="shared" si="6"/>
        <v>0</v>
      </c>
    </row>
    <row r="36" spans="3:14" x14ac:dyDescent="0.3">
      <c r="C36">
        <v>13</v>
      </c>
      <c r="D36">
        <f t="shared" si="7"/>
        <v>400</v>
      </c>
      <c r="E36" s="3">
        <v>0</v>
      </c>
      <c r="F36">
        <f t="shared" si="8"/>
        <v>0</v>
      </c>
      <c r="G36">
        <f t="shared" si="0"/>
        <v>400</v>
      </c>
      <c r="H36">
        <f t="shared" si="1"/>
        <v>400</v>
      </c>
      <c r="I36">
        <f t="shared" si="2"/>
        <v>0</v>
      </c>
      <c r="J36">
        <f t="shared" si="9"/>
        <v>0</v>
      </c>
      <c r="K36">
        <f t="shared" si="3"/>
        <v>0</v>
      </c>
      <c r="L36">
        <f t="shared" si="4"/>
        <v>4800</v>
      </c>
      <c r="M36">
        <f t="shared" si="5"/>
        <v>0</v>
      </c>
      <c r="N36">
        <f t="shared" si="6"/>
        <v>0</v>
      </c>
    </row>
    <row r="37" spans="3:14" x14ac:dyDescent="0.3">
      <c r="C37">
        <v>14</v>
      </c>
      <c r="D37">
        <f t="shared" si="7"/>
        <v>400</v>
      </c>
      <c r="E37" s="3">
        <v>0</v>
      </c>
      <c r="F37">
        <f t="shared" si="8"/>
        <v>0</v>
      </c>
      <c r="G37">
        <f t="shared" si="0"/>
        <v>400</v>
      </c>
      <c r="H37">
        <f t="shared" si="1"/>
        <v>400</v>
      </c>
      <c r="I37">
        <f t="shared" si="2"/>
        <v>0</v>
      </c>
      <c r="J37">
        <f t="shared" si="9"/>
        <v>0</v>
      </c>
      <c r="K37">
        <f t="shared" si="3"/>
        <v>0</v>
      </c>
      <c r="L37">
        <f t="shared" si="4"/>
        <v>4800</v>
      </c>
      <c r="M37">
        <f t="shared" si="5"/>
        <v>0</v>
      </c>
      <c r="N37">
        <f t="shared" si="6"/>
        <v>0</v>
      </c>
    </row>
    <row r="38" spans="3:14" x14ac:dyDescent="0.3">
      <c r="C38">
        <v>15</v>
      </c>
      <c r="D38">
        <f t="shared" si="7"/>
        <v>400</v>
      </c>
      <c r="E38" s="3">
        <v>0</v>
      </c>
      <c r="F38">
        <f t="shared" si="8"/>
        <v>0</v>
      </c>
      <c r="G38">
        <f t="shared" si="0"/>
        <v>400</v>
      </c>
      <c r="H38">
        <f t="shared" si="1"/>
        <v>400</v>
      </c>
      <c r="I38">
        <f t="shared" si="2"/>
        <v>0</v>
      </c>
      <c r="J38">
        <f t="shared" si="9"/>
        <v>0</v>
      </c>
      <c r="K38">
        <f t="shared" si="3"/>
        <v>0</v>
      </c>
      <c r="L38">
        <f t="shared" si="4"/>
        <v>4800</v>
      </c>
      <c r="M38">
        <f t="shared" si="5"/>
        <v>0</v>
      </c>
      <c r="N38">
        <f t="shared" si="6"/>
        <v>0</v>
      </c>
    </row>
    <row r="39" spans="3:14" x14ac:dyDescent="0.3">
      <c r="C39">
        <v>16</v>
      </c>
      <c r="D39">
        <f t="shared" si="7"/>
        <v>400</v>
      </c>
      <c r="E39" s="3">
        <v>0</v>
      </c>
      <c r="F39">
        <f t="shared" si="8"/>
        <v>0</v>
      </c>
      <c r="G39">
        <f t="shared" si="0"/>
        <v>400</v>
      </c>
      <c r="H39">
        <f t="shared" si="1"/>
        <v>400</v>
      </c>
      <c r="I39">
        <f t="shared" si="2"/>
        <v>0</v>
      </c>
      <c r="J39">
        <f t="shared" si="9"/>
        <v>0</v>
      </c>
      <c r="K39">
        <f t="shared" si="3"/>
        <v>0</v>
      </c>
      <c r="L39">
        <f t="shared" si="4"/>
        <v>4800</v>
      </c>
      <c r="M39">
        <f t="shared" si="5"/>
        <v>0</v>
      </c>
      <c r="N39">
        <f t="shared" si="6"/>
        <v>0</v>
      </c>
    </row>
    <row r="40" spans="3:14" x14ac:dyDescent="0.3">
      <c r="C40">
        <v>17</v>
      </c>
      <c r="D40">
        <f t="shared" si="7"/>
        <v>400</v>
      </c>
      <c r="E40" s="3">
        <v>0</v>
      </c>
      <c r="F40">
        <f t="shared" si="8"/>
        <v>0</v>
      </c>
      <c r="G40">
        <f t="shared" si="0"/>
        <v>400</v>
      </c>
      <c r="H40">
        <f t="shared" si="1"/>
        <v>400</v>
      </c>
      <c r="I40">
        <f t="shared" si="2"/>
        <v>0</v>
      </c>
      <c r="J40">
        <f t="shared" si="9"/>
        <v>0</v>
      </c>
      <c r="K40">
        <f t="shared" si="3"/>
        <v>0</v>
      </c>
      <c r="L40">
        <f t="shared" si="4"/>
        <v>4800</v>
      </c>
      <c r="M40">
        <f t="shared" si="5"/>
        <v>0</v>
      </c>
      <c r="N40">
        <f t="shared" si="6"/>
        <v>0</v>
      </c>
    </row>
    <row r="41" spans="3:14" x14ac:dyDescent="0.3">
      <c r="C41">
        <v>18</v>
      </c>
      <c r="D41">
        <f t="shared" si="7"/>
        <v>400</v>
      </c>
      <c r="E41" s="3">
        <v>0</v>
      </c>
      <c r="F41">
        <f t="shared" si="8"/>
        <v>0</v>
      </c>
      <c r="G41">
        <f t="shared" si="0"/>
        <v>400</v>
      </c>
      <c r="H41">
        <f t="shared" si="1"/>
        <v>400</v>
      </c>
      <c r="I41">
        <f t="shared" si="2"/>
        <v>0</v>
      </c>
      <c r="J41">
        <f t="shared" si="9"/>
        <v>0</v>
      </c>
      <c r="K41">
        <f t="shared" si="3"/>
        <v>0</v>
      </c>
      <c r="L41">
        <f t="shared" si="4"/>
        <v>4800</v>
      </c>
      <c r="M41">
        <f t="shared" si="5"/>
        <v>0</v>
      </c>
      <c r="N41">
        <f t="shared" si="6"/>
        <v>0</v>
      </c>
    </row>
    <row r="42" spans="3:14" x14ac:dyDescent="0.3">
      <c r="C42">
        <v>19</v>
      </c>
      <c r="D42">
        <f t="shared" si="7"/>
        <v>400</v>
      </c>
      <c r="E42" s="3">
        <v>0</v>
      </c>
      <c r="F42">
        <f t="shared" si="8"/>
        <v>0</v>
      </c>
      <c r="G42">
        <f t="shared" si="0"/>
        <v>400</v>
      </c>
      <c r="H42">
        <f t="shared" si="1"/>
        <v>400</v>
      </c>
      <c r="I42">
        <f t="shared" si="2"/>
        <v>0</v>
      </c>
      <c r="J42">
        <f t="shared" si="9"/>
        <v>0</v>
      </c>
      <c r="K42">
        <f t="shared" si="3"/>
        <v>0</v>
      </c>
      <c r="L42">
        <f t="shared" si="4"/>
        <v>4800</v>
      </c>
      <c r="M42">
        <f t="shared" si="5"/>
        <v>0</v>
      </c>
      <c r="N42">
        <f t="shared" si="6"/>
        <v>0</v>
      </c>
    </row>
    <row r="43" spans="3:14" x14ac:dyDescent="0.3">
      <c r="C43">
        <v>20</v>
      </c>
      <c r="D43">
        <f t="shared" si="7"/>
        <v>400</v>
      </c>
      <c r="E43" s="3">
        <v>0</v>
      </c>
      <c r="F43">
        <f t="shared" si="8"/>
        <v>0</v>
      </c>
      <c r="G43">
        <f t="shared" si="0"/>
        <v>400</v>
      </c>
      <c r="H43">
        <f t="shared" si="1"/>
        <v>400</v>
      </c>
      <c r="I43">
        <f t="shared" si="2"/>
        <v>0</v>
      </c>
      <c r="J43">
        <f t="shared" si="9"/>
        <v>0</v>
      </c>
      <c r="K43">
        <f t="shared" si="3"/>
        <v>0</v>
      </c>
      <c r="L43">
        <f t="shared" si="4"/>
        <v>4800</v>
      </c>
      <c r="M43">
        <f t="shared" si="5"/>
        <v>0</v>
      </c>
      <c r="N43">
        <f t="shared" si="6"/>
        <v>0</v>
      </c>
    </row>
    <row r="44" spans="3:14" x14ac:dyDescent="0.3">
      <c r="C44">
        <v>21</v>
      </c>
      <c r="D44">
        <f t="shared" si="7"/>
        <v>400</v>
      </c>
      <c r="E44" s="3">
        <v>0</v>
      </c>
      <c r="F44">
        <f t="shared" si="8"/>
        <v>0</v>
      </c>
      <c r="G44">
        <f t="shared" si="0"/>
        <v>400</v>
      </c>
      <c r="H44">
        <f t="shared" si="1"/>
        <v>400</v>
      </c>
      <c r="I44">
        <f t="shared" si="2"/>
        <v>0</v>
      </c>
      <c r="J44">
        <f t="shared" si="9"/>
        <v>0</v>
      </c>
      <c r="K44">
        <f t="shared" si="3"/>
        <v>0</v>
      </c>
      <c r="L44">
        <f t="shared" si="4"/>
        <v>4800</v>
      </c>
      <c r="M44">
        <f t="shared" si="5"/>
        <v>0</v>
      </c>
      <c r="N44">
        <f t="shared" si="6"/>
        <v>0</v>
      </c>
    </row>
    <row r="45" spans="3:14" x14ac:dyDescent="0.3">
      <c r="C45">
        <v>22</v>
      </c>
      <c r="D45">
        <f t="shared" si="7"/>
        <v>400</v>
      </c>
      <c r="E45" s="3">
        <v>0</v>
      </c>
      <c r="F45">
        <f t="shared" si="8"/>
        <v>0</v>
      </c>
      <c r="G45">
        <f t="shared" si="0"/>
        <v>400</v>
      </c>
      <c r="H45">
        <f t="shared" si="1"/>
        <v>400</v>
      </c>
      <c r="I45">
        <f t="shared" si="2"/>
        <v>0</v>
      </c>
      <c r="J45">
        <f t="shared" si="9"/>
        <v>0</v>
      </c>
      <c r="K45">
        <f t="shared" si="3"/>
        <v>0</v>
      </c>
      <c r="L45">
        <f t="shared" si="4"/>
        <v>4800</v>
      </c>
      <c r="M45">
        <f t="shared" si="5"/>
        <v>0</v>
      </c>
      <c r="N45">
        <f t="shared" si="6"/>
        <v>0</v>
      </c>
    </row>
    <row r="46" spans="3:14" x14ac:dyDescent="0.3">
      <c r="C46">
        <v>23</v>
      </c>
      <c r="D46">
        <f t="shared" si="7"/>
        <v>400</v>
      </c>
      <c r="E46" s="3">
        <v>0</v>
      </c>
      <c r="F46">
        <f t="shared" si="8"/>
        <v>0</v>
      </c>
      <c r="G46">
        <f t="shared" si="0"/>
        <v>400</v>
      </c>
      <c r="H46">
        <f t="shared" si="1"/>
        <v>400</v>
      </c>
      <c r="I46">
        <f t="shared" si="2"/>
        <v>0</v>
      </c>
      <c r="J46">
        <f t="shared" si="9"/>
        <v>0</v>
      </c>
      <c r="K46">
        <f t="shared" si="3"/>
        <v>0</v>
      </c>
      <c r="L46">
        <f t="shared" si="4"/>
        <v>4800</v>
      </c>
      <c r="M46">
        <f t="shared" si="5"/>
        <v>0</v>
      </c>
      <c r="N46">
        <f t="shared" si="6"/>
        <v>0</v>
      </c>
    </row>
    <row r="47" spans="3:14" x14ac:dyDescent="0.3">
      <c r="C47">
        <v>24</v>
      </c>
      <c r="D47">
        <f t="shared" si="7"/>
        <v>400</v>
      </c>
      <c r="E47" s="3">
        <v>0</v>
      </c>
      <c r="F47">
        <f t="shared" si="8"/>
        <v>0</v>
      </c>
      <c r="G47">
        <f t="shared" si="0"/>
        <v>400</v>
      </c>
      <c r="H47">
        <f t="shared" si="1"/>
        <v>400</v>
      </c>
      <c r="I47">
        <f t="shared" si="2"/>
        <v>0</v>
      </c>
      <c r="J47">
        <f t="shared" si="9"/>
        <v>0</v>
      </c>
      <c r="K47">
        <f t="shared" si="3"/>
        <v>0</v>
      </c>
      <c r="L47">
        <f t="shared" si="4"/>
        <v>4800</v>
      </c>
      <c r="M47">
        <f t="shared" si="5"/>
        <v>0</v>
      </c>
      <c r="N47">
        <f t="shared" si="6"/>
        <v>0</v>
      </c>
    </row>
    <row r="48" spans="3:14" x14ac:dyDescent="0.3">
      <c r="I48" t="s">
        <v>20</v>
      </c>
      <c r="J48">
        <f>SUM(J24:J47)</f>
        <v>480000</v>
      </c>
      <c r="K48">
        <f>SUM(K24:K47)</f>
        <v>0</v>
      </c>
      <c r="L48">
        <f>SUM(L24:L47)</f>
        <v>115200</v>
      </c>
      <c r="M48">
        <f>SUM(M24:M47)</f>
        <v>0</v>
      </c>
      <c r="N48">
        <f>SUM(N24:N47)</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Nirmal Prasad Panta</cp:lastModifiedBy>
  <dcterms:created xsi:type="dcterms:W3CDTF">2006-09-16T00:00:00Z</dcterms:created>
  <dcterms:modified xsi:type="dcterms:W3CDTF">2023-08-11T00:44:22Z</dcterms:modified>
</cp:coreProperties>
</file>