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Assignment 8_Monte Carlo simulation_class/Ujwal/"/>
    </mc:Choice>
  </mc:AlternateContent>
  <xr:revisionPtr revIDLastSave="16" documentId="13_ncr:1_{75A20F71-90CC-40C3-A570-ED7354F5F310}" xr6:coauthVersionLast="47" xr6:coauthVersionMax="47" xr10:uidLastSave="{8D6AB6DD-A38E-4DBB-8810-8D04804A5653}"/>
  <bookViews>
    <workbookView xWindow="-108" yWindow="-108" windowWidth="23256" windowHeight="13176" firstSheet="1" activeTab="1" xr2:uid="{00000000-000D-0000-FFFF-FFFF00000000}"/>
  </bookViews>
  <sheets>
    <sheet name="CB_DATA_" sheetId="3" state="veryHidden" r:id="rId1"/>
    <sheet name="Sheet1" sheetId="1" r:id="rId2"/>
    <sheet name="Sheet2" sheetId="2" r:id="rId3"/>
  </sheets>
  <definedNames>
    <definedName name="CB_051dd69ec92042ee8a859cf52633d42d" localSheetId="1" hidden="1">Sheet1!$D$35</definedName>
    <definedName name="CB_0ad1599ee9944769bba3604eb7b89edb" localSheetId="1" hidden="1">Sheet1!$I$18</definedName>
    <definedName name="CB_0e62d9d6f1ed481891278cc6533bb680" localSheetId="1" hidden="1">Sheet1!$D$29</definedName>
    <definedName name="CB_126100aa81764f21bd222cfe465d253c" localSheetId="1" hidden="1">Sheet1!$D$15</definedName>
    <definedName name="CB_134e3ddf3a7741c980bdd24aa29f292f" localSheetId="1" hidden="1">Sheet1!$D$22</definedName>
    <definedName name="CB_166e482b122d4c1da7f8d3067cebc3ab" localSheetId="1" hidden="1">Sheet1!$I$7</definedName>
    <definedName name="CB_1a667321a0714f7a81846ce7311586b2" localSheetId="1" hidden="1">Sheet1!$D$31</definedName>
    <definedName name="CB_1b91358b76cb46ab94280ef885a664b3" localSheetId="1" hidden="1">Sheet1!$I$35</definedName>
    <definedName name="CB_21512b60150f4e3d81fc998313ef3a0b" localSheetId="1" hidden="1">Sheet1!$D$20</definedName>
    <definedName name="CB_24bf8ae259a248b8ac6367d49259490c" localSheetId="1" hidden="1">Sheet1!$D$16</definedName>
    <definedName name="CB_26a4a547886041df8570ebd4840a76c1" localSheetId="1" hidden="1">Sheet1!$D$19</definedName>
    <definedName name="CB_32b445b0bcb0431baa2926063064486f" localSheetId="1" hidden="1">Sheet1!$D$10</definedName>
    <definedName name="CB_32ddfcddebeb4579b1711e970ab54c21" localSheetId="1" hidden="1">Sheet1!$I$24</definedName>
    <definedName name="CB_380b8141a3e24478a827ec386d431476" localSheetId="1" hidden="1">Sheet1!$D$11</definedName>
    <definedName name="CB_3a06d370f78944b284d2d4f8ba3cae75" localSheetId="1" hidden="1">Sheet1!$D$17</definedName>
    <definedName name="CB_3eae4a1f14e94e91b600abbbddbd8420" localSheetId="1" hidden="1">Sheet1!$D$9</definedName>
    <definedName name="CB_3f5fc0c058f045228a89cfeeda907e1f" localSheetId="1" hidden="1">Sheet1!$I$33</definedName>
    <definedName name="CB_4114744817d046578906cedf822de9ed" localSheetId="1" hidden="1">Sheet1!$D$18</definedName>
    <definedName name="CB_41a6bd678399422bb64da7d1dba5479b" localSheetId="1" hidden="1">Sheet1!$D$23</definedName>
    <definedName name="CB_41e459b0f9914108acd4f87d5fee4f67" localSheetId="1" hidden="1">Sheet1!$I$12</definedName>
    <definedName name="CB_47d8d50b3cfb4077affce16a887fb195" localSheetId="1" hidden="1">Sheet1!$D$14</definedName>
    <definedName name="CB_4a8d02f9c58c4805b45c33254b30bc64" localSheetId="1" hidden="1">Sheet1!$D$25</definedName>
    <definedName name="CB_4d846946571640d68fb52d481b97aa85" localSheetId="1" hidden="1">Sheet1!$I$21</definedName>
    <definedName name="CB_59d2a7165fd04ac3bb47e86a3e68688e" localSheetId="1" hidden="1">Sheet1!$I$17</definedName>
    <definedName name="CB_5b42bc0feb624597a55d35d568ac7da3" localSheetId="1" hidden="1">Sheet1!$D$13</definedName>
    <definedName name="CB_6531a449339640e29318402deb0d9c60" localSheetId="1" hidden="1">Sheet1!$D$30</definedName>
    <definedName name="CB_6770140e138b42b395e081ce8112887b" localSheetId="1" hidden="1">Sheet1!$D$24</definedName>
    <definedName name="CB_719d37e8cef0401f8e1f4e1eeb7cd82c" localSheetId="1" hidden="1">Sheet1!$H$41</definedName>
    <definedName name="CB_756931bb9e934e75b0a7b8f0136a4ae9" localSheetId="1" hidden="1">Sheet1!$H$48</definedName>
    <definedName name="CB_76e39a47bfe546bb85b9ab943a903219" localSheetId="1" hidden="1">Sheet1!$D$27</definedName>
    <definedName name="CB_7ba6e9e85632434288560a6e95a7cbcc" localSheetId="1" hidden="1">Sheet1!$D$34</definedName>
    <definedName name="CB_8492f6debd464fd49fbcdfa4c9d15035" localSheetId="1" hidden="1">Sheet1!$I$13</definedName>
    <definedName name="CB_867a429a969b4c119305feadea8f7a8f" localSheetId="1" hidden="1">Sheet1!$I$27</definedName>
    <definedName name="CB_8801e0a67f1844869eacb4be5621c197" localSheetId="1" hidden="1">Sheet1!$I$16</definedName>
    <definedName name="CB_8845ae448a134ab48af356abb3df6a69" localSheetId="1" hidden="1">Sheet1!$D$8</definedName>
    <definedName name="CB_89c8bcba2eae4b0cb4e2a504a9758793" localSheetId="1" hidden="1">Sheet1!$I$23</definedName>
    <definedName name="CB_8a3946771db94a47a9ef0470649b8949" localSheetId="1" hidden="1">Sheet1!$I$34</definedName>
    <definedName name="CB_8be0508e2a8f4b089b9ae5524e7ce7f4" localSheetId="1" hidden="1">Sheet1!$H$40</definedName>
    <definedName name="CB_95aad52531ea4eb88c8bec755d4d2415" localSheetId="1" hidden="1">Sheet1!$I$29</definedName>
    <definedName name="CB_9654173241ae40e09f9d5c6910b6a0fe" localSheetId="1" hidden="1">Sheet1!$D$28</definedName>
    <definedName name="CB_97bab0037be6479dbfeadff52130d597" localSheetId="1" hidden="1">Sheet1!$I$19</definedName>
    <definedName name="CB_a0896d956d924486a796fbabf53f5a5f" localSheetId="1" hidden="1">Sheet1!$D$7</definedName>
    <definedName name="CB_a33c791b8d544f2684d999b5d3718eb0" localSheetId="1" hidden="1">Sheet1!$I$25</definedName>
    <definedName name="CB_a74e0ecf67894cfbbd137082c9e1f9d5" localSheetId="1" hidden="1">Sheet1!$D$33</definedName>
    <definedName name="CB_aabd4bbb65214febacc23f61de9abac2" localSheetId="1" hidden="1">Sheet1!$I$31</definedName>
    <definedName name="CB_ab08fd227ea44c89aefafc744336ace7" localSheetId="1" hidden="1">Sheet1!$I$10</definedName>
    <definedName name="CB_b5e5e5f90e0746a1a66bb9264cb7fbbb" localSheetId="1" hidden="1">Sheet1!$D$26</definedName>
    <definedName name="CB_b8e06e6b2c4741bf85dc2f1ffd90033e" localSheetId="1" hidden="1">Sheet1!$I$8</definedName>
    <definedName name="CB_b90af879d24c4c3e8d24b85922ade969" localSheetId="1" hidden="1">Sheet1!$I$14</definedName>
    <definedName name="CB_bad72adbd215465f929bdbc8f6c86c8d" localSheetId="1" hidden="1">Sheet1!$I$32</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"'638279026771937147"</definedName>
    <definedName name="CB_Block_00000000000000000000000000000001" localSheetId="1" hidden="1">"'638279026771848701"</definedName>
    <definedName name="CB_Block_00000000000000000000000000000003" localSheetId="0" hidden="1">"'11.1.4716.0"</definedName>
    <definedName name="CB_Block_00000000000000000000000000000003" localSheetId="1" hidden="1">"'11.1.4716.0"</definedName>
    <definedName name="CB_BlockExt_00000000000000000000000000000003" localSheetId="0" hidden="1">"'11.1.2.4.850"</definedName>
    <definedName name="CB_BlockExt_00000000000000000000000000000003" localSheetId="1" hidden="1">"'11.1.2.4.850"</definedName>
    <definedName name="CB_c04b8193c98744f5b95a7edfc9b39b58" localSheetId="1" hidden="1">Sheet1!$I$11</definedName>
    <definedName name="CB_c403ac61dac0418996ea4993d06c1b58" localSheetId="1" hidden="1">Sheet1!$D$32</definedName>
    <definedName name="CB_c766937295fb4c8f8d6babb64ea8e880" localSheetId="0" hidden="1">#N/A</definedName>
    <definedName name="CB_cba39a29299c43c7a6004c9a7e57d1e9" localSheetId="1" hidden="1">Sheet1!$I$20</definedName>
    <definedName name="CB_d0a58efedde742f6929b867c7624af51" localSheetId="1" hidden="1">Sheet1!$I$6</definedName>
    <definedName name="CB_e2e9cf9980d94bc69d017184b89f9f5b" localSheetId="1" hidden="1">Sheet1!$D$12</definedName>
    <definedName name="CB_e3ae09575dc7496bafbe43dae0b439a9" localSheetId="1" hidden="1">Sheet1!$I$9</definedName>
    <definedName name="CB_e97c0f42771e4293be68e1aa231cf30d" localSheetId="1" hidden="1">Sheet1!$I$26</definedName>
    <definedName name="CB_e98636dae5b74864b2d787c5b13944f4" localSheetId="1" hidden="1">Sheet1!$I$28</definedName>
    <definedName name="CB_eb6a7637f697474ab2fb4fa4ecbc48e7" localSheetId="1" hidden="1">Sheet1!$D$21</definedName>
    <definedName name="CB_f022eb5585404263bff5c10eaba1f9e6" localSheetId="1" hidden="1">Sheet1!$I$15</definedName>
    <definedName name="CB_f6d6748cbe194f0f9a3c4434dd907fd2" localSheetId="1" hidden="1">Sheet1!$I$30</definedName>
    <definedName name="CB_fc78a7e525e14abb9dbf60aebe920214" localSheetId="1" hidden="1">Sheet1!$D$6</definedName>
    <definedName name="CB_ff380952e68f47cbbb32c73a209db0a6" localSheetId="1" hidden="1">Sheet1!$I$22</definedName>
    <definedName name="CBCR_05497b23a29249d0acdfa1854fcad796" localSheetId="1" hidden="1">Sheet2!$C$7:$D$9</definedName>
    <definedName name="CBCR_06f004d9ecf04f6cb185ee7ff0be9a15" localSheetId="1" hidden="1">Sheet2!$C$7:$D$9</definedName>
    <definedName name="CBCR_1a7022b361b747bbb4c4a6ebd6cd5cb3" localSheetId="1" hidden="1">Sheet2!$C$7:$D$9</definedName>
    <definedName name="CBCR_1e77c297769b4ef5bdb5a8579e497343" localSheetId="1" hidden="1">Sheet2!$C$7:$D$9</definedName>
    <definedName name="CBCR_1f25e7d0acf6433e843aac7fca490106" localSheetId="1" hidden="1">Sheet2!$F$7:$G$17</definedName>
    <definedName name="CBCR_20365b4093a4454cb316ed82baa98464" localSheetId="1" hidden="1">Sheet2!$F$7:$G$17</definedName>
    <definedName name="CBCR_24ed11ceece041a9887337045a5bde3f" localSheetId="1" hidden="1">Sheet2!$C$7:$D$9</definedName>
    <definedName name="CBCR_264170ba08084b4dad343875500e0f3f" localSheetId="1" hidden="1">Sheet2!$F$7:$G$17</definedName>
    <definedName name="CBCR_2d2aed62da4b4949b24713c9f27f82b5" localSheetId="1" hidden="1">Sheet2!$F$7:$G$17</definedName>
    <definedName name="CBCR_2f19de7e5a0c4a3497a936799a2d6722" localSheetId="1" hidden="1">Sheet2!$F$7:$G$17</definedName>
    <definedName name="CBCR_2fbe66cee05a4f8890981e45ef61bdf1" localSheetId="1" hidden="1">Sheet2!$F$7:$G$17</definedName>
    <definedName name="CBCR_30be81b09bc14c0ab3b7b5b5e9543a04" localSheetId="1" hidden="1">Sheet2!$F$7:$G$17</definedName>
    <definedName name="CBCR_33c3b4d4516f4e1e93f306e45a3eb0b7" localSheetId="1" hidden="1">Sheet2!$F$7:$G$17</definedName>
    <definedName name="CBCR_390bc5ba5954406a8bcead84a1ac83cd" localSheetId="1" hidden="1">Sheet2!$F$7:$G$17</definedName>
    <definedName name="CBCR_3ad98ec748ec4f75b1979fc874017512" localSheetId="1" hidden="1">Sheet2!$F$7:$G$17</definedName>
    <definedName name="CBCR_3b4e400e32ab4923a29dbf63bd56996f" localSheetId="1" hidden="1">Sheet2!$C$7:$D$9</definedName>
    <definedName name="CBCR_443519c398c447a88cbd9c81c1e68b94" localSheetId="1" hidden="1">Sheet2!$F$7:$G$17</definedName>
    <definedName name="CBCR_48c494006d0d4d33b92d43fb16ba1d24" localSheetId="1" hidden="1">Sheet2!$F$7:$G$17</definedName>
    <definedName name="CBCR_4dd9bf9d8ffa49618b6681e3c74b8dc9" localSheetId="1" hidden="1">Sheet2!$C$7:$D$9</definedName>
    <definedName name="CBCR_5223b34d59b34fbab90b60230da44a63" localSheetId="1" hidden="1">Sheet2!$F$7:$G$17</definedName>
    <definedName name="CBCR_546e40888302496d8588138674e56d55" localSheetId="1" hidden="1">Sheet2!$F$7:$G$17</definedName>
    <definedName name="CBCR_57d4a401bb8c438995e4c1cc015b6bd0" localSheetId="1" hidden="1">Sheet2!$C$7:$D$9</definedName>
    <definedName name="CBCR_5e0efd996e244d74966c444a603504a0" localSheetId="1" hidden="1">Sheet2!$C$7:$D$9</definedName>
    <definedName name="CBCR_5ea9a0a3c481492ca3a536eca8dbbbcf" localSheetId="1" hidden="1">Sheet2!$F$7:$G$17</definedName>
    <definedName name="CBCR_623f3baaed6040ea9addb2b38f179929" localSheetId="1" hidden="1">Sheet2!$C$7:$D$9</definedName>
    <definedName name="CBCR_641409e4262549f8b37e325f5d7b09d1" localSheetId="1" hidden="1">Sheet2!$F$7:$G$17</definedName>
    <definedName name="CBCR_64b4edd010614c5a88d71f0d5aaa5b63" localSheetId="1" hidden="1">Sheet2!$F$7:$G$17</definedName>
    <definedName name="CBCR_6e323ca882744494bc37c5dfbf73dc5c" localSheetId="1" hidden="1">Sheet2!$C$7:$D$9</definedName>
    <definedName name="CBCR_6f47d9b3744641259339e1440db5ba79" localSheetId="1" hidden="1">Sheet2!$C$7:$D$9</definedName>
    <definedName name="CBCR_73a4c07a71f0475bb3019ba31741c7a2" localSheetId="0" hidden="1">CB_DATA_!$A$10001</definedName>
    <definedName name="CBCR_7f94e2052992433d93c62c019b903075" localSheetId="1" hidden="1">Sheet2!$F$7:$G$17</definedName>
    <definedName name="CBCR_8dbd6308a59d42f093b0aa6770ee6215" localSheetId="1" hidden="1">Sheet2!$F$7:$G$17</definedName>
    <definedName name="CBCR_907dd710dfc74b30b73a10da05642e92" localSheetId="1" hidden="1">Sheet2!$C$7:$D$9</definedName>
    <definedName name="CBCR_92d7339f3fe745c7b941b62601fe2c54" localSheetId="1" hidden="1">Sheet2!$F$7:$G$17</definedName>
    <definedName name="CBCR_938b6245a2c34383a95154346b6cdf6c" localSheetId="1" hidden="1">Sheet2!$F$7:$G$17</definedName>
    <definedName name="CBCR_950121dbfa104645979aafd4208e3e2c" localSheetId="1" hidden="1">Sheet2!$C$7:$D$9</definedName>
    <definedName name="CBCR_9b58d00e7ad24f6aa6de6c91c8c191bc" localSheetId="1" hidden="1">Sheet2!$F$7:$G$17</definedName>
    <definedName name="CBCR_9e63c18240ef4811a2d73f6a627f7e8d" localSheetId="1" hidden="1">Sheet2!$F$7:$G$17</definedName>
    <definedName name="CBCR_a902298d32994842bbb882b3d6246849" localSheetId="1" hidden="1">Sheet2!$C$7:$D$9</definedName>
    <definedName name="CBCR_a9112bdaf755430fb5eb136ce3fc7aeb" localSheetId="1" hidden="1">Sheet2!$C$7:$D$9</definedName>
    <definedName name="CBCR_b16efdc3f80a4df29b791dd83bd22e4a" localSheetId="1" hidden="1">Sheet2!$C$7:$D$9</definedName>
    <definedName name="CBCR_b57183300cf1426b9bdc53807c837ebe" localSheetId="1" hidden="1">Sheet2!$F$7:$G$17</definedName>
    <definedName name="CBCR_b9efc4ed4c15479fb41ea320a68b7aca" localSheetId="1" hidden="1">Sheet2!$C$7:$D$9</definedName>
    <definedName name="CBCR_be6c909334bc4e228daf2f856d6d4a86" localSheetId="1" hidden="1">Sheet2!$F$7:$G$17</definedName>
    <definedName name="CBCR_cad03f414b3245529e6aae8f6a7ff58d" localSheetId="1" hidden="1">Sheet2!$C$7:$D$9</definedName>
    <definedName name="CBCR_d0dff349b64141748e72fd9c83a5b78f" localSheetId="1" hidden="1">Sheet2!$F$7:$G$17</definedName>
    <definedName name="CBCR_d58a6ac9cc084e7c8cd348b9051cd0b0" localSheetId="1" hidden="1">Sheet2!$C$7:$D$9</definedName>
    <definedName name="CBCR_d6090f1578e8435cb87d63b2a1073170" localSheetId="1" hidden="1">Sheet2!$F$7:$G$17</definedName>
    <definedName name="CBCR_d6379dd8714846f8aefefb2ef83c007b" localSheetId="1" hidden="1">Sheet2!$C$7:$D$9</definedName>
    <definedName name="CBCR_da6dd908a3ff4071ba1a4d3754f350ac" localSheetId="1" hidden="1">Sheet2!$C$7:$D$9</definedName>
    <definedName name="CBCR_dfc8abe096d64a0098d512a16af72a1e" localSheetId="1" hidden="1">Sheet2!$C$7:$D$9</definedName>
    <definedName name="CBCR_e719fae54fad4f949a982b75b6471117" localSheetId="1" hidden="1">Sheet2!$C$7:$D$9</definedName>
    <definedName name="CBCR_eb570a107ccd434bbac5f72d08a114b4" localSheetId="1" hidden="1">Sheet2!$C$7:$D$9</definedName>
    <definedName name="CBCR_f1766880ec9e42c28f6de437f05fc8cc" localSheetId="1" hidden="1">Sheet2!$C$7:$D$9</definedName>
    <definedName name="CBCR_f2e633228e81485992f3e8272927c170" localSheetId="1" hidden="1">Sheet2!$F$7:$G$17</definedName>
    <definedName name="CBCR_f3556349a1e74701a586b5def1b38593" localSheetId="1" hidden="1">Sheet2!$C$7:$D$9</definedName>
    <definedName name="CBCR_f38c65f11e134e159552c50fa8f3c453" localSheetId="1" hidden="1">Sheet2!$F$7:$G$17</definedName>
    <definedName name="CBCR_f4c7c3266a7a4003b186a31b5b2e7002" localSheetId="1" hidden="1">Sheet2!$F$7:$G$17</definedName>
    <definedName name="CBCR_f6bca54cfce241c3ba2517fb63928449" localSheetId="1" hidden="1">Sheet2!$C$7:$D$9</definedName>
    <definedName name="CBCR_fafdf857a5814d2aa49a8f8249bf52c1" localSheetId="1" hidden="1">Sheet2!$C$7:$D$9</definedName>
    <definedName name="CBCR_fda5aecec2934bb584dfde0ac064f3aa" localSheetId="1" hidden="1">Sheet2!$C$7:$D$9</definedName>
    <definedName name="CBWorkbookPriority" localSheetId="0" hidden="1">-2783081459973530</definedName>
    <definedName name="CBx_6fffe27e30bd44f49cbe24534ebdd5ca" localSheetId="0" hidden="1">"'Sheet1'!$A$1"</definedName>
    <definedName name="CBx_7440ec2cd5894f1da323beeac4a8d299" localSheetId="0" hidden="1">"'CB_DATA_'!$A$1"</definedName>
    <definedName name="CBx_Sheet_Guid" localSheetId="1" hidden="1">"'6fffe27e-30bd-44f4-9cbe-24534ebdd5ca"</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01" i="3" l="1"/>
  <c r="B11" i="3"/>
  <c r="A11" i="3"/>
  <c r="G18" i="2"/>
  <c r="D10" i="2"/>
  <c r="K6" i="1"/>
  <c r="P2" i="3"/>
  <c r="E6" i="1" l="1"/>
  <c r="M6" i="1" s="1"/>
  <c r="F6" i="1" l="1"/>
  <c r="B7" i="1" s="1"/>
  <c r="N6" i="1"/>
  <c r="G6" i="1" l="1"/>
  <c r="H6" i="1" s="1"/>
  <c r="K7" i="1"/>
  <c r="L6" i="1" l="1"/>
  <c r="O6" i="1" s="1"/>
  <c r="J6" i="1"/>
  <c r="C7" i="1" l="1"/>
  <c r="E7" i="1" l="1"/>
  <c r="F7" i="1" s="1"/>
  <c r="B8" i="1" s="1"/>
  <c r="K8" i="1" l="1"/>
  <c r="N7" i="1"/>
  <c r="M7" i="1"/>
  <c r="G7" i="1"/>
  <c r="H7" i="1" l="1"/>
  <c r="L7" i="1" l="1"/>
  <c r="O7" i="1" s="1"/>
  <c r="J7" i="1"/>
  <c r="C8" i="1" l="1"/>
  <c r="E8" i="1" l="1"/>
  <c r="F8" i="1" s="1"/>
  <c r="B9" i="1" s="1"/>
  <c r="K9" i="1" l="1"/>
  <c r="N8" i="1"/>
  <c r="M8" i="1"/>
  <c r="G8" i="1"/>
  <c r="H8" i="1" l="1"/>
  <c r="L8" i="1" l="1"/>
  <c r="O8" i="1" s="1"/>
  <c r="J8" i="1"/>
  <c r="C9" i="1" l="1"/>
  <c r="E9" i="1" l="1"/>
  <c r="N9" i="1" l="1"/>
  <c r="M9" i="1"/>
  <c r="G9" i="1"/>
  <c r="F9" i="1"/>
  <c r="B10" i="1" s="1"/>
  <c r="K10" i="1" l="1"/>
  <c r="H9" i="1"/>
  <c r="L9" i="1" l="1"/>
  <c r="O9" i="1" s="1"/>
  <c r="J9" i="1"/>
  <c r="C10" i="1" l="1"/>
  <c r="E10" i="1" l="1"/>
  <c r="F10" i="1" s="1"/>
  <c r="B11" i="1" s="1"/>
  <c r="N10" i="1" l="1"/>
  <c r="M10" i="1"/>
  <c r="G10" i="1"/>
  <c r="H10" i="1" l="1"/>
  <c r="L10" i="1" l="1"/>
  <c r="O10" i="1" s="1"/>
  <c r="J10" i="1"/>
  <c r="C11" i="1" l="1"/>
  <c r="E11" i="1" l="1"/>
  <c r="N11" i="1" l="1"/>
  <c r="M11" i="1"/>
  <c r="G11" i="1"/>
  <c r="F11" i="1"/>
  <c r="B12" i="1" s="1"/>
  <c r="H11" i="1" l="1"/>
  <c r="K12" i="1"/>
  <c r="L11" i="1" l="1"/>
  <c r="O11" i="1" s="1"/>
  <c r="J11" i="1"/>
  <c r="C12" i="1" s="1"/>
  <c r="E12" i="1" l="1"/>
  <c r="F12" i="1" s="1"/>
  <c r="B13" i="1" s="1"/>
  <c r="K13" i="1" l="1"/>
  <c r="N12" i="1"/>
  <c r="M12" i="1"/>
  <c r="G12" i="1"/>
  <c r="H12" i="1" l="1"/>
  <c r="J12" i="1" l="1"/>
  <c r="C13" i="1" s="1"/>
  <c r="L12" i="1"/>
  <c r="O12" i="1" s="1"/>
  <c r="E13" i="1" l="1"/>
  <c r="F13" i="1" s="1"/>
  <c r="B14" i="1" s="1"/>
  <c r="K14" i="1" l="1"/>
  <c r="N13" i="1"/>
  <c r="M13" i="1"/>
  <c r="G13" i="1"/>
  <c r="H13" i="1" l="1"/>
  <c r="L13" i="1" l="1"/>
  <c r="O13" i="1" s="1"/>
  <c r="J13" i="1"/>
  <c r="C14" i="1" s="1"/>
  <c r="E14" i="1" l="1"/>
  <c r="N14" i="1" l="1"/>
  <c r="M14" i="1"/>
  <c r="G14" i="1"/>
  <c r="F14" i="1"/>
  <c r="B15" i="1" s="1"/>
  <c r="K15" i="1" l="1"/>
  <c r="H14" i="1"/>
  <c r="J14" i="1" l="1"/>
  <c r="C15" i="1" s="1"/>
  <c r="L14" i="1"/>
  <c r="O14" i="1" s="1"/>
  <c r="E15" i="1" l="1"/>
  <c r="F15" i="1" s="1"/>
  <c r="B16" i="1" s="1"/>
  <c r="K16" i="1" l="1"/>
  <c r="M15" i="1"/>
  <c r="N15" i="1"/>
  <c r="G15" i="1"/>
  <c r="H15" i="1" l="1"/>
  <c r="L15" i="1" l="1"/>
  <c r="O15" i="1" s="1"/>
  <c r="J15" i="1"/>
  <c r="C16" i="1" s="1"/>
  <c r="E16" i="1" l="1"/>
  <c r="M16" i="1" l="1"/>
  <c r="N16" i="1"/>
  <c r="G16" i="1"/>
  <c r="F16" i="1"/>
  <c r="B17" i="1" s="1"/>
  <c r="K17" i="1" l="1"/>
  <c r="H16" i="1"/>
  <c r="L16" i="1" l="1"/>
  <c r="O16" i="1" s="1"/>
  <c r="J16" i="1"/>
  <c r="C17" i="1" s="1"/>
  <c r="E17" i="1" l="1"/>
  <c r="M17" i="1" l="1"/>
  <c r="N17" i="1"/>
  <c r="G17" i="1"/>
  <c r="F17" i="1"/>
  <c r="B18" i="1" s="1"/>
  <c r="K18" i="1" l="1"/>
  <c r="H17" i="1"/>
  <c r="L17" i="1" l="1"/>
  <c r="O17" i="1" s="1"/>
  <c r="J17" i="1"/>
  <c r="C18" i="1" s="1"/>
  <c r="E18" i="1" l="1"/>
  <c r="M18" i="1" l="1"/>
  <c r="N18" i="1"/>
  <c r="G18" i="1"/>
  <c r="F18" i="1"/>
  <c r="B19" i="1" s="1"/>
  <c r="H18" i="1" l="1"/>
  <c r="K19" i="1"/>
  <c r="J18" i="1" l="1"/>
  <c r="C19" i="1" s="1"/>
  <c r="L18" i="1"/>
  <c r="O18" i="1" s="1"/>
  <c r="E19" i="1" l="1"/>
  <c r="M19" i="1" l="1"/>
  <c r="N19" i="1"/>
  <c r="G19" i="1"/>
  <c r="F19" i="1"/>
  <c r="B20" i="1" s="1"/>
  <c r="H19" i="1" l="1"/>
  <c r="K20" i="1"/>
  <c r="L19" i="1" l="1"/>
  <c r="O19" i="1" s="1"/>
  <c r="J19" i="1"/>
  <c r="C20" i="1" s="1"/>
  <c r="E20" i="1" l="1"/>
  <c r="F20" i="1" s="1"/>
  <c r="B21" i="1" s="1"/>
  <c r="K21" i="1" l="1"/>
  <c r="N20" i="1"/>
  <c r="M20" i="1"/>
  <c r="G20" i="1"/>
  <c r="H20" i="1" l="1"/>
  <c r="L20" i="1" l="1"/>
  <c r="O20" i="1" s="1"/>
  <c r="J20" i="1"/>
  <c r="C21" i="1" s="1"/>
  <c r="E21" i="1" l="1"/>
  <c r="N21" i="1" l="1"/>
  <c r="M21" i="1"/>
  <c r="G21" i="1"/>
  <c r="F21" i="1"/>
  <c r="B22" i="1" s="1"/>
  <c r="H21" i="1" l="1"/>
  <c r="K22" i="1"/>
  <c r="L21" i="1" l="1"/>
  <c r="O21" i="1" s="1"/>
  <c r="J21" i="1"/>
  <c r="C22" i="1" s="1"/>
  <c r="E22" i="1" l="1"/>
  <c r="M22" i="1" l="1"/>
  <c r="N22" i="1"/>
  <c r="G22" i="1"/>
  <c r="F22" i="1"/>
  <c r="B23" i="1" s="1"/>
  <c r="K23" i="1" l="1"/>
  <c r="H22" i="1"/>
  <c r="J22" i="1" l="1"/>
  <c r="C23" i="1" s="1"/>
  <c r="L22" i="1"/>
  <c r="O22" i="1" s="1"/>
  <c r="E23" i="1" l="1"/>
  <c r="M23" i="1" l="1"/>
  <c r="N23" i="1"/>
  <c r="G23" i="1"/>
  <c r="F23" i="1"/>
  <c r="B24" i="1" s="1"/>
  <c r="H23" i="1" l="1"/>
  <c r="K24" i="1"/>
  <c r="L23" i="1" l="1"/>
  <c r="O23" i="1" s="1"/>
  <c r="J23" i="1"/>
  <c r="C24" i="1" s="1"/>
  <c r="E24" i="1" l="1"/>
  <c r="N24" i="1" l="1"/>
  <c r="M24" i="1"/>
  <c r="G24" i="1"/>
  <c r="F24" i="1"/>
  <c r="B25" i="1" s="1"/>
  <c r="K25" i="1" l="1"/>
  <c r="H24" i="1"/>
  <c r="L24" i="1" l="1"/>
  <c r="O24" i="1" s="1"/>
  <c r="J24" i="1"/>
  <c r="C25" i="1" s="1"/>
  <c r="E25" i="1" l="1"/>
  <c r="M25" i="1" l="1"/>
  <c r="N25" i="1"/>
  <c r="G25" i="1"/>
  <c r="F25" i="1"/>
  <c r="B26" i="1" s="1"/>
  <c r="K26" i="1" l="1"/>
  <c r="H25" i="1"/>
  <c r="L25" i="1" l="1"/>
  <c r="O25" i="1" s="1"/>
  <c r="J25" i="1"/>
  <c r="C26" i="1" s="1"/>
  <c r="E26" i="1" l="1"/>
  <c r="M26" i="1" l="1"/>
  <c r="N26" i="1"/>
  <c r="G26" i="1"/>
  <c r="F26" i="1"/>
  <c r="B27" i="1" s="1"/>
  <c r="K27" i="1" l="1"/>
  <c r="H26" i="1"/>
  <c r="J26" i="1" l="1"/>
  <c r="C27" i="1" s="1"/>
  <c r="L26" i="1"/>
  <c r="O26" i="1" s="1"/>
  <c r="E27" i="1" l="1"/>
  <c r="N27" i="1" l="1"/>
  <c r="M27" i="1"/>
  <c r="G27" i="1"/>
  <c r="F27" i="1"/>
  <c r="B28" i="1" s="1"/>
  <c r="K28" i="1" l="1"/>
  <c r="H27" i="1"/>
  <c r="L27" i="1" l="1"/>
  <c r="O27" i="1" s="1"/>
  <c r="J27" i="1"/>
  <c r="C28" i="1" s="1"/>
  <c r="E28" i="1" l="1"/>
  <c r="F28" i="1" s="1"/>
  <c r="B29" i="1" s="1"/>
  <c r="K29" i="1" l="1"/>
  <c r="N28" i="1"/>
  <c r="M28" i="1"/>
  <c r="G28" i="1"/>
  <c r="H28" i="1" l="1"/>
  <c r="L28" i="1" l="1"/>
  <c r="O28" i="1" s="1"/>
  <c r="J28" i="1"/>
  <c r="C29" i="1" s="1"/>
  <c r="E29" i="1" l="1"/>
  <c r="N29" i="1" l="1"/>
  <c r="M29" i="1"/>
  <c r="G29" i="1"/>
  <c r="F29" i="1"/>
  <c r="B30" i="1" s="1"/>
  <c r="K30" i="1" l="1"/>
  <c r="H29" i="1"/>
  <c r="L29" i="1" l="1"/>
  <c r="O29" i="1" s="1"/>
  <c r="J29" i="1"/>
  <c r="C30" i="1" s="1"/>
  <c r="E30" i="1" l="1"/>
  <c r="M30" i="1" l="1"/>
  <c r="N30" i="1"/>
  <c r="G30" i="1"/>
  <c r="F30" i="1"/>
  <c r="B31" i="1" s="1"/>
  <c r="H30" i="1" l="1"/>
  <c r="K31" i="1"/>
  <c r="J30" i="1" l="1"/>
  <c r="C31" i="1" s="1"/>
  <c r="L30" i="1"/>
  <c r="O30" i="1" s="1"/>
  <c r="E31" i="1" l="1"/>
  <c r="N31" i="1" l="1"/>
  <c r="M31" i="1"/>
  <c r="G31" i="1"/>
  <c r="F31" i="1"/>
  <c r="B32" i="1" s="1"/>
  <c r="K32" i="1" l="1"/>
  <c r="H31" i="1"/>
  <c r="L31" i="1" l="1"/>
  <c r="O31" i="1" s="1"/>
  <c r="J31" i="1"/>
  <c r="C32" i="1" s="1"/>
  <c r="E32" i="1" l="1"/>
  <c r="N32" i="1" l="1"/>
  <c r="M32" i="1"/>
  <c r="G32" i="1"/>
  <c r="F32" i="1"/>
  <c r="B33" i="1" s="1"/>
  <c r="K33" i="1" l="1"/>
  <c r="H32" i="1"/>
  <c r="L32" i="1" l="1"/>
  <c r="O32" i="1" s="1"/>
  <c r="J32" i="1"/>
  <c r="C33" i="1" s="1"/>
  <c r="E33" i="1" l="1"/>
  <c r="N33" i="1" l="1"/>
  <c r="M33" i="1"/>
  <c r="G33" i="1"/>
  <c r="F33" i="1"/>
  <c r="B34" i="1" s="1"/>
  <c r="H33" i="1" l="1"/>
  <c r="K34" i="1"/>
  <c r="L33" i="1" l="1"/>
  <c r="O33" i="1" s="1"/>
  <c r="J33" i="1"/>
  <c r="C34" i="1" s="1"/>
  <c r="E34" i="1" l="1"/>
  <c r="M34" i="1" l="1"/>
  <c r="N34" i="1"/>
  <c r="G34" i="1"/>
  <c r="F34" i="1"/>
  <c r="B35" i="1" s="1"/>
  <c r="K35" i="1" l="1"/>
  <c r="H45" i="1"/>
  <c r="H34" i="1"/>
  <c r="J34" i="1" l="1"/>
  <c r="C35" i="1" s="1"/>
  <c r="L34" i="1"/>
  <c r="O34" i="1" s="1"/>
  <c r="E35" i="1" l="1"/>
  <c r="F35" i="1" s="1"/>
  <c r="N35" i="1" l="1"/>
  <c r="M35" i="1"/>
  <c r="H44" i="1"/>
  <c r="G35" i="1"/>
  <c r="H35" i="1" s="1"/>
  <c r="L35" i="1" l="1"/>
  <c r="O35" i="1" s="1"/>
  <c r="H48" i="1" s="1"/>
  <c r="J35" i="1"/>
</calcChain>
</file>

<file path=xl/sharedStrings.xml><?xml version="1.0" encoding="utf-8"?>
<sst xmlns="http://schemas.openxmlformats.org/spreadsheetml/2006/main" count="77" uniqueCount="65">
  <si>
    <t>Demand</t>
  </si>
  <si>
    <t>Total</t>
  </si>
  <si>
    <t>Beginning</t>
  </si>
  <si>
    <t>Units</t>
  </si>
  <si>
    <t>Quantity</t>
  </si>
  <si>
    <t>Ending</t>
  </si>
  <si>
    <t>Inventory</t>
  </si>
  <si>
    <t>Order?</t>
  </si>
  <si>
    <t>Lead</t>
  </si>
  <si>
    <t>Order Arrives</t>
  </si>
  <si>
    <t>Holding</t>
  </si>
  <si>
    <t>order</t>
  </si>
  <si>
    <t>Sales in</t>
  </si>
  <si>
    <t>loss due</t>
  </si>
  <si>
    <t>Profit in</t>
  </si>
  <si>
    <t>Day</t>
  </si>
  <si>
    <t>Received</t>
  </si>
  <si>
    <t>Demanded</t>
  </si>
  <si>
    <t>Satisfied</t>
  </si>
  <si>
    <t>Position</t>
  </si>
  <si>
    <t>(0=n,1=y)</t>
  </si>
  <si>
    <t>Time</t>
  </si>
  <si>
    <t>On Day</t>
  </si>
  <si>
    <t>cost</t>
  </si>
  <si>
    <t>a day</t>
  </si>
  <si>
    <t>outsotck</t>
  </si>
  <si>
    <t>Reorder Point</t>
  </si>
  <si>
    <t>Order Quantity</t>
  </si>
  <si>
    <t>Performance Measures</t>
  </si>
  <si>
    <t>Service Level</t>
  </si>
  <si>
    <t>Profit Measure</t>
  </si>
  <si>
    <t>Shipping Time</t>
  </si>
  <si>
    <t>Quantity Demanded</t>
  </si>
  <si>
    <t>Days</t>
  </si>
  <si>
    <t>Prob.</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</si>
  <si>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</si>
  <si>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</si>
  <si>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</si>
  <si>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</si>
  <si>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</si>
  <si>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</si>
  <si>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</si>
  <si>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</si>
  <si>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</si>
  <si>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</si>
  <si>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</si>
  <si>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</si>
  <si>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7440ec2c-d589-4f1d-a323-beeac4a8d299</t>
  </si>
  <si>
    <t>CB_Block_0</t>
  </si>
  <si>
    <t>㜸〱敤㕣㕢㙣ㅣ㔷ㄹ摥㌳摥㕤敦慣敤搸㡤搳㑢㑡㘹つ愵ㄴ敡戰㡤搳㠶㔲㈰〴㕦㥡㑢㜱㘲㌷㜶㔲㄰愰捤㜸昷㑣㍣捤捥㡣㍢㌳敢挴愵㔲慢搲㜲㠷㑡摣㐴愱㕣㔴㈱㈴㕥戸㍣㜰攷〵〹〹㠴㡡挴〳㍣㈰昱㔰㉡〴て㈰ㄴ㠹ㄷㅥ㤰攰晢捥捣散捥散㝡挷敥戶〵ㄷ昹愴晢晢捣戹捤㌹攷扦㥥晦㍦搳㥣挸攵㜲晦㐶攲㕦愶㍣㌳㌷㉣㙤昸㠱戴㉢戳㙥愳㈱㙢㠱攵㍡㝥㘵摡昳㡣㡤㜹换て〶搰愰㔸戵㔰敦ㄷ慡扥昵㤰㉣㔵搷愵攷愳㔱㈱㤷㉢㤵㜴つ昵ㅣ㠴扦戱昸㐱㘷慦攱㍣挰昲散捣挲捡〳ㄸ㜵㈹㜰㍤㜹㘰攲㕣搸昷挸搴㔴㘵慡㜲攷㕤㔳㙦慥ㅣ㍣㌰㌱摢㙣〴㑤㑦ㅥ㜱㘴㌳昰㡣挶㠱㠹挵收㑡挳慡扤㑢㙥㉣扢ㄷ愵㜳㐴慥ㅣ扣㘳挵戸昳㉤㔳㜷ㅥ㍥㙣摥㝤昷㕢㠶昱敡摣改搹㤹㐵㑦㥡晥㑢㌴㘶㠱㔳扥㜳㑥搶㉣慥㑤㑡捦㜲㉥㔴㘶㘷昰㕦㘲晥㜸扡慢戲戴㉡㘵挰㔷㑢㑦㍡㌵改敢攸㌸㘴㑦晢㝥搳㕥攳收改昶㌱㉣戵㘶昸㐱挱㥥㤵㡤㠶㙥挷愳㤶散〵散㕤挳搸ㄸ戶㤷愴攳㕢㠱戵㙥〵ㅢ㐵㝢ㄹ〳搵㐷散戳扥㍣㘳㌸ㄷ攴㘹挳㤶〵晢㜸搳慡攷挳㤴ㅢ戸㌵ㅥ㈲㌹㌱戵晣捡戴㙦捦慥ㅡ㥥㥡㤱捦㡤挹㘸㝢捣慢愵摢摥摣㝢㕣㑥㕤扤㠱㘳摥搲扢ㅤ㙡捥ㄹ㕥慢攵㘴敦㤶搱攲搳㌳戸扤㜷晢挴ㅥ愵晢扣戱㜷ㅦ戵㤵改搶㘲㈸愲㙦戵愳㔸㡣㕥㈴ㄸ㈴㈸ㄱ㄰㠱㝡㤹㘰㠸㘰ㄸ㐰攴晦〱㉥㐹㜶㘴㤵㔶㌵戴敡㡡㔶慤㘹搵扡㔶㤵㕡搵搴慡ㄷ戴敡慡㔶戵戴敡〳㕡昵㈲摡挴愹㌴㌸愸㐵改㘳㑦㍥㜶晦摢㉡挷㑦㝦昰㡥昱扦扥敦㝢ㅦ㜹㝥㜸てㅡ摤ㄷ㑤㙡捥㌳㉥㠱搴摡㔴㝣愸㜲㤰晦戶收ち㌰㠵㜹搸扣换㥣㥡慡ㅦ㍥㘸摣㘱ㄴ戸慣っ攴愷〸㘵っ㙤㠷捤晢㉤愷敥㕥㔲戸扢㘱挶昰㘵㝢攳㈶愳扡ㄹ户改搴晤㔷㙤㕥戹ㄴㄸ㠱扣扥戳慥㍤㐸㔷户㈵戰㤵昴搵晢㙥散散㜶捥㘸㌴攵昴㘵㉢慣㝥㜵㐷戵扤攸戹㉢扤㙢㡦㜹昲挱㔶㙤搷㡣愶㈱搴搶搵搸㕤慢っ慢挲㜹㑤捣慥扡扥㜴搴昴㈶敤㐵慢㜶㔱㝡㑢㤲㈲㔱搶搵㔲慦㘶㔵挴昵㤳ぢづㄶち㙥慤扦㌶㔹㙡摥㜳㌹〰㌳换㍡收扢㈶扤㘰㘳搹㔸㘹挸㙢㔲㑤挲㜷愲㘲㝦慡昸㤸㕢㙢晡戳慥ㄳ㜸㙥㈳㕤㌳㕤㕦㌷㈰㘹敡愷摣扡捣攷㜳㑡㈸㐰攰づっ〸㤱扢慤㌷㉦㈸㐴㈴㔰㑣㐶扥㉥㑤㜶㤵㌳㔸ㅤ㔶搱㤰愴㐹敤㜵㕢っ挶昹㉡ㄹ㤳挱㠱㠹㌵㔱㝦昰愵㙦搸㘲搸ㄶ收㕥摥挶㥡㌶ㅥ慤晥㥥㜵改〴㈷っ愷摥㤰㕥愶昶ㄳ㥣㤱㍥ち㔰戸〲㠱搰㜳昷愸敡挴㘵戱㔱戸㘴搵㠳搵攲慡戴㉥慣〶㈸㠳㠶㉣㤵戸戵㕤㐹扦ち㐵晡㕥㠲㜱㠰㜲㌹㔷摣挷㐶挵㌲㔲慥㐰改㤴挱换㈹㐱捥㝥㈹㕥ㅥ㌶㡦㔹㡤㐰㠶㐲㜹搴〴㐶㐲慤愶搰㌷㐲ㄲ昵㡣㕡愸㌰昶㤹戳愰㔲挳㜲㠲㡤㌶摦㜶㜱㐹㐸㐴扢戲㘰挷挹〲㡡㠲戴㍣挸攰㌵㄰㑤㠷㌴挸㙥㥣㈰㈲戲㐱㠶㘶挷挸㘹㈲㘳晢っㄹ㠱昶㐹㈲㘴敢㠳扤㘵〴㠹扤㥢㐸搹愹㈷㍦敥㑡戳捤㙣昹㔰㥡㕤㡤㡤搳慦㈱戸㤶攰㍡㠲晤〰攲捦㤰㜰㤴㜲挸愷㤳晥㉡㍣敢㌷㄰扣ㅡ〰昲㐹愷捣㠹㐴ㄵ㙤愸敤搸㤱㙣㌷〲㍢㔹ㄹ挵愱㈸愲㘵摣戲㌳㐷㙣㠵攸挸敡摣ㄹ扡㌶慦㜴散敢㝢搳㘶㜲㌹愴挸㡣愶挹戵㙥搱㌴戹ㄱ㙣摡愷摥扡〹㕤昵〹㠲搷〰㤴昵搷ㄲ㐲戹搰攰摤㥥㐵㑦㤳昲ㄵ㘱ㄶ㠵挶㔰㥦ち㍥㈲㘴ㅥ〱㌲㠴㕣搷昱㘵搷㠶愶㌹㌸㘹扥攲㙤攸〳扤昹㍢㐲㝡㠷摥摣搵㍢昴ㄷ扤㐰㉢晡㘶戰㤷昸㐳㑦ㅤ㜳ぢ慡昵搷ㄳ摣ち搰愱㘳㜸晡㝥愱㥥〲㘵ㄶ摢〹捣敤愵搷㐵㔹戹换ㅢ㙢㔲㘹愰㘱㜳搹昰㉥挸〰ㅥ㡣㤳㜳戰㠵㕤捦㤳つㅣ㙡敢慡㠰攷㤷㙢搳㠵晥㌱捦戵㔹扥㙢㈳晢慦〸挵㤰捦㙢〳戹づㅢ㌹挳搶㑣昸㥣ㄲ㤴㐳ㅤ㝣㐷㙦㈱㤱攸㤴㈶㉦昶换㍥㕦敥㑡㤲㍥㈴挹ㅢ戱慤晡㙤〰㤰ㄲ攲㜷㍤㈵捡〱㌶㝢㤳㙡㤶戶㔸改攱换㌸㥤㜴昸㄰扢攴挸㔰攸戰㥤㠱晦挰ㅦ戱㤷㉣扢㈵㉣㠶散㐵改搵攰㕢戰ㅡ戲ㅣ扡㘵㈹㙡㜶㘵挵㉢㐴㔶っっ㜴㥤愷㌳晣㙢㡡㑥㍡愴㐴㈶户㘷㔶㘶㥣挵摢㐴㐵㌷㈴㠵㑡㠶㙢愸㈵㠱㐸㜹㙣扢㉢㘲晡㄰㌱户㘳攳昴㠳〴㔳〴㠷〰ち扦㠶愴搹敥挶㌳ㅣ㌶戸㑥㤷㜶戵㥡㉢ㄱつ捡㐵昸㙣㑦㘱㜵㤸慦㜹㌳挱㕤〰ㅤ收てㅤ㤰ㄹ㠴愸㔰㥥㈰㐴ㄵ挶㌰捦㔹昲ㄲ㘹㘰㡦㠹挰搲㙣搳て㕣㥢㤱愵ㄱ㜳捥㍤敤〶㜳㤶扦㠶㐸搴戸ㄹ㘵敥㕦㤵づ愸换㠳敤搳㔱收慥慤挹扡㙥㉥戹㑤㠸戶㤳㜳㍢攱㘰㡥敤㠰㉤愹捥收㥡㐰敡敦㝣㡣㈱〴㜶㕡昹㕢改㡤摤㤶昷㥢㠷扥搱昶㡥㉥㕢㐱㐳づ㤹㈱搳㌱㕦㌲戱㡢㠸ㅣ搴〷捤攵㔵㑦捡戹ㄱ昳戸㘷搵ㅢ㤶㈳㠹っ搸㤸っ搶捤换ぢ㠸ㄲ㉣扡㡣〱扡捥㠸戹散ㄹ㡥扦㘶㌰愰戸戱㌷昵愴挲㈲〵㜳挶㜲㝣扣㐶㘱㤱昹㔱㜳㘹搵扤㠴㠸㙤搳㜶㡥ㅢ㙢晥㡥挰ち㠹㍥㑣ち㌵㐲ㄳ㥡㈶㑡㕡愹㕦晣昰㐰㥥换㤱昷昲〴ち㔷戹〲㝤收ㄹ摡㥢㜶㝤ㄴ愳愱㥤捥㌹つ㈳㝡搴㉡ㅣ挸㤴挲攴㔴晤㙥昶㜹㉢挰扤挷捦㥥㙣㐷收㕥㔴捣扡㐰㉦㝦㠶㡣㔷㘴搱ち㠴搰㐷户㈷㈴ㄵ㤶㤱㜲挰㠱挰㌸㥦㍡挹慦㙣慡㌶愴扥㍤敤散㌱㐴㤲㠶捤㜹㘳㐵㌶㄰㡦戶㡤㘰㑦昸㐰㌳搶㌶ㅡ㝥㔴㌷敢摡戶㐱搲㈲㔹㉥搵っ㔲昰㜴㌳㜰㑦㔹㡥㙥〲㈸晡㡢㡡㡣换㈸㌲㉥慢愲㘱昳っ㐳㠳㉡捦戱摣ぢ㠶㘷〵慢戶㔵㉢昱㠱攱扢ㅤ㐱㤳㘰㜲㑡摥㌸挵㌲㘳愲挳㥡㍦ぢ㤳捤慦〰摤ㄵ挸㔱㙥ㅤ搱て捡搵㐴ㄱ晦㐴㥦㡥㈵〸ㄸ攵㈹搵摦㡥搱ち敡㜶〴㐴㡥㑡㔷攲㍢ㄸ㔷ㅥ㐱㐹㈸㠴㠸昵っㄲ㠱㔷㌰㈱攴改攲㉥㥡㘷ㅤ㉢〰昶㠸戱㘳㔶㌰攷〳攵〰挸慡攳敤昵ち慢㠹㑥㤳㉤慤㜰㔳㜷㔵㑡㑤摣搸㕤㥦搴ㅢ慦摢愴㍡搴㈸〹㐵戲㔵㈳愵㔹㌶㤹攳㑥㔲㌵㐲㈹敥㔸摢㠸㉣户㘹㝢摦㈹㐵㕥㠴㘲㔲㌴㤳搳摦愱〸〵㠱摥㐸㐷搱㘷㥦㑤ㅥ㠹㠸つ㙤㠰㌲昵㔴㔸㌶ㄲ㠵〴㑦攲摡㐹㕤㤶愳㈷昰昷㥥㈸扢搰っ㔲㌵挶攵昱愸㘶扡搱㔸㜰㘰㈵搴っ慦扥㐳㔸ㅡ㙢ぢ㌵㡣攲捥㝥戵㝦戸扤〹㐶㡣搸㤰㘱㤱っ㍦㌰搸㄰捣㤵㠸愸搲㍡ㅢ攱㔶户㡡㑢㝣㍡㈵つ㐷㘱㘰㈹愸捦挹㜵㘵㠶戵㉤昹㜱搵愱㜵㕡㔴㜲㔴㌷愷㔷㝣愸昴㠰㜲㍣捡㈹〶搷捤㌳㜴㑢攱ㄲ〳挴㙥㤴㕢慣〵〸敤戶〶攰挹㘰攷㘰〷㍢ㄲ㠶㑥㘸㥤㔱㠲ㄶ㌳〸㌷扤〸昲㑥㥦ㄸ㠵㈰㌵㔵晡晢㔱昱挵愷㤸扥㜹㌴ㄷ㘷㈲㈶㘲戸㉢挳㝡〰㜲㤳㤱㐹㜲搱㜸ㅣ㌰て㈵㥢ㄲ㕡挳㜱ㄹ㑤㡣ㄱ㥡㝣㕥㠰㕢㍣㡣㘵㡤㤲㙤ㅡ戸攷ㄶ㔸搰愶㡤㡤㍤收㐹愷搶㘸搶愵㔲挵戱慣㔶ㅡ㜹㐷攰㑢㕤〱っ戹㈹㘳㕦愲㑤㌹㠹愳ㄴ㤷㑣㈴昵㙦㜷敢㐷搱㕤〹㌹㡣ㄱ慡㍥〶㈰㌳摣㜲㉡㈰搶㜵㑦㠱昶攱摥昶〵〶㜵㜹づ㈲慤慢㠸戲㙣ㅥ昷昱㕡㔱㘴挵㙤㠹㘶昳敥扣㑢㥢㍤㔱㜴挲ち㡢㜶〴㡥戰捥㔰攰ㄵ㡢㌰㐶晡攴づづ㤲扢ㄲ㐵㜷慦㍣愲ㅥ㜳㔷㠰ち㠵〱挱ㄸ㉦㑦㐱㌹散㉡ㄸ㠹〶户搶戶扡〵愳扦戴扣昵㘹〰挱㌰㌰つ㕡戴っつ㥣㔹攴户㌶㜰㙥㐲慢㡣〸㘹㌲㤸捡ㄸ攵㌸ㅣ昶㐰ㅡ戸㠹〷改㘵ㄷ㑡㈸搸愷㉥㠶挵㜷ㄳ㈷㙤ㅣ㠱㕣敦㥡㡥挲㐵㈳挰昵ㄷ㘷㝦㐷昱㜴扤㑥㜳ㄷ晥戹ㅤ㠱㔵㕣摤〸捤搱㝤ㅤ㤷戲搴㥡㘸摦摤摣㔱ㄱ㕤ㄶ㍣㌴㔷㌹㘱〴戵搵愵㘰㈳扣戸搵㉦㐹ㄴ㝥ち㝦挴愶㙦愷捤㥣㜷㜸ㄱ㜵㥤㝢㕦扥攸戸㤷ㅣ㌵慦㠲捦㕢㝦愰㄰㕣愱ㅣ攴㈴换戹㝦攳㥦㑡㕡慥昰ㄳ㡣戸㥤㘹㜳㠰戶㠳㠴攳愸ㄴ㑡㠳〹攴㌳攸〴戶㝢敢搶〰改㘴㕦〷㥤㈸㐱戰㑢㈸捥㠵㤷㡣㔰挴㡦㠱㔶ㄲ㑢㜸㈴挷㥥㝦〳慣㉦㝥㠴ㄲ㈲ㅣ捦㤱ㄸ㈹扣〶戹っ搴㈹㐱ㅥ㕤昱攰㠵㤰晦ㅦ㉣挵摣扣㈹㍢晤ㄷ㤸㔹晣戰ㄳ㐵㌷ㄲ㐵㍦攸㐲㤱攰㌵㄰挵扦昷㈲ㄳ愷〲挳戳㉦㈸㄰捥㌵敤ㅥ㐰㕦昶ぢ扦晦挳〳攸㝣㐴ㅣ捡㐶㐳愸敤ㄶ㍣户㑣㠴㠱㉥ㄳ㠱挱㝢㘵㈲㥣㐲㐶㌰㡡ㅦ㥡〸㤱て㘴〱〵㕢㥢〸㡣敤㘵ㄸ㠲㠹㔰㙢挲慤挱ㄳ搸㌵㌶晤㘳㈷㜰昱㔶晡㠸攷㐳㘹昹戳昰㐸㕤摢㕤扣㘸㜸㠶扤㕦㤵ㅦ昷㈴㤴㤹户㡣㥢摣慡ぢ㝢㕣扦㘹㡤敡戴㠹慦㈲昶戲敦晡㔳戶㜷㝦ㅤ㤸ち㔳攸扥ㄷ㈵㔱㝣ㄱ㥥ㄲ挱㜳㐳敥〳晢扥㜵晣㡦て㍤㝥㤴户搵㈲㕡㉤摣㠶㝣㍦㈱㝢摡ㄳ〸敡㈶㉥㡡㕣捤て㜳㑥攱ㄳ㈵㙢慤㈱㘷っ㑦㔹㐱扥㙥挷搹㤰昰ㄲ㠴ㄹㄲ摦㑥㌰㌱㜱敦㈱㌴㌱㉢ㅤ敥㑥昵㘱㤳㜲ㄱ㔶ㄲㄳ㔷㍥扤㌸㙣㈸㝡㉡戲㍥慤捤挲㜷愰㡡㕥攰㐴搲㔶㈲㑦㥤㑣㐲㝣扢㔳搷ㅤ愶慥ぢて㌲っ晢挷㔲ち昱〷㔲㐸昲㈰挳ぢ〱㑡㑡㥤㐱愶㜰㍢㐰㐶㘴慤㌳挴㑢㝦挰慥㄰㤰慤㑢㝦㝤㝥挴㠲㕤〴ㄶ㘳㕦㝣扦㈷㕡摡愲戱㙡㘲愸㔶搹㌴㑢挸愸挳ぢぢ愶攲搲㤴愵㜳〸愵摢㜶㐷昱㈵㈳㜶ㄸ㜸ぢㄹ扢㘰搳搷㔶戶敦㜱㥡戸昹〱㍤㔳㔴ち挳搹换㘲ㅣ㐸㔵㡣㉥㙣㕡づ㡢〸㐷挳㙣慢搳㔰㔴〵㥤攵散挷愹ㄴ挱㍦㝥㈹挴晡挹昶搰㔷㜷搶㔰挷㌹㠳㔸㈰㝦戰扦㙥捣㘰㙣扣㤵ㅣ〳〹扢慤㔶愵昰㝡昸㔹㜴攱愲㜳㐲㙦㘷搵戳㌸㡣㍦㌱㘷つ㘸㕤晡㥦搱㙢挵㔹攷搸㥢㘱散㤴晥㝦㌷ち戶搴晦㠲戱㌷㠵挸昷㐴ㄹ㍥ㄴㄸ㍦搹㌲㘴挳ㅤ㠱㘷ㅢ挱ㅢ㜵㌰搶㔵㤶㈱敦㌰户㠴㡦㔷挳㙡㈵挱攱昷捡㜷㕥㡤㘸昵愵㙤㍢搴㔳〰㌲㌶㔴昸〶㐴㔰捦晥㘹戹ㄵ㥦㙥㡢敦㐵挷㝤愷慣㥡攷晡慥ㄹ㑣㉣㈱攸㍢挱㙦捦㑣搸㍣搳攲敢㥤㐲敤㘶散挴昰晢搱攷昴〲〴昶㘹ㄹ扣㔴戱㐸㐶ㄶ戶ㄷ挹攰㜷㐸㘳㠹昰ㄲ戵㠳㝦㤵㜹㕦搳㘸攰搳搵〵昸㍡〳ㄶ敤〸㘵ㄷ㝡㥣㍢㙦㘸㜰敢㜰㐷敢㕤昰〷挹㐶〵挱㌱戵㠴昷扥㥦晢摡戹〷改戶搱摡㝣戶散捦攷㔶㉥㍣〳㥣㙥敦㉤㘹㤲攱㍢昹㐵㜲㔹慦ㄲ攲搲晥㔱晣摤扥㠳㤶愳㡤㠳捥愳て扡改〸㥢㙣挰㝤戶㡤攸昷㜹㜴ㄵ搳〴昸改㐶㤴攱㠳愰㤷㡦慣㈸扥㠲㘵㤱〱㤰捦ㄵ㙢〰扤愹晡改捤愸㝡㉣ㄶ挸㠲㘷っ㤲㘳㔹㝣〹つ戹㕤攱戲挱ㄲ㕣戶㔰㘷〹攴昵戸〷昲㌹挱戳㠴㥡挸ㄷ搰愱㌵ㄱぢ愵扤㈷昲昹捤㈶㈲㘸〵愸㠵㈶挷ㅦ㡢戵㠸摥㐰戵㙥ㄳ㌸〴㉥挰㈸挵㈲㘵㑤㌱っ㉤晣㠸㤸㐱晡㑤昴昷戹愳扦㝥㤶改㙦㐷㠵ㄲ㠴愸㑡㑦㥥㠲㔰㑤晥挹攴攴㍤㤴昶㥥晣㈷㌷㥢晣ㄸ㘵㈴㘷愲〷〰㈳〳愲㡡㍦㙡㌱㑤㘴戸㡦晣㠹昳〴昸愵㘶㌱㘶愰㐴昵扤㠴っ晡㜲挳㔵慢换挸挴㝤ぢ㕣㝦挶挷㍤捡㍥攲㐵㐸晡㜲㡡愱㌳戶ㄸ㙡挵㤲ㅤ㜹㘱㜷㠴㙣挰㤲昸戵㙣㑦㤱㕥散㌳挲㉦㍥ㅣ㈳收挴㠹昸换㈹㉤㡡㌹㠱㌰㐲㡢㤴昴挳㡤ㄴㅦ㡡ㅢ㝦昷晢㙤㤷㈹㉡㤰㐰㍤㘱㘳搲㤹㙡晣㐴摣昸㄰扥捡㔲㙤㜲扣㐱挰昴㕣摣㤸昴愸ㅡ㍦ㅥ㌷晥敢愱晤慤挶㌱ㅤ㠶㈳ㄷ㐸㈴ㄹ戶慥戲晥ㄳ㕦㘸㡦愲㜹挱愴晥ㅣ㌲挳㘲㑡㑥ㄵ㍡㙥㈸つ㍡㡣换㈰ㅥ扥㤱㥥挷摤㈶㕣〱㠱㤰つ晦㔷〹㈷㜱攷㘹捥〸っ㝣〲扤㡥㘰戳愷慢㈷㜶㉥㥡ぢㅥち〶捤㤳㍥捥㔴昵ㅤ㐵㈲㌰〷昲攱晥㙥攱㤴捦㌰ㅤ摢晢ㄱ〷挹㌴摥㈱改㑦㜹愸挰㑡㕥㍣ㄶ㘳㌶昷㘸㥢㘶昴㐷㠰ㅣ㐸㐷㐰㘶昴㐷〱挳㐰っ㙦㉢攷挶挸晦㡡戹ㅦ㘳挵〷〹ㅥ〷㈸ぢ㌲㍢改愰昸〴挰㘸晣㍦慡㤸㔸㔷晥ㄲ㑤㍣ㄴ扦㉣㐹㐶晡㠷搹攱㈳〰〳㜰摦㡡㠸〸换晡㐷㔱㤲㝣㈹〵㠷㝡改挷㔹昱〹㠲㑦〲㤴ぢ㥣散戶㜷㡤㙢敡㔳㜳㝤ち㕤挵愳〴昸改㑦㐶ㄹ㍥ㄴ戸て㙦敢㙤㉢昳㈸ㅣ㝦搸㡦㔰㘷敡ぢ晥㝢昰㐵晥〶ㄷ㍤㠰晦㈱㐹㐱ㄹ昶㜹敤慤晤㡤㐵㈶愰㑤慥㝥㙢搸散ㄷ㌱づ搷搵㡥愰㜰㐴㉡㤵㤲㔶ㄴ挴㌷ㄷ㉣㕣扣㠱㙦㌹愲㉡㠴㈰つ愸ち㈷慡㌸㡡〲晤㌳㙣㑡ㅣㄳ㑦晡㘷昹㐴搴慡㑤晣㕣㤴攱㠳㈰㕥㔵昷〷愲敥昱ぢ㠹㙢㔵㘱㜵扣㤰昸㔷ㄵ慢挹ㄷ㍥挵挱ㄴ戲㤰㐹㙢㈵㈲㑤搱搰㤷㤰ㄹㄹㄸ攵摣敥挷㑦扢㉣㙡攷敢攷捦晦㜳㌴㍦㜱㝤晥摤敦ㅣ㝥敡戹㕦㍤晦改摦扥敦挸㕦晥昵昴搳扦晤搳愷㥦晤搷㑦㔷㡥晣攲㤹㘷㝥㝥敦㔷㥦㝤㝥慦昹㌵敤晢晦㥣晦摡挳㔳ㄷㅦ㝥搰㍣㝢摢昱㠷摦昳挰㝤㔳㡢㔷㑤づっっづ摥㍡晥换敢摥㌰昶攸㠳㍦ㄴ㍦晢晤戵㡥㔰换挵ぢ搲搳攰戲搵㌴扥㡣っ愶挱ㄹ扦慣搳攰㜲搵㐶慤㐴ㅢ㌵㠳㠲ㄲ㝣ㅡ㥣㠰慡㌰搲ㄵ㐳晦〱扢愸戲㙡</t>
  </si>
  <si>
    <t>Decisioneering:7.0.0.0</t>
  </si>
  <si>
    <t>6fffe27e-30bd-44f4-9cbe-24534ebdd5ca</t>
  </si>
  <si>
    <t>CB_Block_7.0.0.0:1</t>
  </si>
  <si>
    <t>㜸〱敤㕣㕢㙣ㅣ㔷ㄹ摥㌳摥㕤敦慣敤搸㡤搳㑢㑡㘹㕤㑡㈹慤㠳ㅢ愷つ愵㐰〸扥㌴㤷攲挴㙥散愴㈰㐰㥢昱敥㤹㜸㥡㥤ㄹ㜷㘶搶㠹㑢愵㔶愵摣〴愵ㄲ㌷㔱㈸ㄷㄵ㠴挴ぢㄷ〹㤵㜲㜹㐱㐲〲愱㈲昱〰て㈰㈴ち㐲昰〰㐲〱ㅥ攰〱〹扥敦捣捣敥捣慥㜷散㙥㕢㜰㤱㑦扡扦捦㥣摢㥣㜳晥敢昹晦㌳捤㠹㕣㉥昷㙦㈴晥㘵捡㌳㜳捤攲扡ㅦ㐸㝢㘲挶慤搷㘵㌵戰㕣挷㥦㤸昲㍣㘳㝤捥昲㠳㍥㌴㈸㔶㉣搴晢㠵㡡㙦㍤㈰㑢㤵㌵改昹㘸㔴挸攵㑡㈵㕤㐳㍤〷攱㙦㈴㝥搰搹㙢㌰て戰㌴㌳㍤扦㝣ㅦ㐶㕤っ㕣㑦敥ㅢ㍢ㄳ昶㍤㌴㌹㌹㌱㌹㜱晢ㅤ㤳慦㥦搸扦㙦㙣愶㔱てㅡ㥥㍣攴挸㐶攰ㄹ昵㝤㘳ぢ㡤攵扡㔵㝤㥢㕣㕦㜲捦㑢攷㤰㕣摥㝦摢戲㜱晢ㅢ㈶㙦㍦㜸搰扣昳捥㌷っ攲搵戹㤳㌳搳ぢ㥥㌴晤ㄷ㘹捣〲愷㝣晢慣慣㕡㕣㥢㤴㥥攵㥣㥢㤸㤹挶㝦㠹昹攳改㡥㠹挵ㄵ㈹〳扥㕡㝡搲愹㑡㕦㐷挷〱㝢捡昷ㅢ昶㉡㌷㑦户㡦㘰愹㔵挳てち昶㡣慣搷㜵㍢ㅥ戵㘴捦㘳敦敡挶晡愰扤㈸ㅤ摦ち慣㌵㉢㔸㉦摡㑢ㄸ愸㌶㘴㥦昶攵㈹挳㌹㈷㑦ㅡ戶㉣搸㐷ㅢ㔶㉤ㅦ愶㕣摦㑤昱㄰挹㠹愹攵㑦㑣昹昶捣㡡攱愹ㄹ昹摣㤸㡣戶㐷扣㙡扡敤つ摤挷攵搴搵ㅢ㌸收㡤摤摢愱收㡣攱㌵㕢㡥㜷㙦ㄹ㉤㍥㍤㠳㕢扢户㑦散㔱扡捦捤摤晢愸慤㑣户ㄶ〳ㄱ㝤慢ㅤ挵㘲昴㈲㐱㍦㐱㠹㠰〸搴换〴〳〴㠳〰㈲晦㜷㜰㐹戲㈳慢戴㡡愱㔵㤶戵㑡㔵慢搴戴㡡搴㉡愶㔶㌹愷㔵㔶戴㡡愵㔵敥搳㉡攷搱㈶㑥愵晥㝥㉤㑡ぢ晦愸晣昵攸捦ㅥ㥦昹搲慦㙥晥捤㈳摦晡摢昷〶㜷愱搱㍤搱愴㘶㍤攳〲㐸慤㐵挵〷㈶昶昳摦收㕣〱愶㌰て㥡㜷㤸㤳㤳戵㠳晢㡤摢㡣〲㤷㤵㠱晣ㄴ愱㡣愰敤愰㜹慦攵搴摣ぢち㜷搷㑣ㅢ扥㙣㙤摣㜸㔴㌷敤㌶㥣㥡晦㡡㡤㉢ㄷ〳㈳㤰㔷户搷戵〶改攸戶〸戶㤲扥㝡摦戵敤摤捥ㄸ昵㠶㥣扡㘸㠵搵慦㙣慢戶ㄷ㍣㜷戹㝢敤ㄱ㑦摥摦慣敤㤸搱ㄴ㠴摡㥡ㅡ扢㘳㤵㘱㔵㌸慦戱㤹ㄵ搷㤷㡥㥡摥戸扤㘰㔵捦㑢㙦㔱㔲㈴捡㥡㕡敡攵慣㡡戸㝥㝣摥挱㐲挱慤戵㔷㈵㑢捤扢㉥〶㘰㘶㔹挳㝣㔷愵ㄷ慣㉦ㄹ换㜵㜹㐵慡㐹昸㑥㔴散㑤ㄵㅦ㜱慢つ㝦挶㜵〲捦慤愷㙢愶㙡㙢〶㈴㑤敤㠴㕢㤳昹㝣㑥〹〵〸摣扥㍥㈱㜲户㜴攷〵㠵㠸〴㡡挹挸㔷愵挹㙥攲ㄴ㔶㠷㔵搴㈵㘹㔲㝢昵㈶㠳㜱扥㑡挶㘴㜰㘰㘲㑤搴ㅦ㝣改㙢㌷ㄹ戶㠹戹㤷戶戱愶㡤㐶慢扦㙢㑤㍡挱㌱挳愹搵愵㤷愹晤〴㘷愴て〳ㄴ㉥㐱㈰㜴摤㍤慡㍡㜱㔱慣ㄷ㉥㔸戵㘰愵戸㈲慤㜳㉢〱捡愰㈱㑢㈵㙥㙤㐷搲㉦㐳㤱扥㥢㘰ㄴ愰㕣捥ㄵ昷戰㔱戱㡣㤴㉢㔰㍡㘵昰㜲㑡㤰戳㕦㡡㤷〷捤㈳㔶㍤㤰愱㔰ㅥ㌶㠱㤱㔰慢㈹昴つ㤱㐴㍤愳ㅡ㉡㡣㍤收っ愸搴戰㥣㘰扤挵户ㅤ㕣ㄲㄲ搱㡥㉣搸㜶戲㠰愲㈰㉤て㌲㜸つ㐴搳㈶つ戲ㅢ㈷㠸㠸㙣㤰愱搹㌱㜲㥡挸搸㍥㐳㐶愰㝤㤲〸搹㝡㝦㜷ㄹ㐱㘲敦㈴㔲㜶敡捡㡦㍢搲㙣㈳㕢㍥㤴㘶㤷㘳攳昴㉢〸慥㈴戸㡡㘰㉦㠰昸〳㈴ㅣ愵ㅣ昲改愴扦〲捦晡㌵〴慦〴㠰㝣搲㈹㜳㈲㔱㐵ㅢ㙡㉢㜶㈴摢つ挱㑥㔶㐶㜱㈸㡡㘸ㄹ㌷敤捣㈱㕢㈱㍡戲㍡户㠷慥捤㉢ㅤ晢㥡敥戴㤹㕣づ㈹㌲愳㘹㜲慤㥢㌴㑤㙥〴㥢昶愸户慥㐳㔷㝤㡣攰㝡㠰戲晥㉡㐲㈸ㄷㅡ扣㕢戳攸㘹㔲扥㉣捣愲搰ㄸ敡㔱挱㐷㠴捣㈳㐰㠶㤰敢㌸扥散搸搰㌴〷挷捤㤷扤つ扤慦㍢㝦㐷㐸㙦搳㥢㍢㝡㠷晥愲攷㘹㐵摦〰昶ㄲ扦敥慡㘳㙥㐴戵晥ㅡ㠲㥢〰摡㜴っ㑦摦捦搷㔳愰捣㘲㍢㠱戹摤昴扡㈸㉢㜷㘹㝤㔵㉡つ㌴㘸㉥ㄹ摥㌹ㄹ挰㠳㜱㝣ㄶ戶戰敢㜹戲㡥㐳㙤㑤ㄵ昰晣㜲㘵扡搰㍦攲戹㌶换㜷㙣㘴晦㘵愱ㄸ昲㜹慤㉦搷㘶㈳㘷搸㥡〹㥦㔳㠲㜲愸㠳㙦敢㉥㈴ㄲ㥤搲攴挵㝥搹攷换ㅤ㐹搲㠳㈴戹ㄹ摢慡摦〲〰㈹㈱㝥搱㔵愲散㘳戳搷愹㘶㘹㡢㤵ㅥ扥㡣搳㐹㥢て戱㐳㡥っ㠴づ摢㘹昸て晣㈱㝢搱戲㥢挲㘲挰㕥㤰㕥ㄵ扥〵慢㉥换愱㕢㤶愲㘶㐷㔶扣㑣㘴㐵㕦㕦挷㜹㍡挳扦愶攸愴㑤㑡㘴㜲㝢㘶㘵挶㔹扣㐵㔴㜴㐳㔲愸㘴戸㠶㥡ㄲ㠸㤴挷戶㍢㈲愶〷ㄱ㜳㉢㌶㑥摦㑦㌰㐹㜰〰愰昰㔳㐸㥡慤㙥㍣挳㘱晤㙢㜴㘹㔷㉡戹ㄲ搱愰㕣㠴捦㜶ㄵ㔶〷昹㥡搷ㄳ摣〱搰㘶晥搰〱㤹㐱㠸ち攵〹㐲㔴㘱っ昳㡣㈵㉦㤰〶㜶㤹〸㉣捤㌴晣挰戵ㄹ㔹ㅡ㌲㘷摤㤳㙥㌰㙢昹慢㠸㐴㡤㥡㔱收摥ㄵ改㠰扡㍣搸㍥㙤㘵敥敡慡慣改收愲摢㠰㘸㍢㍥扢ㅤづ收搸づ搸㤲敡㙣慥〹愴摥捥挷ㄸ㐲㘰愷㤵扦㤵摥搸㉤㜹扦㜹攸ㅢ㙥敤攸㤲ㄵ搴攵㠰ㄹ㌲ㅤ昳㈵ㄳ扢㠸挸㐱慤摦㕣㕡昱愴㥣ㅤ㌲㡦㝡㔶慤㙥㌹㤲挸㠰㡤挹㘰摤㥣㍣㠷㈸挱㠲换ㄸ愰敢っ㤹㑢㥥攱昸慢〶〳㡡敢扢㔳㑦㉡㉣㔲㌰愷㉤挷挷㙢ㄴㄶ㤹ㅦ㌶ㄷ㔷摣ぢ㠸搸㌶㙣攷愸戱敡㙦ぢ慣㤰攸挳愴㔰㈳㌴愱㘹愲愴㤵㝡挵てて攴戹ㅣ㜹㉦㑦愰㜰㤵㉢搰㘷㥥愱扤㘹搷㐷㌱ㅡ摡改㥣搳㈰愲㐷捤挲扥㑣㈹㑣㑥搵敦㘴㥦㌷〲摣㝤昴昴昱㔶㘴敥〵挵慣ぢ昴昲㘷挸㜸㐵ㄶ捤㐰〸㝤㜴扢㐲㔲㘱ㄹ㈹〷ㅣ〸㡣昳愹㥤晣捡愶㙡㐳敡摢搵捡ㅥ㐱㈴㘹搰㥣㌳㤶㘵ㅤ昱㘸摢〸㜶㠵て㌴㘳㙤愳敥㐷㜵㌳慥㙤ㅢ㈴㉤㤲攵㘲搵㈰〵㑦㌵〲昷㠴攵攸㈶㠰愲扦愸挸戸㠸㈲攳愲㉡ㅡ㌴㑦㌱㌴愸昲ㅣ换㍤㘷㜸㔶戰㘲㕢搵ㄲㅦㄸ扥摢ㄶ㌴〹㈶愷攴㡤㔳㉣㌳挶摡慣昹搳㌰搹晣〹愰㝢〲㜲㤴㕢㐷昴㠳㜲㌵㔱挴㍦搱愳㘳〹〲㐶㜹㑡昵㌷㘳戴㠲扡ㅤ〱㤱愳搲愵昸づ挶愵㠷㔰ㄲち㈱㘲㍤㠳㐴攰ㄵ㑣〸㜹扡戸㡢收㘹挷ち㠰㍤㘲散㠸ㄵ捣晡㐰㌹〰戲敡㜸㝢戵挲㙡愲搳㜸㔳㉢㕣搷㔹㤵㔲ㄳ搷㜶搶㈷昵挶慢㌷愸づ㌵㑡㐲㤱㙣搶㐸㘹㤶つ收戸㥤㔴㡤㔰㡡㍢搶㌶㈲换㙤摡摡㜷㑡㤱ㄷ愰㤸ㄴ捤攴昴户㈸㐲㐱愰㌷搲㔱昴搹㘷㤳㐷㈲㘲㐳ㅢ愰㑣㍤ㄵ㤶つ㐵㈱挱攳戸㜶㔲㤳攵攸〹晣扤㉢捡捥㌷㠲㔴㡤㜱㜱㌴慡㤹慡搷攷ㅤ㔸〹㔵挳慢㙤ㄳ㤶挶摡㐲つ愳戸戳㔷敤ㅦ㙥㙦㠲ㄱ㈳㌶㘴㔸㈴挳てっ㌶〴㜳㈵㈲慡戴捥㠶戸搵捤攲ㄲ㥦㑥㐸挳㔱ㄸ㔸っ㙡戳㜲㑤㤹㘱㉤㑢㝥㔴㜵㘸㥥ㄶ㤵ㅣ搵捤愹㘵ㅦ㉡㍤愰ㅣ㡦㜲㡡挱㜵昳ㄴ摤㔲戸挴〰戱ㅢ攵ㄶ慡〱㐲扢捤〱㜸㌲搸㍥搸挱㡥㠴愱ㄳ㕡㘷㤴愰挵っ挲㑤㉦㠲扣搳㈳㐶㈱㐸㑤㤵晥㜲㔸㝣收〹愶慦ㅥ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て愹挷摣㈵愰㐲㘱㐰㌰挶换㔳㔰づ扢ち㐶愲挱慤戵慣㙥挱攸㉦㉤㙦㝤ち㐰㌰っ㑣㠳ㄶ㉤㐳〳㘷〶昹捤つ㥣敢搰㉡㈳㐲㥡っ愶㌲㐶㌹ち㠷㍤㤰〶㙥攲㐱㝡挹㠵ㄲち昶愸㡢㘱昱摤挴㜱ㅢ㐷㈰搷扢愲慤㜰挱〸㜰晤挵搹摢㔶㍣㔵慢搱摣㠵㝦㙥㕢㘰ㄵ㔷㌷㐲㜳㜴㑦摢愵㉣戵㈶摡㜷㌷戴㔵㐴㤷〵て捣㑥ㅣ㌳㠲敡捡㘲戰ㅥ㕥摣敡㤵㈴ち摦㠷㍦㘲挳户搳㘶捥㍢扣㠸扡挶扤㉦㥦㜷摣ぢ㡥㥡㔷挱攷慤㍦㔰〸慥㔰昶㜳㤲攵摣扦昱㑦㈵㉤㔷昸ㅥ㐶摣捡戴㌹㐰换㐱挲㜱㔴ち愵挱ㄸ昲ㄹ㜴〲摢扤㜹㙢㠰㜴戲愷㡤㑥㤴㈰搸㈱ㄴ攷摣㡢㐶㈸攲扢㐰㉢㠹㈵㍣㤲㘳捦扦〲搶ㄷ摦㐱〹ㄱ㡥攷㐸㡣ㄴ慥㐷㉥〳㜵㑡㤰㐷㔷㍣㜸㈱攴晦〷㑢㌱㌷㙦挸㑥晦〵㘶ㄶ捦戴愳攸㕡愲攸摢ㅤ㈸ㄲ扣〶愲昸昷㙥㘴攲㔴㘰㜸昶㜹〵挲戹愶㥤〳攸㑢㝥攱昷㝦㜸〰㥤㡢㠸㐳搹㘸〸戵摤㠸攷愶㠹搰搷㘱㈲㌰㜸慦㑣㠴ㄳ挸〸㐶昱㐳ㄳ㈱昲㠱捣愳㘰㜳ㄳ㠱戱扤っ㐳㌰ㄱ㙡㑤戸㌵㜸〲扢挲愶㝦散ㄸ㉥摥㑡ㅦ昱㝣㈸㉤㝦〶ㅥ愹㉢㍢㡢ㄷっ捦戰昷慡昲愳㥥㠴㌲昳㤶㜰㤳㕢㜵㘱㡦慢㌷慣㔱㥤㌶昰㔵挴㕥昶ㅤ㝦捡搶敥慦〳㔳㘱ち摤昷愲㈴㡡㉦挰㔳㈲㜸㙥挸扤㘷捦搷㡥晥昶㠱㐷て昳戶㕡㐴慢㠵㕢㤰敦㈵㘴㑦㝢〲㐱摤挴㐵㤱换昹㘱捥〹㝣愲㘴慤搶攵戴攱㈹㉢挸搷敤㌸ㅢㄲ㕥㠲㌰㐳攲摢づ㈶㈶敥㍤㠴㈶收㐴㥢扢㔳㝤搸愴㕣㠴ㄳ㠹㠹㉢㥦㕥ㅣ㌶ㄴ㕤ㄵ㔹㡦搶㘶攱ㅢ㔰㐵捦㜳㈲㘹㉢㤱愷㑥㈶㈱扥摥慥敢づ㔲搷㠵〷ㄹ㠶晤㘳㈹㠵昸〳㈹㈴㜹㤰攱㠵〰㈵愵㑥㈱㔳戸ㄵ㈰㈳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换摢㙢愸攳㥣㝥㉣㤰㍦搸㕦搷㘶㌰㌶摥㑡㡥㠱㠴摤㔲慢㔲㜸㍤晣㌴扡㜰搱㌹愱户戲敡㔹ㅣ挴㥦㤸戳晡戴づ晤捦攸戵攲慣㌳散捤㌰㜶㑡晦扦ㅤ〵㥢敡㝦挱搸㥢㐲攴㍢愲っㅦち㡣㥦㙣ㅡ戲攱㡥挰戳㡤攰㡤㍡ㄸ敢㉡换㤰㜷㤸㕢挴挷慢㘱戵㤲攰昰㝢攵摢慦㐶㌴晢搲戶ㅤ攸㉡〰ㄹㅢ㉡㝣〵㈲愸㙢晦戴摣㡡㑦户挵㜷愲攳㥥ㄳ㔶搵㜳㝤搷っ挶ㄶㄱ昴ㅤ攳户㘷㈶㙣㥥㈹昱攵㜶愱㜶〳㜶㘲昰摤攸㜳㜲ㅥ〲晢愴っ㕥慣㔸㈴㈳ぢ㕢㡢㘴昰㍢愴㤱㐴㜸㠹摡挱扦捣扣愷㘱搴昱改敡㍣㝣㥤〱㡢戶㠵戲ぢ㍤捥敤㌷㌴戸㜵戸愳昵㌶昸㠳㘴㝤〲挱㌱戵㠴㜷扥㥢晢摡扥〷改戶搱摡㝣戶散捤攷㔶㉥㍣〵㥣㙥敤㉤㘹㤲攱㍢昹㐵㜲㔹慦㄰攲搲晥㘱晣摤扡㠳㤶愳㡤㠲捥愳て扡改〸ㅢ慦挳㝤戶㠵攸昷㔹㜴ㄵ㔳〴昸改㐶㤴攱㠳愰㤷㡦慣㈸㍥㡦㘵㤱〱㤰捦ㄵ慢〰摤愹晡挹㡤愸㝡㈴ㄶ挸㠲㘷っ㤲㘳㔹㝣ㄶつ戹㕤攱戲挱ㄲ㕣戶㔰㘷〹攴昵戸〷昲㌹挱戳㠴㥡挸愷搱愱㌹ㄱぢ愵摤㈷昲愹㡤㈶㈲㘸〵愸㠵㈶挷ㅦ㠹戵㠸㕥㐷戵㙥ㄳ㌸〴㉥挰㌰挵㈲㘵㑤㌱っ㉤㝣㠷㤸㐱晡㔹昴昷戹挳㍦㝤㤶改捦㠷㠵ㄲ㠴愸㑡㑦㥥㠲㔰㑤晥昱攴攴㍤㤴㜶㥦晣㘳ㅢ㑤㝥㠴㌲㤲㌳搱〳㠰愱㍥㔱挱ㅦ戵㤸〶㌲摣㐷晥挴㔹〲晣㔲戳ㄸ㌱㔰愲晡㕥㐰〶㝤戹攱慡搵㐵㘴攲扥〵慥㍦攳攳ㅥ㘵ㅦ昱㈲㈴㝤㌹挵搰ㄹ㕢っ戵㘲挹㡥扣戰摢㐲㌶㘰㐹晣㕡戶慢㐸㉦昶ㄸ攱ㄷㅦ㠸ㄱ㜳散㔸晣攵㤴ㄶ挵㥣㐰ㄸ愱㐵㑡晡攱㐶㡡昷挷㡤扦昹㜴换㘵㡡ち㈴㔰㑦搸㤸㜴愶ㅡ扦㉦㙥㝣〰㕦㘵愹㌶㌹摥㈰㘰㝡㉥㙥㑣㝡㔴㡤ㅦ㡤ㅢ晦改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ㅥ㠹㌱㥢㝢戸㐵㌳晡㐳㐰づ愴㈳㈰㌳晡挳㠰㘱㈰㠶户㤵㜳㈳攴㝦挵摣㡦戰攲扤〴㡦〲㤴〵㤹㥤㜴㔰㝣ㅦ挰㜰晣㍦慡ㄸ㕢㔳晥ㄲ㑤㍣㄰扦㉣㐹㐶晡〷搸攱㠳〰㝤㜰摦㡡㠸〸换晡㠷㔰㤲㝣㈹〵㠷㝡改㠷㔹昱ㄱ㠲挷〰捡〵㑥㜶换扢挶㌵昵愸戹㍥㡡慥攲㘱〲晣昴挷愳っㅦち摣㠷㌷㜵户㤵㜹ㄴ㡥㍦散㐷愸㌳昵〵晦㕤昸㈲㝦㥤㡢敥挳晦㤰愴愰っ晢扣昶挶摥挶㈲ㄳ搰㈶㔷扦㔵㙣昶ぢㄸ㠷敢㙡㐵㔰㌸㈲㤵㑡㐹㉢ち攲㥢ぢㄶ㉥摥挰户ㅣ㔲ㄵ㐲㤰〶㔴㠵ㄳ㔵ㅣ㐶㠱晥㜱㌶㈵㡥㠹㈷晤ㄳ㝣㈲㙡搵㈶㝥㌲捡昰㐱㄰慦慡晢㝤㔱昷昸㠵挴戵慡戰摡㕥㐸晣慢㡡㤵攴ぢ㥦攰㘰ち㔹挸愴戵ㄲ㤱愶㘸攸戳挸っ昵つ㜳㙥昷攲愷㕤ㄴ搵戳戵戳㘷晦㌹㥣ㅦ扢㍡晦昶户づ㍥昱摣㑦㝥昷戱㥦扦敢搰ㅦ晦昵攴㤳㍦晦晤挷㥥晤搷昷㤷て晤攸愹愷㝥㜸昷ㄷ㥥晤摤㙥昳㡢摡搳晦㥣晢攲㠳㤳攷ㅦ扣摦㍣㝤换搱〷摦㜱摦㍤㤳ぢ㤷㡤昷昵昵昷摦㌴晡攳慢㕥㍢昲昰晤捦㠸ㅦ晣昲㑡㐷愸攵攲〵改㘹㜰搹㙡ㅡ㥦㐳〶搳攰㡣㕦搲㘹㜰戹㙡愳㤶愳㡤㥡㐶㐱〹㍥つ㑥㐰㔵ㄸ改㡡㠱晦〰〷㍤戵㌳</t>
  </si>
  <si>
    <t>CB_Block_7.0.0.0:2</t>
  </si>
  <si>
    <t>CB_Block_7.0.0.0:3</t>
  </si>
  <si>
    <t>㜸〱捤扤〷㥣ㄴ㔵摡㍤㍣㜷㤸㘹收づ㘱㕡〹㡡㈲㐹㐰ㄱ挴㤹改㠹㉡㑡捥㐱〵㜱㔵㜴攸改〰㈳ㄳ㘰ㄲ㘰〲ㄵㄱ㌱攷扣ㄸ㌱㠷㕤ㄵㄳ攰㥡㜷捤㌹慤ㄹ㜳挴散㉥慥㝣攷摣慡摢㜵慢慢扡愷摥晤扦摦敦昷戶捤戱敦㝤㥥昳摣㕢愷敢愹改慥㝥敡㔶㡥挸挹挹搹㡥〷晦捦㐷ㅥ㕦昴㥤扤扣愵㌵搱㌰㜲㕣㔳㝤㝤㈲搶㕡搷搴搸㌲㜲㑣㜳㜳㜴昹昴扡㤶搶㑥㜰〸搵搴挱摥㤲㕦搳㔲㜷㙣愲愰愶㍤搱摣〲愷晣㥣㥣㠲〲㤹ぢ㝢ㅦ晢㕦㔸㌷㈴㔹㌲㡦〰慦ㅣㄹ㈲㜴㈶ㄴ㄰㈴愱㤰搰㠵搰㤵搰㡤搰㥤㔰㐴〸ㄳ㜶㈰散㐸攸㐱攸㐹攸㐵攸㑤搸㠹戰㌳㠱攳换㕤〸扢〲扡昶〵捣ㄹ㌷㜶㔶敤㌱搸㥡搹慤㑤捤㠹ㄱ〳收㕡㜳ㅥ㔵㔲㌲戲㘴㘴㔹㘵㐹挵挸攲ㄱ〳挶戵搵户戶㌵㈷㐶㌵㈶摡㕡㥢愳昵㈳〶ㅣ搴㔶㕢㕦ㄷ㥢㤶㔸㍥愷㘹㔱愲㜱㔴愲戶㌸㔲ㅢ㉤慢㉡㈹㉢㉦㑦㔶㔷㔷㜵摤つ㤱㘷㡥ㅢ㝢㔰㜳㈲搹昲扦ㄵ戳ㅦ㘳捥ㅡ㌷㜶攴捣㐴敢晦㔶捣晥㠸㠹㤰攳㥢ㅡ愲㜵㡤晦㑢㐱昳昹㥥㤶㡦㑦挴敡昸收㈷ㄲ捤㜵㡤ぢ㐶㘲摡㉥愱搱慡ㅣ㌹愶愵愵慤㘱㌱昷愳㜱㠹晡晡㐳ㄲ㐹昵愶㌷㡣㙦㘹㍤㈸摡摣搰搲戵㠱晡㈵㥡ㄳ㡤戱㐴㑢昷㠶〹换㘲㠹㝡摢戱愵愰㘱㙥戴㜹㘶戴㈱㤱挷ㄷ㐵つ搶㝢㌸㈵㥥㘸㙣慤㙢㕤摥慤攱搰㤶挴㈱搱挶〵〹扡攴㌷㑣㙡慢㡢㡢扣㍣㍣㜳㍡敤攱㌷㌳昵㐶㘱㍥つ攳ㄶ㐶㥢㕢㔵㡢㙦㘱㠹㥦慦戱扢愸慤㜰捤㡢扢搴㠰㌴ㄶ摦戳搹㜵つ搳ㄲ捤㡤㠹㝡づ挲㜷㜲㜸㥡㤳ㄲ挸㝡ㅦ㔲㑡改捤攱扢㈴扡搸挹挷㙤攱㈸愱〱㠴㜱㙤㉤慤㑤つ㜲㈰㕥换㐱散搸ㅤ戰搳挱㙤㔱愵〳㘶搲㄰㙤㡣㈷攲〳ㅥ扤㙦㐰㐹戱ㅣ㑣户㈱〰㤱昷㌶㤲摢っ挹〴换慤㠹收搶搴收搶挴㜲㙢攲戹㌵㠹摣㥡㘴㙥捤㠲摣㥡㠵戹㌵㜵戹㌵挷攴搶㉣㠲㡦㝥ㄴ㜴敥㥣㙢㍦扡扣昶收愴㙤晢㉦ㅤ㝤攷敦ㅦㅥ戳㘶挵㕦㉥ㄲ捣㘷㤵搸〳昰㐲敥㐹ㄸ〶〸敤〵挸㌰户㠸ㅣ㑥户ㄱ〰㈱㕥挱摣㌸扦挵慦㠴昶㍤晤搷扦㡥㕦昵昲慢扦㍤戸晦ㅤ㙤㠲挷〸㈷昰㍥㘴ㄴ〳㐲㈵㠰っ㠱㑢㘴㈹摤㈲〰㈱㥥戵〳摦㤲ㄳ摤戱晤愴㠱戳㌶つㅡ昱挷挴愳㠶散㉦㜸摣㜱〲㔷㤰㔱〹〸㔵〱晣〳㤷ㄶ换㙡扡敤ぢ㄰攲〹㍢㜰昷㥥㡢ㄷ㥣搱攳敥戱ㄷ㝤㜰搲昳㈷敤戸收㌸挱㘳㤹ㄳ㜸ㄴㄹ〷〰㐲〷〲㌲〴㡥挸搱㜴ㅢ〳㄰㘲戳ㅤ㜸搲攵㕢摡㍦㜹昸愱㠹愷㍥㜰敢㠵晢㥥㕢摡㐷㌰㔵㥣挰攳挹㤸〰〸㑤〴昴昶㝤晦㉢攴㈴㝡㑤〶〸㜱㥦ㅤ昷慥〹昷㤴摥戵㜱搷㜱户っㅢㅡ㉡㡥㑦㙥ㄲ㍣攴㍡㜱愷㤱㌱ㅤ㄰㥡〱挸㌰攱㔲㌹㤳㙥戳〰㐲摣㘵〷晥搷㈷㥦摣摢戹晢㌵ㄳ搷㉦㝡㘰攸昴晢戶㍤㈴㜸ㄸ㜷〲ㅦ㐲挶㙣㐰㘸づ挰㝦挲ㄱ㜹㈸扤收〲㠴戸搹㡥㝢㔱挳改㔷㥦摦戰㝡晣㡤ㄷ㙦扢昵攷〳㡦愸ㄱ㕤㘰㜶攲ㅥ㑥挶ㄱ㠰搰㤱〰晦戸㤵㜲ㅥ扤㡥〲〸㜱慤ㅤ㜷捣㐹㕤慡㍥扡㙥搹昸㥢昶昸扡慡㘱㕣捦㜶挱㍦㌶㑥摣昹㘴㐴〱愱㕡㠰扦㄰㈵愵㌲㐶户㌸㐰㠸㉢散挰ㅦ慤㝤㜸昰戵㠷摦㍦昹戶搸㠲㔷捦㍦㝣㑡㔷挱㍦㘰㑥攰〵㘴㉣〴㠴敡〰晥㠱㑢㉢攴㌱㜴㕢〴㄰攲㐲㍢昰㤴敢㑢ㄲㄷ㐷㍥ㅡ㝤挱捥愳昷晥慡摢㤵昳〵晦㈸㍡㠱ㅢ挹㘸〲㠴ㄶ〳晣㤵愸㤲㑢攸搵っ㄰攲㉣㍢敥㘵㉦㝣昱搱㕢㉢㥦㥣㜶㤵㔸戲敡晥㜵敢㡥ㄴ晣㍢敢挴㙤㈳愳ㅤ㄰㕡ち昰㡦㕢㉡㤷搱㙢㌹㐰㠸搵㜶摣㑦㙥㕣昶晢㠷㐳ㅥ㥡㝡搵挳昳敦搸㝣㝥㙥㑦挱㍦摤㑥摣攳挹㌸〱㄰㍡ㄱ攰㉦㐴㐹戹㕣㐱户㤵〰㈱㔶搸㠱㈷摤㜰晤搰昹㙢摥ㅦ㜳敡攲慦㕥㕤㔵搸晥㠸攰挷〱㈷昰㈹㘴慣〲㠴㑥〵昸〷㉥㉤㤳慢改㜶ㅡ㐰㠸㘵㜶攰搲㥤收㕣㝣挷㤸て㐶慦扢㙡㕥㕤㜸挳搵㝦〸㝥挴㜰〲慦㈵攳っ㐰攸㑣㠰㝦攰㤲㉡㜹ㄶ摤捥〶〸戱挴づ晣晥愸㤹㍤㤶敥晢㡦㌱㉢㌷扤㍣昵摡㜵挳昶ㄱ晣搸攲〴㍥㡦㡣昳〱愱ぢ〰ㄹ〲㤷挹ぢ改㜶ㄱ㐰㠸㘳散挰㤳㕢㝢㡥㜹㜱愷挳㈶㥥ㅥ㝡晥晤㤳昷晥攲ㅢ挱㡦㐲㑥攰㑢挹戸っ㄰扡ㅣ㤰㈱㜰㠵扣㠲㙥㔷〲㠴㠸搹㠱攷て㍦㜸㘰㔱慦㔱㌳㑦晡晤戲㔳㝡㝣户㙦ㄷ挱㡦㔷㑥攰㜵㘴㕣つ〸㕤〳昰摦㈹慡攵戵昴扡づ㈰挴㍣㍢㙥搱挶戱㐷搶㝥㜵挹㠴ㅢ㡥㉡㝦㙤攱㙤㈷㕣㈷昸㠹捤㠹扢㥥㡣ㅢ〱愱㥢〰晥ㄳ㉥㉤㤷㌷搳敤ㄶ㠰㄰㠷摡㠱㕦㝦慢戶晢㌷摦敦㍣昹扣㍤捥㝣㜲昶㝥ㅢ㔶ち㝥ち㜴〲摦㑥挶ㅤ㠰搰㥤〰晦〹㤷换扢攸昵ㄷ㠰㄰㌳敤戸晤愷摥㜱挰ㄷ㍤捦㥢戹㈱攷搶㠷摥摤戴㙡㠰攰〷㑢㈷敥㍤㘴摣ぢ〸㙤〰昸㑦戸愴㔲摥㐷户晢〱㐲㑣戲〳㔷戶ㅦ昳搵㈵扦㑣㥤昴搷㙤戳慥晦㝡攳攴捦㐴ㅦ㤸㥤挰て㤱戱ㄱ㄰摡〴昰㥦㜰㤹摣㑣慦㠷〱㐲㡣戶攳㡥扦㘳挲㥡ㅥ㙢敦㤹扡昶挷戹户摥晤晥㌱㜵㠲㥦㝦㥤戸㡦㤲昱ㄸ㈰昴㌸挰㝦挲愵㈵昲〹扡㍤〹㄰愲摡づ晣慦摣戳愶㥥昹㐴晥攴㝢收㐵㠶㑣㉢摥ㄸㄷ晣㑣敤〴晥〷ㄹ㑦〳㐲捦〰晣〳㤷㔴换㘷改昶ㅣ㐰㠸㔲㍢昰㠲㑤敢挷㕣㜶捡昰戱ㅢ㘶摣昸搲㍦㙦㤸㜴㐵搷ㄷ㘰㍥搸晥昸㌳扥㌹扡ㄴㅦ㈸㥤捦慡愵㈳㡢昹㕦挷ㅦ搲昱ㄹ㍤㔹㥥慣㑣㤶㤴挴换㡢愳㤱㘸㍥㍦㌴〵晤㌴挸㘳㔵搷攴㘱㜵㡤昱愶愵敡攳㘱摦戱搱㤶㠴昳㘹㜱戸㙤ㅢ摢搴搶ㄸ㙦搹搵摦㌸扢㌵摡㥡搸㈵摤收〴昱搰㘶攳挳㜳愲㐵㡤搷㉦㥤㌶㌷㕡摦㤶ㄸ戳慣捥㌲敦㤶㘶挶㐷攷愶摡捣搶㠹捤㠹㈵㈹慢㘷㐶㘳昰摤慥㕤挵昶㙣愵㘵戲收㌵㘰摣挲愶㤶㐴愳㥡摥昰㠶㠳敡㘲㡢ㄲ捤戳ㄳ晣㘶㤸㠸慢㑤敤㐵㤳晤昹㝤昸慣㐶㙣㈸㍥㤱挷〷㤹扤挹〹换㕡ㄳ晣㠴㡡昹㉥㑥㌴户㉥㥦ㄳ慤慤㑦昴㜶戹㔸㘳挲搰挷搵㍤戱㈹搶搶㌲慥愹戱戵戹愹摥㙤ㄹㄳ㙦㡦攲㍢㐳㝣㐶㔳㍣㠱㡦晣㜹㝣攴㠸㥣㑥㥤㠴挸搹换敦㜳㌷攳戶㡣㔴㙦㠴昱ㄶ敦㠶昷㝣㘷昷㙥㌷昲㄰㙣ㅤ戶愲㍥挱㝤㌲㜷㜰〷挱㔴㕣㠶ㄹ㤶搹搱搸㈶㝥㡤愶昷㥥㤹扤搵ㅣ㔳敦摣晦扦捥戹戹㍤散慤㥦搰㡥敦㔵㤳昱㑤愲㍥搱㥣昵㈴㠰攰㡣攴㡢㠰晣㝤㤰捤ㄹ搵换㠳㠷㔸㈶㤶攷㉦慤㡢户㉥っ㉤㑣搴㉤㔸搸㡡㍥㥣㈸㈸㈸愰戴㥥㠷㝣ㄹ㕤昲ㄵ挲慢㠰挲挲㥣搰㙢㜴ちㄵ捡搷慤㜶㍥扦晦晣捦扦戱攵㠲㈵搵㌷㐴㝣㥤㙦挹㙦㤸搸搴摣搲愹㤳摦㔶㑥㡥戶㉣㙣攵敥㤹摤挸㜸㙦㄰摥〴攴て〶㜴昸㠵戰〸㑥㜹晣摥摢慤㘱㝣㈲ㄹ挵搹〶㤵摤㈲㥡摦㘰㝤㠱ㅤ㥦㘸㠹㐹㝥搳㥤㠲㕣㔹ㄶ挲㉢㈴㝦搷〶敥晤㠹㘵慤攳愳慤搱捥つ昸捥㡣㜷㐹挲㘹戸㘲㔹慦挸散愶晡㌴扢搰㙥㈱㐲㔸扤㌴愲㜴㔱ㅤ㔶㈴㈴づ昲㈵愷㤳㡤搹㌷〲㜳攷户摡㔰晡㡥敥晥敥㡢慦攴昱㐹㠹挶㌹换ㄷ㈷㕡攸㕥㄰捡㉡㘵㝡㝡㌱搸慣㔸敤愱慤㜵昵㉤㈳㌱搳㐹捤㑤㙤㡢晦㌷攳㌰㤶㝣ぢ愰ㅦ昹㐳戱ㄷ〷摦㈶挸㤵搳戹㥤敦㑤㑤㑤㑥〱愳戱㐷敥㑥攰摥㡡㘰摢昱㍦昵㤰敦攲㝦㠵搹㙣昹㐳攰昱㍦㌹㑦㤰て晦慥つ㔰㘸㑥㜳㐲㥤昹㈸㔰つ愸摤慤攱戰愶收㐵戵㑤㑤㡢戸㍦㜵㔷慤㤶㠵㠹㐴㉢捦㈶㜴戱捦㥥愸戳㈴㐲㜴敡攴㍡㉦㘰㥣㜶攸㡦昸愱て〱摤挶搴搷て搰ㄱ㕢㐲ㅦ愱慢ㄳ捥㙢㠴戶攰㐵搱㠴㘵㠹㘶㥣晢㐹っ㈸ㅢ戹慣扥㘵㤹攸㡢㡤收户昹ㄳ㍦摡摥戴愹昸愷昱㔷㙥ㅥ㍣㝢收愶搷㥥ㄶ扢摡〶捦昹㠳㍤ㄱ㘶㈰晥挹㑦〱愲て摣㜸㌰挱㙢昷㐳㝥㡥戶晣㠲昰㈵〰㠷〴㈵㌲㡥〸㕦㕢㑤㌱っ晦攷㔱㐱㝥㐳昸ㄶ㈰㠶〳㤸㤳昲㍢㠰㝥㠸㌰攲昳慤㔶㙦搷㕥攸昶扥㕤㍦愲户㔰㘶戱㠹ㄱ昰攰㕢㈶㈹㤱愴㈸㤲㠲㠸㄰〲晢ち㤰㙦ㅢ㍣攷㌹昶〱㑤〹昰㍢昹㥤攰收㉦挰ㅦㅣ㠳挲㐸敥㘸㠶〰戹㔶㔳ㄴ挳愶〴攸㠴づ挹㤳戸愲ㄴ㕤㑡㠰㝣戴昴㐳晣晢て㐳㠰ㄲ㜴㝢〵㤰㡣㈹戳搸㐴〴㍣㍦〱戶㈲戸慦〰摦搹〶捦昹㤸ち㐴ㅡ挸㔹散挸㈹㝦〳㌷㝦〱㝡挲㉣㝢ㄱ㝡〳っ〱㜶戶㥡愲ㄲ㐱㤴〰㝤攸戴ぢ㐰㔴愳㑢〹戰㉢㕡晡㈱㍥㌶〵愸㐲户㔷㠰晥㡣㈹戳搸〴㑦〶昹〹昰㜶㈶〱摥戲つ㥥昳㐶愳㄰㘹㈰㘷戱㈷愷晣㐶㐶〱昶㠲㔹づ㈷㡣〰ㄸ〲㡣戴㥡攲〰〴㔱〲散㐳愷㘲㠰ㄸ㡤㉥㈵㐰〹㕡晡㈱㥥㌷〵㌸㄰摤㕥〱捡ㄹ㔳㘶戱㠹㌱攰昹〹昰㜸㈶〱ㅥ戳つ㥥昳㕢攳ㄱ㘹㈰㘷㜱〰〶ㄵ㡦㘴ㄴ㘰㌴捣㜲っ㘱㉣挰㄰㘰扣搵ㄴㄳ㄰㐴〹㌰㠱㑥ㄳ〱㠲攷挱㤴〰㤳搰搲て㜱扦㈹挰㐴㜴㝢〵㤸挶㤸㌲㡢㑤㑣〶捦㑦㠰㍢㌲〹㜰扢㙤昰㥣㠸㥢㠶㐸〳㌹㡢㌹㥣昲慤ㄹ〵㤸ぢ戳㍣㡣昰㈷㠰㈱挰ㄱ㔶㔳㑣㐷㄰㈵挰㤱㜴㥡〷㄰㌳搱愵〴㌸ち㉤晤㄰搷㥡〲捣㐰户㔷㠰㈸㘳捡㉣㌶㌱ぢ㍣㍦〱㉥捤㈴挰㈵戶挱㜳挲昰㄰㐴ㅡ挸㔹ㅣ挳㈹㕦㤴㔱㠰㝡㤸㘵〳愱ㄱ㘰〸戰搸㙡㡡搹〸愲〴㔸㐲愷㘶㠰㌸ㄴ㕤㑡㠰ㄶ戴昴㐳㥣㘹ち㌰〷摤㕥〱㤶㌲愶捣㘲ㄳ㜳挱昳ㄳ攰攴㑣〲㥣㘴ㅢ㍣㘷㌶て㐷愴㠱㥣挵㑡㑥㜹㐵㐶〱㑥㠶㔹㥥㐲㔸〵㌰〴㔸㙤㌵〵捦㠷㉡〱㑥愳搳ㅡ㠰㤸㠷㉥㈵挰改㘸改㠷㘸㌷〵攰〹㔴慦〰㘷㌱愶捣㘲ㄳ㐷㠱攷㈷㐰㝤㈶〱ㄶ搹〶捦㈹搸昹㠸㌴㤰戳戸㤸㔳慥换㈸挰愵㌰换换〸㤷〳っ〱慥戴㥡㈲㡡㈰㑡㠰慢攸昴㘷㠰㠸愱㑢〹戰づ㉤晤㄰昳㑤〱㙡搱敤ㄵ攰㍡昸ㄷ捡㉣㌶ㄱ〷捦㑦㠰戹㤹〴㌸搴㌶㜸㑥ㄵ昳攴昰㐰捥攲㌶㑥㜹㜶㐶〱敥㠰㔹摥㐹戸ぢ㘰〸昰㔷慢㈹ㄶ㈲㠸ㄲ攰㙥㍡摤〳㄰挷愰㑢〹㜰㉦㕡晡㈱愶㥡〲搴愱摢㉢挰〳㡣㈹戳搸挴㈲昰晣〴ㄸ㥤㐹㠰〳㙤㠳攷㤴㜶㈳㈲つ攴㉣ㅥ攵㤴㐷㘵ㄴ攰㜱㤸攵ㄳ㠴㈷〱㠶〰㝦户㥡愲〹㐱㤴〰晦愰搳搳〰戱〴㕤㑡㠰㘷搰搲て㔱㘶ち戰ㄸ摤㕥〱㕥㘰㑣㤹挵㈶㥡挱昳ㄳ㘰慦㑣〲っ戳つ㥥㜳敦㙤㠸㌴㤰戳㜸㤳㔳摥㈳愳〰㙦挳㉣晦㐹㜸〷㘰〸昰㥥搵ㄴ敤〸愲〴㜸㥦㑥ㅦ〰挴㌲㜴㈹〱㍥㐴㑢㍦㐴㍦㔳㠰愵攸昶ち昰〹㘳捡㉣㌶戱ㅣ㍣㍦〱㝡㘶ㄲ愰㠷㙤昰晣㐸㜰㍣㈲つ攴㉣扥攵㤴㜷挸㈸挰㔶㤸攵昷㠴ㅦ〰㠶〰㍦㔹㑤㜱〲㠲㈸〱㝥愶搳㉦〰戱〲㕤㑡㠰㕦搱搲て㔱㘰ち㜰㈲扡扤〲㙣㘳㑣㤹挵㈶㔶㠲攷㈷挰ㅦ晦挹昰㔱昸㍦戶挱昳㘳挶㈹㠸㌴㤰戳挸换挵㤴户挱捤晦愳㜰〸㘶搹㤹㔰〰㌰〴㈸戴㥡㘲ㄵ㠲っ㘲愰㉥㜴敡ち㄰慢搱㔴〲㜴㐳㑢㍦挴てㄸ㈳昵㘵攸㔴㜴㝢〵搸〱晥㠵㌲㡢㑤昰㤷ㄴ㍦〱㍥捦㈴挰㘷戶挱昳愳换㕡㐴㔲〲散挲㈹㝦㤲㔱㠰扥㌰换摤〸晤㌸㍢攷摢攰〰慢㈹捥㐰愰㐱摣㥣㠱㜴ㅡ〴㄰㘷愱愹〴搸ㅤ㉤晤㄰敦㤸〲㥣㠹㙥慦〰㝢挰扦㔰㘶戱㠹戳挱昳ㄳ攰攵㑣〲扣㘴ㅢ㍣㍦づ㥤㠷㐸㑡㠰㘲㑥昹㠵㡣〲㤴挲㉣㈳㠴㌲捥捥ㄱ愰挲㙡㡡昳ㄱ㘸㄰㌷愷㤲㑥㔵〰㜱㈱㥡㑡㠰㙡戴昴㐳㍣㘹ち㜰〱扡扤〲㡣㠲㝦愱捣㘲ㄳㄷ㠱攷㈷挰挶㑣〲㍣㘴ㅢ㍣㍦㘲㕤㡡㐸㑡㠰㠹㥣昲〳ㄹ〵㤸っ戳㥣㐲㤸捡搹㌹〲㑣户㥡攲㌲〴ㅡ挴捤㤹㐱愷㤹〰㜱〵㥡㑡㠰㔹㘸改㠷戸换ㄴ㠰扦㤵㜹〵㤸つ晦㐲㤹挵㈶慥〴捦㑦㠰昵㤹〴戸挱㌶㜸㝥㙣㕢㠷㐸㑡㠰㜹㥣昲㜵ㄹ〵㌸ㅡ㘶㔹㐳㤸捦搹㌹〲搴㕡㑤㜱㌵〲つ挲㍦ㄹ愳㔳ㅣ㈰慥㐵㔳〹㤰㐰㑢㍦挴攵愶〰搷愰摢㉢㐰ㅤ晣ぢ㘵ㄶ㥢戸づ㍣㍦〱捥捤㈴挰㌹戶挱昳慢攰㝡㐴㔲〲㌴㜳捡㘷㘵ㄴ愰ㄵ㘶搹㐶㘸攷散ㅣ〱㤶㔹㑤挱摦ㄲ〷㜱㜳㤶搳改㔸㠰戸ㄹ㑤㈵挰㜱㘸改㠷㔸㘵ち㜰ㄳ扡扤〲慣㠰㝦愱捣㘲ㄳ户㠰攷㈷挰戱㤹〴㔸㙥ㅢ㍣扦㕥摥㡥㐸㑡㠰㌵㥣昲搲㡣〲慣㠵㔹㥥㐱㌸㤳戳㜳〴㌸摢㙡㡡㍢㄰㘸㄰㌷攷ㅣ㍡㥤ぢ㄰㜷愱愹〴㌸て㉤晤㄰㡤愶〰㜷愲摢㉢挰㐵昰㉦㤴㔹㙣攲㉦攰昹〹㄰捦㈴㐰捣㌶㜸㝥㘶扤〷㤱㤴〰㝦收㤴愳ㄹ〵戸ㅡ㘶㜹つ攱㕡捥捥ㄱ攰㝡慢㈹敥㐵愰㐱摣㥣ㅢ攸戴ㅥ㈰敥㐳㔳〹㜰㈳㕡晡㈱晥㘴ち戰〱摤㕥〱㙥㠵㝦愱捣㘲ㄳ昷㠳攷㈷挰捣㑣〲捣戰つ㥥㥦㠳ㅦ㐲㈴㈵挰㍤㥣昲戴㡣〲㙣㠰㔹摥㐷戸㥦戳㜳〴㜸搰㙡㡡㡤〸㌴㠸㥢昳㄰㥤㌶〲挴㘶㌴㤵〰㥢搰搲て㌱搶ㄴ㘰ㄳ扡扤〲㍣〲晦㐲㤹挵㈶ㅥ〶捦㑦㠰慡㑣〲㔴摡〶捦敦搶㡦㈲㤲ㄲ攰㘹㑥戹㍣愳〰捦挲㉣㥦㈳㍣て㌰〴㜸搱㙡㡡挷㄰㘸㄰㌷攷㈵㍡扤っ㄰㑦愰愹〴㜸〵㉤晤㄰㈳㑣〱ㅥ㐷户㔷㠰㌷攰㕦㈸戳搸挴㤳攰昹〹㌰㈸㤳〰〳㙤㠳攷昷昵㝦㈰㤲ㄲ攰〳㑥戹㝦㐶〱㍥㠲㔹㙥㈱㝣捣搹㌹㝢挰愷㔶㔳㍣㡤㐰㠳戸㌹㥦搱改㜳㠰㜸ㄶ㑤㈵挰ㄷ㘸改㠷攸㙤ち昰っ扡扤〲㝣〳晦㐲㤹挵㈶㥥〳捦㑦㠰慥㤹〴攸㘲ㅢ搲敢〰昲㕦㐴愴晦挱敦户㕤㌸攱攴摣扡挴㔲晥攰搴㍤㠹㥡㔰慢㕣㤲扦㠱㜴㑢㡥㙦㥡搹搴㍡扥慥㘵㜱㝤㜴㜹㡦愴晤攲戰㠵㠹㐶晣㜶摤㡣㥦戰搳晡㥡ㄶ㉦㑥挴㘵㜲㜶㔳㕢㜳㉣㌱㘵晣晦㠵摦戶戱㝤㜸敢搴捦摡戹〲㡦晦敥攷摡ㅣ㌰戱㤷挸㕦昸㑥ㄶ收攴扦㡣愰改扦扣愹敡㔴攳㔷㜲昵㌲っ挷㈲㐷搵㌹㜵慤昵㠹㉥㐹昵ぢ戵㝡㕤㤰㠴㤲㈸ち㠸㜷㑥捥㔹㠸㕦愴挶㜷㑢㑥㙡慥㡢搷搷㌵㈶昸㠶昴戴㕣愷㈷ㄶ愰〰攰愰愶㤶㍡ㄶ〲㜷㑢捥㘹㡥㌶戶㉣收㙦㤹戱攵㍢扡㕡敡㐷捦晣攴搸扡挶ㄶっ愳ち㕦昹扡㈸㌹㝢㘱搳㔲搴愴户㌵㌴㑥㡡㉥㙥昹㍦昱捥〸扥㌵敡愱摥ㅥ㤱㉢㜲㜳㐵㐱㙥挱㝦晢ㅥ㠵㝥挵扢搳挳摡攸〱搸㔷㕢㥢敢㙡摢㈸㤸ㅡ愳ㄴ㤸㐷挰ㅢ挸户昰ㄵ扣㑡晦搵搲㜸ぢ搳㑡づ㌸㔷㔷慤戵敦慦摦愹㐲晦摤攰㉥㝦挳㜴扡晥ぢ㌰㜵搲愱㔳㥣㘲㥣晦愷慡昹晣㔷ㄱ㌹㜰敤㐳㉦㌸㜷户㜶㈱搶㐳㜰㡦㐲㜶㘲㑦㘰㉢㝤户㉣㑣㉡ㅦ敥愱摤㥤㤷ㄳ昱昳㜹搷攴昴㘸㙤愲ㅥ扦晡㌷㐴㕢扢㕢つ㤶㕦㌴㐴敢㕢㙣摢戸愶㠶㠶㈸㜷㌹搶㠶捦㡥㐵敢ㄳ〵挹㌱㙤慤㑤㌳敡ㅡ㘵ㄲ愰昶㑢扢㉢扡っ㕤搱㘵搶敦昳挹㐳㔸つ愴㕥㌳㔶搳㠲㘸㜳㕤敢挲㠶扡㔸〱ㅢ慣搸昹㍦戱慦攲ㄸ㤲〷㌱昵㐳ㅦ㑦搲㝦昰户㝥㜶挷摢㍤ㄲ㌵㌲㤴㡥㙦㍦昶攸㕣ㄱ挲㝦攲扦㉣ㄶ挱搱㐷晤㔱㤱摢㄰㉤ㅦ晦搴攱㐸捤㘵慢晡㌹ㄶ㉦户慥挰㉥慡昶㙣昱㍡ㅤ昰㑦晥捥挱昱㠲晦昲摥〰㘴慤㈴攸っ㠷挲改㑤搱昸挴㘸っ搷㜹㜴戶慦昲㈸挰㕢换㐳㑤㜳㤸戵ㅤ攳㔰㉥㠴㌲愴昶扡㜸愲戹㠰ㅤ戳㜱ㄵ㑢ㅥ慢㐲㐲搶㝢㠸㕦戹㍢攵攴攷㜷㈹昰ㅢ㙢㡡㡥㌵搸晥挵摣扣㑡㘶㡡㈷晥搷〷㔷ㅤ挸つ㈹㉣散〴㤴晦挱㜶挸㍦〰攲㑤㌴戹㍤㘹づ摢改挰昲扡晣户㘰㑣㝦㙦摣㘵ㄶ㈸挶㈸㠴㔳ㅥ晦捥攵戱〰愴〰挵ㄲ慡㜲㈴㕦㙤㐸ㄷ愳攲㈳㘴ㄵ㝢ㄴ攸㡢㉥㐲戳戱㤷㈷攲㠵搶愱㠶㤵㈵㕤愷戴捣㑥㉣㘹攳㤵ㄵ搱㝡晣愹挸挹捤挵㘵ㄴ愸摤㐸慦㥤昳㑣〲愱ㅢ㘶㈷㔴㘱㠸昰㤳㉣㜵㐸ㄱ晤㌰摤㤰挰搶昵㘷㘲㘱㉥㌵扥㈵散戸㠴攱㌵㜸攲昷昰敤昸㥦㝡攰てㄷ摥ㄴ㘸㤳㐷ㄴ敦〲戴㝡㈱扣㉥㉣攴㕢㉦㜹㑤㡡っ〱挴愷㘸昲㜳㠴晥慢搷ㄹ㥤㌸㘴㡡捦搱挵扦㝣㌹㤲㐷㕡昵㐸㍢慡㡡㉦搰换㈳慢攴㔵㑢攲㑢扣攲〱㉢戵〳㜷㐱㙦挷㍢昰搷㘴攰㥦散ち㜷㡥挴㝦攲ㅢ㠰㥥戶戱㔷㜴㠳㡦散捥搱扥昵㜷㈸愲㐳㤸づ摦挱㠱㝢㐶㘸〷戴㍡㔰㌱攲愷㘲て昰㜰改ㄴ㔱晣〸搰搳㌱㔴散〵愳散つ㄰扦挳挱㔴㜱㈷㜴㔲挵㍦搰摦㠱㡡㝣攷㤴㡡㝤ㄸ㠸㕡戸㔴摣ㄵ扤ㅤ慢㤸ぢ㥡㔲戱㉦摣㔳㉡戲挸㐱㑦㥢㔶㍢户㜶㠳㡦散挷搱㔸〰攱攳搰㥦づ〳攸挰㥡〸愵攲㐰戴㍡㔰戱挴㑦挵摤挱换㤱㠳㠹㠲〵ㄳ㝡㌴㐳挵㈱㌰捡愱〰挱攲〶㔳挵㍤搰㐹ㄵ㔹搵搰㠱㡡慣㜹㔰㉡づ㘳㈰ㄶ㍦戸㔴ㅣ㡥摥㡥㔵㘴㤱〴㥥愸ㅤ㠰㝢㑡㐵㔶㑡攸㘹搳㙡慢戸㌷㝣攴㐸㡥挶㉡ちㅦ㠷㝤攸㔰㑣〷ㄶ㔶㈸ㄵ㑢搰捡慥㈲㉥愳昱挹攸〸㜸㌸㡢㐹ㄴ晤㡤搱っㄵ换㘱㤴ㄵ〰挱ち〹㔳挵㑡㜴㔲㐵㤶㐶㜴愰㈲ぢ㈷㤴㡡搵っ挴ちち㤷㡡晢愱户㘳ㄵ㔹㘹㠱㘷㡥摣ㅦ敥㈹ㄵ㔹㙥攱㈳搲㈸昸挸〳㌸ㅡ㑢㌱㝣ㅣづ愴挳㘸㍡戰㍡㐳愹㌸〶慤づ㔴昴捤攸㜱攰攵挸昱㐴挱搲つ㍤㥡愱攲〴ㄸ攵㐴㠰㘰㤹㠵愹攲㈴㜴㔲挵搱攸敦㐰挵㌱㜰㔱㉡㑥㘱愰戱㘸戹㔴㥣㠶摥㡥㔵㘴戹〶㥥戸摡〸敥㈹ㄵ㔹戳愱愷㑤慢扤㉦捥㠰㡦㥣挹搱㔸捦攱攳㌰㡢づ〷搱㠱㈵ㅥ㑡挵㠳搱敡㤷昵慦㑢㠵摦慥㌸ㅢ㌴搴㘰㄰〵换㍦昴㘰㠶㠸㠷挲㈸攷〲〴㑢㌵㑣ㄱて㐳㈷㐵㘴㡤㐶〷㈲戲㠲㐳㠹㜸㌸〳戱㤴挳㈵攲㤱攸敤㔸㐴㤶㝣攰㠹㉡て戸愷㐴㘴摤㠷㥥㌶慤戶㠸㐷挱㐷ㅥ捤搱㔸ㄳ攲攳㔰㐳㠷昹㜴㘰㤹㠸ㄲ㌱㡡㔶〷扢㘲愹㥦㡡㌱昰㜰扥㤹㈸愲挶㘸㠶㡡〹ㄸ㘵ㄲ㈰㔸敦㘱慡戸〰㥤㔴㤱㠵ㅥㅤ愸挸㌲㄰愵㘲ㅤ〳戱ㅥ挴愵攲㈲昴㜶慣㈲敢㐶昰捣㤱昵㜰㑦愹挸攲ㄱㅦ㤱ㅡ攰㈳ㅢ㌹ㅡぢ㑢㝣ㅣ㥡攸戰㤸づ慣㌵㔱㉡㉥㐱㉢晢慥攸㥢捦㉤愰攵㐸㜵愱戵㘰ㅤ㡡ㅥ捣㄰戱㡤㠳戵㜳戰㤵㜰㌰㐵㕣㡡㑥㡡㜸㌲晡㍢㄰㤱愵㈴㑡挴攵っ挴㥡ㄲ㤷㠸挷愱户㘳ㄱ㔹㝢㠲㘷㡥㍣ㅥ敥㈹ㄱ㔹㠰愲愷㑤慢扤㉢㥥〰ㅦ㜹㈲㐷㘳㜱㡡㡦挳ち㍡慣愴〳敢㔵㤴㠸㈷愱㤵㕤挴㑡扦㍤昱ㄴ搰㔰㈸㐳ㄴ慣㘵搱㠳ㄹ㈲㥥ち愳㕣つ㄰慣㍢㌱㐵㍣つ㥤ㄴ㤱〵㈷ㅤ㠸挸㜲ㄴ㈵攲改っ挴扡ㄴ㤷㠸㘷愰户㘳ㄱ㔹扦㠲㈷㑥收挳㍤㈵㈲㡢㔸昴戴㘹戵㐵㍣ぢ㍥昲㙣㡥挶〲ㄷㅦ㠷㜳攸㜰㉥ㅤ搶挱㐱㠹㜸ㅥ㕡搹昳ㄹㄷ㌵晡晣㠱扥〰扣ㅣ㜹㈱㔱戰㈰㐶㡦㘶愸㜸ㄱ㡣昲㘲㠰㘰昱㡡愹攲㈵攸愴㡡慣㕡改㐰㐵搶戴㈸ㄵ㉦㘳㈰ㄶ户戸㔴扣〲扤ㅤ慢挸㈲ㄸ㍣㜱㐹ㅢ摣㔳㉡戲ㄲ㐶㑦㥢㔶㕢挵慢攰㈳晦捣搱㔸㈵攳攳戰㡥づ㔷搳㠱㠵㌳㑡挵㙢搰捡慥㈲慥攰昴㔱昱㍡昰㜲攴昵㐴挱慡ㅡ㍤㥡愱攲つ㌰捡昵〰挱ちㄸ㔳挵ㅢ搱㐹ㄵ㔹晡搲㠱㡡㉣㡣㔱㉡摥捣㐰慣㤰㜱愹㜸㉢㝡㍢㔶㤱㤵㌴㜸愲ㄶ〹敥㈹ㄵ㔹㑥愳愷㑤慢慤攲敤昰㤱㜷㜰㌴㤶摡昸㌸摣㐹㠷扢攸挰敡ㅢ愵攲㕦搰捡㥥搰㔵㝥㈲摥つㅡ㑡㥡㠸㠲㤵㌹㝡㌰㐳挴㝢㘱㤴ㅢ〰㠲㔵㌴愶㠸昷愱㤳㈲戲㝣愶〳ㄱ㔹㕣愳㐴㝣㠰㠱㔸㘵攳ㄲ昱㈱昴㜶㉣㈲慢㜱昰挴捦㉥㜰㑦㠹昸㍥扡昴戴㘹戵㐵摣〴ㅦ戹㤹愳㝤攰敦昰㌰ㅤ晥㐶㠷て攱愰㐴㝣〴慤散㈲晡收昳㘳愰攵挸挷㠹㠲搵㍤㝡㌶㐵㙡㌶㍢搰昸〴㡣昲㐹㠰㘰㈵㡥㈹攲㔳攸愴㠸㉣挱改㐰㐴ㄶ攸㈸ㄱ晦挱㐰慣搴㜱㠹昸っ㝡㍢ㄶ㤱ㄵ㍤㜸收挸㘷攱㥥ㄲ㤱㘵㍤㝡摡戴摡㈲㍥〷ㅦ昹㍣㐷㘳挹㡦㡦挳ぢ㜴㜸㤱づ慣〲㔲㈲扥㠴㔶昶㝣挶㠵挸㍥昹晣ち㜸戸㍣㠹㈸㔸㈲愴㐷㌳㜶挵搷㘰㤴慦〳㐴ㅥ㘶㙥慡昸〶㍡愹㈲敢㜸㍡㔰㤱㔵㍥㑡挵户ㄸ㠸攵㍥㉥ㄵ晦㠹摥㡥㔵㘴㔹㄰㜵㤲敦挰ㅤ慦搵㍦挱摡㈰㍤㙤㕡㙤ㄵ摦㠵㡦㝣㡦愳戱㙥挸挷攱㝤㍡㝣㐰〷㤶ㄲ㈹ㄵ㍦㐴㉢扢㡡戸敡摡㐷挵㉤攰攱愷㉢愲㘰㥤㤱ㅥ捤㔰昱ㄳㄸ攵愷〰挱㥡㈰㔳挵捦搰㐹ㄵ㔹っ搴㠱㡡㉣ㄵ㔲㉡㝥挱㐰慣ㄹ㜲愹昸ㄵ㝡㍢㔶㜱〰㘸㑡挵慦攱㡥搷㤶㡡〳昱㑡㑦摢㔰昱ㅢ昸挸㙦㌹ㅡ㡢㡦㝣ㅣ扥愳挳㔶㍡戰ㅥ㐹愹昸㍤㕡搹㔵挴㈵收㍥㉡晥〸㕥㡥晣㠹㈸㔸慣愴㐷㌳㔴晣ㄹ㐶昹ぢ㐰戰戰挸㔴昱㔷㜴㔲㐵㔶ㄴ㜵愰㈲敢㡤㤴㡡晦㘲㈰ㄶㅥ戹㔴摣㠶摥㡥㔵㘴㠱㤲㔲昱㜷戸攳戵愵㘲㈵㕥改㘹ㅢ㉡晥〷㍥昲て㡥挶ち㈶ㅦ㠷敤㜴挸挱㈹㙤挱愲㈶愵㈲㑦㜰㜷愰愲敦扥搸㠹㈷挶㈵慥ㅥ㐵㌰㔶㍣改搱っㄵ昳㘱㤴㈱㠰㘰㜵㤲愹㘲㘷㜴㔲㐵㤶㈵㜵愰㈲㡢㤶㤴㡡㕣ぢ㐹戰㝡挹愵㘲ㄷ昴㜶慣㈲慢㥣㤴㡡㕤攱㡥搷㤶㡡㉣㜵搲搳㌶㔴散〶ㅦ搹㥤愳戱っ捡挷愱㠸づ㘱㍡戰㌲㑡愹戸〳㕡ㅤ愸攸晢㌹愷〷㜸㌸戵㐸ㄴ㉣㥢搲愳ㄹ㉡昶㠲㔱昶〶〸㤶㌸㤹㉡敥㠴㑥慡挸摡愶づ㔴㘴攵㤳㔲戱て〳捤㐷换愵攲慥攸敤㔸㐵㤶㑡㈹ㄵ晢挲ㅤ慦㉤ㄵ㔹㉦愵愷㙤愸戸ㅢ㝣㘴㍦㡥ㄶ昷㜷攸㑦㠷〱㜴㐸挰㐱愹㌸㄰慤散㝦愲慢晤ㄲ㝡㜷搰㜰㘶㤱㈸㔸㝡愵㘷㘳㠸㌸〴㐶㌹ㄴ㈰㔸㈶㘵㡡戸〷㍡㈹㈲敢愳㍡㄰㤱搵㔳㑡挴㘱っ挴㌲㉡㤷㠸挳搱摢戱㠸㉣户㔲㈲㡥㠰㍢㕥㕢㈲戲收㑡㑦摢㄰㜱㙦昸挸㤱ㅣ㡤昵㔸㍥づ晢搰愱㤸づ㉣搱㔲㈲㤶愰㤵㝤㔷挴戲㄰㍥㠷挵〸㜸㌸戳㐸ㄴ慣摦搲愳ㄹ㉡㤶挳㈸㉢〰㠲戵㔶愶㡡㤵攸愴㡡㉣戲敡㐰㐵㤶㘰㈹ㄵ慢ㄹ㠸戵㔸㉥ㄵ昷㐳㙦挷㉡戲㘶㑢愹戸㍦摣昱摡㔲㤱㠵㕢㝡摡㠶㡡愳攰㈳て攰㘸㉣敡昲㜱㌸㤰づ愳改挰㍡㉦愵攲ㄸ戴戲敦㡡扥㈲㡥〳つ㈷ㄶ㠹㠲㌵㘰㝡㌰㐳挴〹㌰捡㠹〰挱㝡㉤㔳挴㐹攸愴㠸㔷愳扦〳ㄱ慦㠱㡢ㄲ㜱ち〳戱㥥换㈵攲㌴昴㜶㉣㈲敢扥㤴㠸搳攱㡥搷㤶㠸㌷攰㤵㥥戶㈱攲っ昸挸㤹ㅣ㡤㠵㘱㍥づ戳攸㜰㄰ㅤ㔸㉢愶㐴㍣ㄸ慤散扢㈲ㄶ晣昰搹ㄵ㘷㠳㠷㌳㡢㐴挱㐲㌲㍤㥡愱攲愱㌰捡戹〰挱愲㉦㔳挵挳搰㐹ㄵ㔹敤搵㠱㡡昷挱㐵愹㜸㌸〳戱㈸捣愵攲㤱攸敤㔸㐵ㄶ㡦㈹ㄵ攷挱ㅤ慦㉤ㄵ㔹㐱愶愷㙤愸㜸ㄴ㝣攴搱ㅣ㡤搵㘵㍥づ㌵㜴㤸㑦〷ㄶ㥣㈹ㄵ愳㘸㘵摦ㄵ㝤晦㐰挷㐰挳㠹㐵愲㜸挴ㄸ捣㄰㌱〱愳㑣〲〴ぢ挷㑣ㄱㄷ愰㤳㈲戲㘲慣〳ㄱ㔹㑦愶㐴慣㘳㈰ㄶ㤶戹㐴㕣㠴摥㡥㐵㘴〱㥡ㄲ戱ㅥ敥㜸㙤㠹挸㉡㌴ㅦ㡤ㅡ攰㈳ㅢ㌹ㅡ㉢搴㝣ㅣ㥡攸戰㤸づ㉣㕡㔳㈲㉥㐱㉢晢慥㠸愵㕣㝣㜶挵ㄶ昰㜰㘶㤱㈸摥㌰㐶㌳㔴㙣㠳㔱戶〳挴〷㜰㌰㔵㕣㡡㑥慡挸戲戳づ㔴㘴㔱㥡㔲㜱㌹〳戱㍡捤愵攲㜱攸敤㔸㐵㔶戱㈹ㄵ㡦㠷㍢㕥㕢㉡戲㤴捤㐷愴ㄳ攰㈳㑦攴㘸㉣㜳昳㜱㔸㐱㠷㤵㜴㘰攵㥢㔲昱㈴戴戲慢㠸㜵㙢㝣㔴㍣〵㍣㥣㕡㈴ち㤶挵改搱っㄵ㑦㠵㔱慥〶〸㔶㕢愹慤㌸㡤晥昶㐳戰慣㐶昵慥愱て㝡昹㉦㥦愵ㄱ改扦昸㝢慡㌱ㄸ愶㌰挹扡㡣搹慤换敢㔱ぢ挳㤷慣〰戰㕥戱㤶挱㌲愳㉥愱愹ㄹ扦㠴收愵慦捥㤱攲扥㠰㔰㕤㝡愶慤㝣愲㘸戴戰散㈳㝦改㌶敦敡ㅥ㈹㍥㈷敤㉣㠳㐰づㅦ愱戵㤸㘲捦ㄹ㜵戱收愶㤶愶㘴敢㠰搹愸昳ㅡ挰㤵㘴㤲㌹㌹挵㘳昲摢㄰搱㜷㑣㙥㔸㕥㈳㌶㈴扦㥤㉢㉢ㄴ㉥㙡㙣㕡摡愸㘶㤳摦挲〵㜵㤴㕥㥤㍢㜳ㄸ㔶㍤愸挷敥㄰㉥捣ㄲㄱ㤲攵㤹㐰㜹ㄶ愰㕢㙥㤸㠵ㄶ㘴㠴捥㐶㝢挸戸戱攳づ愹㈹㡤㤷㐶ㄳ昱㡡搲㜸戴慣戶慣扡慣扡戶ㄴ敢㝥㐶㘲搵挹搲捡㘴㔵㘹㙤㜹㔸搵㘵㌰搰㌹攰㠴㔹㠹愱挶㍣㤷慤ㅣ㝥ㄱ搱戶晣㑥㘸〵㉤㡢〰㍢㐷搴㡡㤸㠸㡢㐴㕥攷捥㘲㐸摡慡㉦㥥㜲㡡搴戲ㄹ愱㄰敢㈵昲ㅢ愱㔸㌰ㄲ㈷攸扣㈱㈴㠷昱㑦㕥㠰㈹挸ぢ〱㠵㈲㑦㙦挶㐵㘸戲㜰㤲晦挲昹攸攵㌴㐳ㄷ〳㜷ㅣ㌷戶〶㡢㍣攸㘵ㅦ戸㙢㠵㉥㐱㝦㔷昴慢戲ㄲ㉣攰搹ㄲ扡ㄴ㍤㍢愰挷扤㈰㘷攸㌲㜴㜷㐷户㔱㝡ㄶづ搹搱攵ㄶ㑥㘶㄰攱㑡戸挹㠱㜸㈵㍡敢〹戹昲㐳敡摥㜵㜰攴㔶愹㝦㕤搰换ㅣㄱ昳愱〸昷㑣ㄸ㜲㈴㜷㌷敥㔹攲㘸昴㜰敦㜲敦ㅤ㕤㐱愲㠷扣㡥㘳㕥て挰摥搱捤㡥ㅦ扡〱㙤㙢敦㠸㔷ㄴ㔷ㄷ㈷㑢捡㉢慢ㄲ㔵㘵㤱昲㔸㙤㔵㘵扣㈲㔲㕢ㅡ㉤㈹慥㡣㤴㔴ㄶ㠷扢敢㌹慤〷㈷㕣愴㕢㌷戲ㄵ搶㉤摡㐴て戴戸㠷㠸挳㌰ㅢ扥㝢敡㕤戸〵㈶㜹㉢愰㔰昴搴敥户愱㤹㝡ㄷ㝡愱ㄷ㙤㥣㑤愷㈷㈵㤷㔴㔹㔲搳㜰㙦㙤摣㐲㡦㘱㠴扢㘹摣ㄳ慦挴㑥㍡㥥㑢挴㍥扡㜷〳ㅣ㔳㈲敥㡡㕥㈵攲ㄴ㑣捣㉢攲㈴昴㝡㐵散ぢㄲ㠲攴挸〷㌹收㐳〰㠸戸㥢ㅤ㍦戴ㄱ㙤㑢挴敡摡昲慡㜸㜱㜱愲㌲ㅡ㉦㉤㑢㔶㐴愳ㄵ昱㐴㐵慣扡㈴㔶ㄵ㉢愹㉥愹㡤㠵晢改㌹㙤〲㈷摣㕦户㌶戳㌵㐰户㘸ㄳ扢愳愵㐴ㅣ㙤㡡昸〸㑣昲㔱㐰愱ㄸ慣摤ㅦ㐳㌳㈵攲㄰昴愲敤㉦攲㔰㙤摣㐲㡦㘲挲搳っ戸て㕥㠹㍤㜴㍣㤷㠸挳㜴敦㜳㜰㑣㠹㌸ㅣ扤㑡挴㔲㕦ㄱ㡢㝤㐵ㅣ〱㤲㥡摡㑢ㅣ昳㘵〰㐴摣摢㡥ㅦ㝡〵㙤㑢挴㕡㑡㔶㕣ㅤ㠹㤴搵挶捡ㄲ愵愵㔵昱㘸戲㌴㔹㔵㕥ㄱ慦㠸㤷㐵慢㉡挲㈳昵㥣㕥〵㈷扣㡦㙥扤挶㔶戱㙥搱㈶㈲㘸㈹ㄱ㠷㤹㈲扥〹㤳㝣ぢ㔰㈸捡戴晢摢㘸愶㐴㉣㐷㉦摡晥㈲㔶㘸攳ㄶ㝡㔴ㄲ㍥㘴挰ち㡡㔸愹攳戹㐴慣搶扤ㅦ挳㌱㈵攲㝥攸㔵㈲敥敡㉢㘲ㅦ㕦ㄱ昷〷㐹㑤敤㜳㡥昹〵〰㈲㡥戲攳㠷扥㐴摢摥ㄳ㑢攳㤵㤱㐸㜵㌲㤲㑣㔴㤶㤵挷㉡㙢慢换㑡㙡㉢㑡㉢㡡㑢㤲㠹搲㔸㜹㔹昸〰㍤愷慦挰〹ㅦ愸㕢㕦戳㌵㕡户㘸ㄳ攳搰㔲㈲敥㘸㡡昸ㅤ㑣㜲㉢愰㔰㡣搷敥摦愳㤹ㄲ㜱〲㝡搱昶ㄷ㜱愲㌶㙥愱挷〱㠴摦ㄸ㜰ㄴ㐵㥣愴攳戹㐴㥣愲㝢户挱㌱㈵攲㌴昴㉡ㄱ昳㝣㐵捣昵ㄵ㜱㍡㐸㙡㙡摢㌹㘶㑥扥ㄲ㜱㠶ㅤ㍦㈴搰戶㐴㑣㐶慡㘲ㄵ攵㔸㐹㉦㔱ㄲ㈹㑢㤴㤴㔷㤷㤷㐳扢攲㘴戴㉡ㄹ㠹㤵㤵㐷挲㌳昵㥣㜲挱〹捦搲慤㑥㙣ㅤ愴㕢戴㠹搹㘸㈹ㄱ户晤摢㌸㈶㠶㘰㤲㥤〱㠵㘲㡥㜶㉦㐰㌳㈵攲愱攸㔵㌳昵㍢㈶捥搵挶㉤搴㙦〲愱㠸〱挷㔳挴挳㜴㍣㤷㠸㠷敢摥ㅤ攱㤸ㄲ昱㐸昴㉡ㄱ扦挱攴扣挷挴慦搰敢㍤㈶捥〳㐹㑤慤㌷挷摣〹㠰㍤昱㈸㍢㝥㘸㘷戴敤㜴㉥慦㉣愹㡡㐴㡡㡢㘳挹㤲戲搲㡡摡敡摡㜸慣㍣㔲㔵㕣ㄹ慢㡡㔴㈶㙡ㄳ攱愳昵㥣晡㠰ㄳ慥搱慤㕤搸㥡慦㕢戴㠹ㄸ㕡㑡挴㡦㑤ㄱ㜷㠳㐹昶〳ㄴ㡡戸㜶敦㡦㘶㑡挴〴㝡㌳㡡㤸搴挶㉤搴㙦㍡㘱㈸〳㑥愳㠸ぢ㜴㍣㤷㠸㜵扡㜷ㄸㅣ㔳㈲㉥㐲慦ㄲ昱㜵㕦ㄱ㕦昵ㄵ戱ㅥ㈴㌵戵扤㌹收㐸〰㐴㙣戰攳㠷昶㐱摢ㄲ㌱ㄲ㠹㐵㙡换攲㘵攵㈵ㄵ㐹散㠹㠹敡㐸㌲㔲㕣㤱㈸㉢㡦㐶戰㈸㝢㙤㘵戸㔱捦愹ㄸ㥣㜰㤳㙥㤵戰戵㔸户㘸ㄳ㉤㘸㈹ㄱ㥦㌳㐵㉣㠳㐹㤶〳ち㐵慢㜶慦㐰㌳㈵㘲ㅢ㝡㌳㡡搸慥㡤㕢愸摦㙣挲㈸〶㍣㠴㈲㉥搵昱㕣㈲㉥搷扤愳攱㤸ㄲ昱㌸昴㉡ㄱㅦ昶ㄵ㜱㤳慦㠸挷㠳愴愶㌶㥥㘳㑥〰㐰挴ㄳ散昸愱㠹㘸㕢㈲㔶㤴㤵㤴ㄵ㔷㈷戰ㄳ㤶㤶㤷㔵㈷慢㙡戱晦㐵㑡换㤳攵昱捡摡攲敡㜸㐹昸㐴㍤愷㐹攰㠴㔷攸搶㘴戶㔶敡ㄶ㙤攲ㄴ戴㤴㠸ㅢ㑣ㄱ愷挱㈴愷〳ち挵㉡敤㍥〳捤㤴㠸愷愲㌷愳㠸慢戵㜱ぢ昵攳㘲㈶㜲づ〳ㅥ㑥ㄱ㑦搳昱㕣㈲㥥慥㝢て㠳㘳㑡挴㌳搰慢㐴扣挹㔷挴昵扥㈲㥥〹㤲㥡摡㤱ㅣ㜳ㅥ〰㈲㥥㘵挷てㅤ㠵戶㈵㘲㜹㈲㕡ㅤ挵扡愲㌱摥〶愰扡㌴㠶ㄵ㐶换㈳ㄵ㠹㔸戴㉡㕥㕢㕢ㅢ㑢㠶捦搶㜳㍡ㅡ㥣昰㌹扡㔵挳搶戹扡㐵㥢戸〰㉤㈵攲㍡㔳挴㕡㤸㘴っ㔰㈸㉥搴敥㜱㌴㔳㈲㕥㠴摥㡣㈲㕥慣㡤㕢愸㕦㤴戰㠸〱攷㔳挴㑢㜴㍣㤷㠸㤷改㕥摥挱㈱㈵攲ㄵ攸㔵㈲㥥攷㉢攲㌹扥㈲㕥〹㤲㥡㕡㌳挷㙣〱㐰挴慢散昸愱㔶戴昵㥥㔸㕢㤶㠸挷㡢㑢㡡㉢㑡捡㘲攵搱慡慡㜸㘵㐹戲㌸㕥ㅥ㡤㐶换㙢㉢㈲攱㍦敢㌹戵㠱ㄳ㕥愷㕢敤㙣㕤慤㕢戴㠹敢搰㔲㈲慥㌱㐵㕣づ㤳㍣ㄶ㔰㈸慥搷敥挷愱㤹ㄲ昱〶昴㘶ㄴ㜱扤㌶㙥愱㝥ぢ〹㈷㌳攰〲㡡㜸愳㡥攷ㄲ昱㘶摤㝢㉡ㅣ㔳㈲摥㡡㕥㈵攲戱扥㈲㉥昳ㄵ昱㌶㤰搴搴㑥攷㤸㙢〱㄰昱㜶㍢㝥攸っ戴㉤ㄱ㑢㡢㈳ㄵ攵戵挸攸㐸戴慣慣扣㉣㔶ㅢ㈹愹㐸挴昱㑤㌶ㅡ慤慥㉡慢㈸ぢ摦愱攷㜴㈶㌸攱㍢㜵敢㉣戶敥搲㉤摡挴摤㘸㈹ㄱ㤷㤸㈲㥥ぢ㤳㍣て㔰㈸敥搱敥攷愳㤹ㄲ昱㕥昴㘶ㄴ㜱㠳㌶㙥愱㝥㑤㠴换ㄸ㤰㤷㌲㠹晢㜴㍣㤷㠸て攸摥㉢攱㐸ㄱ搱捥ㄱて〱㤵㠸㌱㕦ㄱ愳扥㈲㙥〴㐹㑤敤㙡㡥㜹つ〰㈲㙥戲攳㠷慥㐵摢ㄶ㌱㠹㡦摢ㄵ戱㐴愲戸㍣㕡㤶慣慡挲〷敦慡ㄲ晣㕤㐹㈴㉢㑡㙡攳挹㤲昰㘶㥢㈳慦〳㈷晣戰㙥㕤捦搶摦㜴㡢㌶昱ㄸ㕡㑡挴㈳㑣ㄱ㙦㠴㐹摥〴㈸ㄴ㡦㙢昷㥢搱㑣㠹昸〴㝡ㅤㄱ搵㌷㍥昵摤㑦㝤敤㝢㔲ㅢ户㔰扦㍢ㄹ慢㥤慦摡㈸捣㔳㍡㥥㑢挴㝦攸摥扢攱㥤摡ㄳ㥦㐱慦ㄲ㜱扡慦㠸㔳㝤㐵㝣ㄶ㈴㌵戵晢㌸昰晤〰㠸昸㥣ㅤ㍦昴〰摡㤶㠸攵愵愵㤱摡㐸㔹扣扣ㅡ㤸慣㡤搶㔶ㄷ搷㔶ㄴ㤷㐶㡡㜱慡愵㉣㡡㜴㝥㕥捦改㐱㜰挲㉦攸搶㐳㙣扤愸㕢戴㠹㔷搰㔲㈲㡥㌳㐵摣っ㤳㝣ㄸ㔰㈸㕥搵敥㝦㐳㌳㈵攲㙢攸㜵㐴㑣晢敥晣扡㌶㙥愱㜴㈷㄰㥥㘲㐰慥㌹㈳摥搰昱㕣㈲扥愵㝢㥦㠶㘳㑡挴㝦愲㔷㠹㔸敥㉢㘲挴㔷挴㜷㐰㔲㔳㝢㥥㘳扥〰㠰㠸敦摡昱㐳㉦愲㙤㠹㔸㔶ㄵ挳㔹愹攲攲㡡㜸㜱扣㉣ㅥ㠹搴㔶㤷挶换㈲挹摡㤲㡡摡㘸〹扥㑥㠷摦搳㜳㝡〹㥣昰晢扡昵㌲㕢ㅦ攸ㄶ㙤㘲ぢ㕡㑡挴ㄱ愶㠸慦挱㈴㕦〷ㄴ㡡㡦戵晢ㅢ㘸愶㐴晣〴扤ㄹ㐵晣㔴ㅢ户㔰扦㔵㠴昷ㄸ昰ㄴ㡡昸ㄹ㡣㔴㐹扡㐴晣㐲昷㝥〸挷㤴㠸㕦愱㔷㠹搸捦㔷挴扥扥㈲㝥つ㤲㥡摡㈷ㅣ昳㔳〰㐴晣挶㡥ㅦ晡っ㙤㑢挴㘴㘹愲㈲ㄲ挱㜷收〴晥㍡㔷㤵㔷㔷㤷㈶㈳㠹慡搲捡搲敡搲捡ㄸ捦攲㝣慢攷昴㌹㌸攱敦㜴敢ぢ戶戶敡ㄶ㙤攲㐷戴㤴㠸扤㑣ㄱ扦㠶㐹㝥〳㈸ㄴ㍦㘹昷㙦搱㑣㠹昸㌳㝡㌳㡡昸㡢㌶㙥愱㔸㘷㄰㝥㘶挰戵ㄴ昱㔷ㅤ捦㈵攲扦㜴敦㙦㜰㑣㠹戸つ扤㑡挴捥扥㈲收晢㡡昸㍢㐸㙡㙡扦㜳捣晦〰㈰攲㝦散昸愱㍦搰戶㡦㠹昸愰㔸㔹㕣ㅢ㉤慥㉡慥挲愹搲㜸㌴ㅥ㈹㡢㔴㔵㤶㤷攳捣㑥㌱扥㔱㠷晦搰㜳摡づ㑥㜸扢㙥攵攰っ㜸㤸㈳愸㕤㠱㌶搱〹㉤㈵攲ㅦ晦㌲扥昶㜵㠲愳捣〳攰㠴愴㜶捦㐷㌳㈵㘲㍥㝡昱昴晦敥ㅣ搲挶㉤昴㌸㥦搰㤵〱戹㝥㡥攸慣攳戹㐴㤴扡户〸㡥㈹ㄱ扢愰㔷㠹戸ㄵ㤳昳㝥敤晢ㄶ扤摥慦㝤㕤昵攸㍤㌸㘶㑦〰㐴散㘶挷て昵㐲摢ㄲ戱㍡㔲㠵昳つ昸㠲㔲ㅡ愳㝡㤱㘸㜵㜹㐹㜹㔹愴慣愲戶㈲ㄶ㑦㔶挴挲摤昵㥣㝡㠳ㄳ㉥搲慤㥤搸ち敢ㄶ㙤愲〷㕡㑡挴捦㑣ㄱ㜷㠱㐹敥ち挰昹㐴敤摥ㄷ捤㤴㠸扤搰㡢愷扦㠸扤戵㔱㠹㜸ㄹ摤㜶㘷㐰慥挱㈳㜶搲昱㕣㈲昶搱扤㐳攱㤸ㄲ㜱㔷昴㉡ㄱ摦昲ㄵ昱つ㕦ㄱ晢敡搱昷攲㤸挳〱㄰㜱㌷㍢㝥㘸〴摡昶㌱ㄱ㘷㘲㑢慡㘳㤱㙡ㅣㅢ换㉡昱㌱㌱㔶ㅢ慦㡥㔵㤵挴㑡ㄲㄵ㔵㌸愵ㄳ敥愷攷戴㌷㌸攱晥扡㌵㤲慤〱扡㐵㥢搸ㅤ㉤㈵攲㡢愶㠸㈵㌰挹㔲〰捥㈷㙡昷〸㥡㈹ㄱ㠷愰ㄷ㑦㝦ㄱ㠷㙡愳ㄲ昱㙡扡敤换㠰敢㈸攲ㅥ㍡㥥㑢挴㘱扡㜷ㄴㅣ㔳㈲づ㐷慦ㄲ昱㔱㕦ㄱ晦收㉢攲〸㍤晡ㄸ㡥㌹ㄶ〰ㄱ昷戶攳㠷挶愱㙤愷㜳戲愴㍡㥥愸㑣㤴㐷㡢㘳㘵搱㐸㔹㜵㘵戴㍡㔲㔱㔹㕤ㅤ㉤㡤㔷㔴㤶㤶㠶㐷敡㌹㡤〷㈷扣㡦㙥㑤㘰慢㔸户㘸ㄳㄱ戴㤴㠸て㤸㈲㑥㠶㐹㑥〱攰㝣愲㜶㥦㡡㘶㑡挴㜲昴攲改㉦㘲㠵㌶㉡ㄱ戹㜰㡦㍣㤸〱搷㔳挴㑡ㅤ捦㈵㘲戵敥㥤〳挷㤴㠸晢愱㔷㠹㜸慢慦㠸㌷晢㡡戸扦ㅥ晤㑦ㅣ昳㜰〰㐴ㅣ㘵挷てㅤ㠱戶㈵㘲㈴ㅡ慦慥㑡挴㉡换〰㘵挹捡昲摡㤲敡捡敡㘴慣慡戲慣戸愴戲扣愴㌴㝣㠰㥥搳㤱攰㠴て搴慤㜹㙣㡤搶㉤摡挴㌸戴㤴㠸搷㥡㈲搶挰㈴攷〳㜰㍥㔱扢㐷搱㑣㠹㌸〱扤㜸晡㡢㌸㔱ㅢ㤵㠸㕣晣㐷㉥㘴㐰慥㈷㈴㈶改㜸㉥ㄱ愷攸摥㐵㜰㑣㠹㌸つ扤㑡挴ぢ㝤㐵㍣摦㔷挴改㝡昴㈶㡥戹ㄸ〰ㄱ㘷搸昱㐳㑢搰戶㐵挴攷挲㔸㜹㙤ㄴ㈷ㄲ换捡㡡㉢愲㔵戵戱㐴㌴㕥㔵ㄶ㉤㠹攲㘴㔸㉣ㅥ㥥愹攷搴っ㑥㜸㤶㙥戵戰㜵㤰㙥搱㈶㘶愳愵㐴㍣挳ㄴ戱ㅤ㈶戹ㄴ㠰昳㠹摡㝤ㄹ㥡㈹ㄱて㐵㉦㥥晥㈲捥搵㐶㈵攲扤㜴㕢挱㠰昷㔰挴挳㜴㍣㤷㠸㠷敢摥㤳攱㤸ㄲ昱㐸昴㉡ㄱ㑦昰ㄵ昱㌸㕦ㄱ攷改搱㔷㜳捣搳〰㄰昱㈸㍢㝥㘸つ摡㤶㠸攵㘵㌸敦㔵㕣㔵㔵ㄵ㈹㉥㉤慢慥㠸㔷㤵㔷㔵㤵㐴慡㉡㉡换ㄲ昸㠹愰扣㍣㝣戴㥥搳改攰㠴㙢㜴㙢㉤㕢昳㜵㡢㌶ㄱ㐳㑢㠹搸㙡㡡㜸ㄶ㑣昲㙣〰捥㈷㙡昷㜳搰㑣㠹㤸㐰㉦㥥晥㈲㈶戵㔱㠹挸㐵㠸攴挵っ挸㜵㡤挴〲ㅤ捦㈵㘲㥤敥扤っ㡥㈹ㄱㄷ愱㔷㠹㤸昴ㄵ㌱敥㉢㘲扤ㅥ晤㉡㡥昹㘷〰㐴㙣戰攳㠷搶愱㙤㠹㔸㤹慣挶㑦㉢挵攵愵昸㠴㔸ㄶ㠹挴慢㈳戱㡡搲㔸㜱㐹㌵扥扡㐴㡡㉢换挳㡤㝡㑥㔷㠳ㄳ㙥搲慤㙢搸㕡慣㕢戴㠹ㄶ戴㤴㠸㐷㤹㈲㕥て㤳扣〱㠰昳㠹摡㝤㍤㥡㈹ㄱ摢搰㡢愷扦㠸敤摡愸㐴㝣㡣㙥户㌳攰愳ㄴ㜱愹㡥攷ㄲ㜱戹敥扤ぢ㡥㈹ㄱ㡦㐳慦ㄲ㜱㤶慦㠸㌳㝣㐵㍣㕥㡦㝥て挷扣ㄷ〰ㄱ㑦戰攳㠷㌶愰㙤㠹㔸㤲㉣㉤㑦㔴挶㡢愳戱㘴〵㐴攴敦愶搱㘸慣㌲ㄹ㡢㤶㔵昳搴㑥昸㐴㍤愷晢挰〹慦搰慤晢搹㕡愹㕢戴㠹㔳搰㔲㈲㑥㌴㐵㝣〸㈶戹ㄱ㠰昳㠹摡㝤ㄳ㥡㈹ㄱ㑦㐵㉦㥥晥㈲慥搶㐶㈵攲搳㜴㝢㥣〱戹扥㔲㔸㙢ㄷ㘶〵㠶ち昱㈴㙣摤㍡攵㥦㠹挶㝥㘹㍦搱晢慦愹㌲㍣晤㥥㌶ㄳ㜰㡦ㅡ搶㍥收㜴挲㘲ㄲ搶ㄲっ㜹戹晢晥㜷戱㔸〴挰ㄵ㔸昸㉦扦ㅡ愲晣㍦挴攱摥攰㤴〵㌰㘲㝦晣㤳㝦挷〶㡢戳戰戹摣㘴㔱㠹㌱㌸㑥㈷㥡㥥㠶㈹晦ㅣ㜴ㄷ晢捤㍥摢㥤㌱㐱捣改搵㌰愵〵㐵〲戸挳敡㥣愶㌱愹摢㜳敥愰㡢〷㠶敢扢戰っ㜱㝡挶搴戶㘰㘱㥦搶㠴愶捤㙡㑥昱㜰㔷ㄳ㤴㠳挰㌰㥣昷㙣改攵戴㡣搵㉤㜶㜵㝡愷㌴戶攰晥㐲㠹戸㡥搸㠲㠵ㅢ昲㜲㍢㜹捡㉥搴㝢慡㙦挴愹ㄶㄹ攲㈲ㄸㄴ㘶㔷㥦㠵㍤挶搶戵慡㔵㉣晡挲㉥攴搹㔰㈶昴㉣㌶㜵挷㔱戳㜹㜷㡤搲㠱㠳㈷づ慥摣㜷昰愴挱㈵㤵昹ㄱ㠸㤸㕥慥攱㍦㤸晢㝤攱搰散㤱捦㈳戰㝣〱㈰捥挵㌸っ挷敥愲ぢ搰攰㥢㐳㠵㡤挷搶〳敤挶攸愲ぢ戵挷㔱㘲攰昹㘳昲㍦㔸戱敥晢㕢昶ㅢ㜲搵㥤摢敤晦慦〸㕦〴て㈶㡦㝣㤱㘳扣㐴㜸㤹昰ち攱㔵挲㙢㠴搷〹㙦㄰摥㈴扣㐵㜸ㅢ㈰慥〴㝦〸昹ㅦㄲ㍥㈲㌰戹挴㈰㑣昲㙤慣搶攱戹昷挷㐰摢㤰㝥敦㡦昰㍡㐴挲ㄳㄷ㤳㈰㙥户㑥攲㍡㌴搴㝥搸ㅦっ敥㠷㙡ㄷ晤㠸㠳㕥慦㑤扢搹愶搴㉥㉡搶挳挴摤㔴挸ㅢ㠰愱㑦攱敥昳㤶㠸㍥㈰㙡ㅤ攵攷㜰㤲㕦㌰昰㡤攰攸敥㈲㤶㘷㘴㤷昷㔶敤㤱㔱摥摢攰愱攴晤㤲㘳㝣㐵昸㥡昰つ攱㕢挲㜷㠴慤㠴敦〹㍦㄰㝥㈴晣〴㄰㜷㠳敦㈷㙦〱收敦㉢㙦㘷摢㤰㝥㘷㤱昰〶㐴挲㌳㐷晥ㅢ㜱㈱㉦敢㌶㤴扣昹戶㠶㑡摥摦㌹攸㐳摡搴挹㌶㌹昲㙥㠲挹㤲㜷㈳㕥㠵㜲戰挶㡡㥦扣摢㝦㌳攴捤㠵㤳散〴㄰㥢挱㐹挹换挲㡤散昲戲慡㐳㜹㘴㤴昷㌱㜸㈸㜹昳㌸㐶㍥㈱㐴攸㑣㈸㈰昰㥥搲㤲㑢挱挸㉥㠴慥㠴㙥㠴敥〰挱㕡て㍦㜹扦挵晣㝤攵晤挶㌶愴摦户㈴晣ㅣ㈲攱㠹敦晦㠸ぢ㜹㔹搱愱攴晤ち㡣搴摥摢㥢㠳戲捥㐳㤹扥戰㑤㡥扣慦挲㘴挹晢ち㕥㠵㜶㠱扢㥦扣㥦㠰愸㜵㤴㝤攱㈴㜷㘳攰搷挰搱摤㐵㉣改挸㉥敦㕢摡㈳愳扣扡〴㐴昶攳ㄸ晤〹〳〸〳〹㠳〸扢ㄳ〶ㄳ㠶㄰㠶ㄲ昶㈰散〹㄰慣〲昱㤳昷㔵㕢㐵捦挱攱ㄵ摢㤰㝥㔷㤴昰挷㠸㠴㈷㝥㄰㐶㕣挸换㕡て愵攱㑢戶㠶㙡敦㉤收愰㕦㘸搳ぢ戶挹㤱昷㉢㤸㉣㜹㔹ㄶㄲ㉡㠳扢㥦扣捦㠰愸㜵㤴ㄵ㜰㤲㤵っ晣㌵㌸扡扢攸㍢㌴戲换扢㔵㝢㘴㤴㔷ㄷ㠷挸㉡㡥㔱㑤搸㤷戰ㅦ㘱㝦挲㈸挲〱㠴〳〹愳〹㘳〸㘳〱㠲昵㈱㝥昲㍥㘸慢攸㤱昷〱摢㤰㝥捦㤵昰㌶㐴挲ㄳ昷〸㐶㕣挸扢ㅤつ㈵敦㝤戶㠶㑡摥愹ㅣ㤴戵㈱捡㜴慦㙤㜲攴㘵㔹㠷㈵慦挰慢搰㑣戸晢挹晢ㄷ㄰戵㡥昲㈰㌸挹㠳ㄹ㤸㈵㈲扡扢㠸㘵㈰搹攵敤慣㍤㌲捡㕢〰て㜵㜰㌸㠴㘳捣㈶捣㈱ㅣ㑡㤸㑢㌸㡣昰㈷挲攱㠴㈳〸㐷ㄲ收〱〴㉢㐷㠶㔰㤴戴㍦㙤㔷摢㉡㝡攴㕤㘷ㅢ搲敦攸ㄲ㘶㘹㠹㤲户ㄶ㜱㈱㉦敢㐳㤴㠶㔷搹ㅡ㉡㜹攳ㅣ㤴㔵㈳捡㜴㠵㙤㜲攴㘵挱㠷㈵㉦㑢㐹㐲ぢ攱敥㈷敦㈵㈰㙡ㅤ攵㌱㜰㤲㡢ㄸ㤸挵㈳扡扢㠸〵㈲搹攵敤愷㍤㌲捡摢ㅦㅥ㑡摥㝡㡥搱㐰㘸㈴㌴ㄱㄶㄳ㤶㄰㥡〹㉤㠴㔶㐲ㅢ愱ㅤ㈰㔸㔳㌲挴㐷摥搵戶㡡ㅥ㜹㑦戵つ改昷㡢〹戳攸㐴挹㝢㍣攲㐲㕥㔶㡥㈸つ㑦戱㌵㔴昲㥥挸㐱㔹㑦愲㑣㈷搹㈶㐷㕥㤶㠲㔸昲戲挸㈴㜴㌲摣晤攴㍤〱㐴慤愳㕣〵㈷㜹㉡〳戳慣㐴㜷ㄷ戱㜴㈴扢扣攵摡㈳愳扣扡搴㐴慥收ㄸ愷ㄱ搶㄰㑥㈷慣㈵㥣㐱㌸㤳㜰ㄶ攱㙣挲㌹㠴㜳〱㠲搵㈶㐳㝣攴慤户㔵昴挸扢挸㌶愴摦㡤㈶捣㜲ㄴ㈵敦挵㠸ぢ㜹㔹㔳愲㌴慣戳㌵㔴昲㕥捡㐱㔹㘹愲㑣ぢ㙣㤳㈳敦㈴㤸㉣㜹㔹㝥ㄲ扡ㄲ敥㝥昲挶㐰搴㍡捡㍦挳㐹慥㘳攰挹攰攸敥㈲ㄶ㤵㘴㤷㤷ㄵ㈷捡㈳愳扣扡〸㐵㕥捤㌱慥㈱㕣㑢戸㡥㜰㍤攱〶挲㝡挲㡤㠴㥢〸㌷ㄳ㙥〱〸搶愱っ昱㤱昷㄰㕢㐵㡦扣〷摢㠶昴㝢摤㠴㔹愸愲攴扤ぢ㜱㈱㉦慢㑤㤴㠶戳㙣つ㤵扣㝦攵愰慣㐱㔱愶ㄹ戶挹㤱昷㘸㤸㉣㜹㔹㤸ㄲ摡〰㜷㍦㜹愷㠰愸㜵㤴昷挳㐹㍥挰挰㌵攰攸敥㈲㤶㥢㘴㤷㤷戵㈸搹攵搵攵㈹昲㐱㡥昱㄰㘱㈳㘱ㄳ㘱㌳攱㘱挲摦〸㡦㄰ㅥ㈵㍣㐶㜸ㅣ㈰㔸愱㌲挴㐷摥㉡㕢㐵㡦扣㤵戶㈱晤㑥㍡㘱㤶戰㈸㜹㥦㐶㕣挸换㍡ㄴ愵㘱戹慤愱㤲昷㔹づ捡敡ㄴ㘵㡡搸㈶㐷㕥ㄶ㤶㔸昲戲㘴㈵昴㈲摣晤攴摤〷㐴慤愳㝣ㄹ㑥昲ㄵ〶㘶㤱㡡敥㉥㘲㈱㑡㜶㜹㔹愵㤲㕤㕥㕤戸㈲㕦攵ㄸ慦ㄱ㕥㈷扣㐱㜸㤳昰ㄶ攱㙤挲㍦〹敦㄰摥㈵扣〷㄰慣㕤ㄹ攲㈳㙦㍦㕢㐵㡦扣扢搹㠶昴晢昴㠴㔹摣愲攴晤ㄸ㜱㈱㉦㉢㔴㤴㠶扢摡ㅡ㉡㜹㍦攵愰慣㕢㔱愶㍥戶挹㤱㤷㈵㈷㤶扣㉣㘶〹㝤〹㜷㍦㜹㝢㠱愸㜵㤴㕦挳㐹㝥挳挰㉣㕦搱摤㐵㉣㔱挹㉥㉦敢㔷戲换慢㑢㕡攴户ㅣ攳㍢挲㔶挲昷㠴ㅦ〸㍦ㄲ㝥㈲晣㑣昸㠵昰㉢攱㌷㠰㘰㔵换㄰ㅦ㜹昳㙣ㄵ㍤昲㜶戲つ改㜷〱ち戳散㐵挹晢〷攲㐲㕥搶慥㈸つ㠵慤愱㤲㌷愷〰㠳㕥愳㑤摢㝦㑤㍢㙦㈳㔸㡣㘲挹换㌲㤷㔰ㅥ摣晤攴摤〶愲搶㔱㠶攰㈴㍢㌳㌰ぢ㕢㜴㜷搱㡤㘸㘴㤷昷㈶敤㤱昱搸慢㡢㕤㘴〱挷㤰㠴㐲㐲ㄷ㐲㔷㐲㌷㐲㜷㐲ㄱ㈱㑣搸㠱戰㈳㐰戰攸㘵㠸㡦扣㕦㘲晥扥摦摡扥戰つ改昷ㄸち戳㈰㐶挹扢㌳攲㐲㕥㔶戵㈸㜹㍦戳㌵㔴昲敥挲㐱㔹敢愲㑣㥦搸㈶㘷敦㘵㤹㡡㈵㉦ぢ㘰㐲晤攰敥㈷敦㠷㈰㙡ㅤ攵〰㌸挹㠱っ捣㤲ㄷ摤㕤戴ㄹ㡤散昲㍥慣㍤㌲捡慢换㘰攴㈰㡥戱㍢㘱㌰㘱〸㘱㈸㘱て挲㥥㠴㘱㠴扤〸挳〹㈳〰攲㈹㡣㌰挴㐷摥ㄷ㙤ㄵ㍤㝢敦ぢ戶㈱晤づ㐶㘱㤶捡㈸㜹㑢ㄱㄷ昲戲摥㐵㘹昸㥣慤愱㤲户㡣㠳戲ち㐶㤹㥥戱㑤㡥扣㉣㘰戱攴㘵㘹㑣愸ち敥㝥昲㍥〵愲搶㔱敥ぢ㈷戹ㅦ〳戳ㄸ㐶㜷ㄷ戱攰㈵扢扣慣㠶㔱ㅥㄹ攵搵〵㌲㜲㝦㡥㌱㡡㜰〰攱㐰挲㘸挲ㄸ挲㔸挲㌸挲㜸挲〴挲㐴㠰㜸て㈳っ昱㤱㜷㠳慤愲㐷摥㝢㙤㐳晡晤㤱挲ㅦ㈲㤲㤲㜷㍡攲㐲㕥㔶挲㈸つ敦戶㌵㔴昲捥攴愰慣㡦㔱愶扦搸㈶㐷㕥㤶戶㔸昲㝥㠶㔷愱㐳攰敥㈷敦敤㈰㙡ㅤ攵ㅣ㌸挹㐳ㄹ㤸㘵㌲扡扢㠸愵㌰搹攵㘵㥤㑣㜶㜹㜵改㡣㥣换㌱づ㈳晣㠹㜰㌸攱〸挲㤱㠴㜹㠴愳〸㐷ㄳ㙡〸昳〱㠲搵㌳㐳㝣攴扤搲㔶搱㈳敦ㄵ戶㈱晤敥㑢㘱㤶搷㈸㜹㤳㠸ぢ㜹㔹㈳愳㌴扣捣搶㔰挹扢㤰㠳戲㜲㐶㤹㉥戱㑤㡥扣㉣㝡戱攴晤〳慦㐲昵㜰昷㤳昷〲㄰戵㡥戲ㄱ㑥戲㠹㠱㜹㙥㔷㜷ㄷ戱㐸㈶扢扣㜹摡㈳攳摥慢㡢㙡攴㘲㡥戱㠴搰㑣㘸㈱戴ㄲ摡〸敤㠴愵㠴㘵㠴攵㠴㘳〱愲㉢㐶ㄸ攲㈳敦挹戶㡡ㅥ㜹㑦戲つ改昷㜶ちㄷ㈱㤲㤲㜷㈵攲㐲摥ㅥ㘸㉢つ㔷搸ㅡ㉡㜹㑦收愰㍤戵改〴摢攴挸摢ㅢ㈶㑢㕥ㄶ摡㠴㔶挳摤㑦摥攵㈰㙡ㅤ攵ㅡ㌸挹搳ㄹ㜸㈷㜰㜴㜷搱㉥㘸㘴㤷㤷戵㌵捡㈳愳扣扡摣㐶慥攵ㄸ㘷㄰捥㈴㥣㐵㌸㥢㜰づ攱㕣挲㜹㠴昳〹ㄷ㄰㉥〴〸㔶摣昸挹扢搰㔶搱㈳敦〲摢㤰㝥攷愸昰㔰㐴㔲昲㕥㡥戸㤰㜷㉦戴㤵扣〹㕢㐳㈵敦㤵ㅣ㤴搵㌶捡ㄴ戳㑤㡥扣㉣㤴戱攴ㅤ㠱㔷愱慢攱敥㈷㙦つ㠸㕡㐷㜹㉤㥣攴㜵っ捣愲ㅢ摤㕤㔴㠲㐶㜶㜹㑢戵㐷㐶㜹㈳昰㔰攷ㅣ慥攷ㄸ㌷㄰搶ㄳ㙥㈴摣㐴戸㤹㜰ぢ攱㔶挲㙤㠴摢〹㜷〰挴扥攰晢挹㍢搳㔶搱㈳敦っ摢㤰㝥㕦慡㌰㡢㜵㤴扣昷㈰㉥攴㘵挵㡤搲㜰㥡慤愱㤲㜷〳〷㘵ㅤ㡥㌲㑤戱㑤㡥扣㉣愱戱攴㘵㜱㑥攸㐱戸晢挹㍢〱㐴慤愳摣〸㈷戹㠹㠱㔹㡥愳扢㡢㈶愳㤱㕤㕥搶攳㈸㡦㡣昲㑥㠵㠷㤲㜷㌳挷㜸㤸昰㌷挲㈳㠴㐷〹㡦ㄱㅥ㈷㍣㐱㜸㤲昰ㄴ攱敦〰㜱㌰昸㝥昲㤶搹㉡㝡攴㡤搸㠶昴扢㕥㠵攷㈰㤲㤲昷㜹挴㠵扣慣挵㔱ㅡ㤶搸ㅡ㉡㜹㕦攴愰慣搰㔱愶㝤㙣㤳㈳㉦㡢㙢㉣㜹㡦挰慢搰慢㜰昷㤳㜷㌸㠸㕡㐷昹㍡㥣攴ㅢっ捣㐲ㅤ摤㕤挴㘲㥣散昲捥搷ㅥㄹ攵搵挵㍢昲㑤㡥昱ㄶ攱㙤挲㍦〹敦㄰摥㈵扣㐷㜸㥦昰〱攱㐳挲㐷〰戱㄰㈳昸挹扢㡢慤愲㐷摥㍥戶㈱晤㥥㕡㘱ㄶ昸㈸㜹㍦㐷㕣挸摢㠴戶搲㜰㈷㕢㐳㈵敦㤷ㅣ㤴戵㍢捡搴换㌶㌹昲戲散挶㤲㜷〹㕥㠵扥㠵扢㥦扣㍢㠰愸㜵㤴㕢攱㈴扦㘷攰ㄶ㜰㜴㜷㔱㍢ㅡ搹攵㕤慡㍤㌲捡慢换㝡攴てㅣ攳㐷挲㑦㠴㥦〹扦㄰㝥㈵晣㐶昸ㄷ攱摦㠴㙤㠴摦〱㠲㤵㍤㝥昲收搸㉡㝡攴摤晥㡢昵㝤㈳晤㡥㕤㘱㤶晥㈸㜹㜳愵㤲㜷㌵摡㑡挳晦㠰㤱晡㌱㈸て㐶挱慡ㅥ㘵摡㘶㥢ㅣ㜹㔹㤰㘳挹扢〶慦㐲〵㜰昷㤳昷㔷㄰戵㡥戲㄰㑥戲ぢ〳慦〵㐷㜷ㄷ戱㠰㈷扢扣慣敥㔱ㅥㄹ攵㍤〷ㅥ敡攰搰㤵㘳㜴㈳㜴㈷ㄴㄱ挲㠴ㅤ〸㍢ㄲ㝡㄰㝡ㄲ㝡ㄱ㝡〳挴挵攰晢挹晢愹慤愲㐷摥㑦㙣㐳晡晤挰挲㉣ち㔲昲昶㐵㕣散扤慣散㔱ㅡ㙥戱㌵㔴㝢㙦㍦づ捡㝡ㅦ㘵晡搰㌶㌹昲㕥つ㤳㈵㉦㡢㠰㐲㠳攰敥㈷敦扢㈰㙡ㅤ攵㘰㌸挹㈱っ捣戲ㅦ摤㕤挴搲㥥散昲戲敥㈷扢扣敢攱愱攴ㅤ捡㌱昶㈰散㐹ㄸ㐶搸㡢㌰㥣㌰㠲戰㌷㘱㈴㘱ㅦ㐲㌱㐰戰ㅡ挸㑦摥㘷㙤ㄵ㍤昲㍥㘳ㅢ搲敦㌶ㄶ㘶戹㤰㤲户〲㜱㈱敦㍤㘸㉢つ晦㘱㙢愸攴慤攲愰慣〴㔲愶愷㙣㤳㈳㉦㡢㜸㉣㜹㌷攰㔵㘸㝦戸晢挹晢ㄸ㠸㕡㐷㜹〰㥣攴㠱っ捣㠲㈰摤㕤挴愲㥦散昲戲㈲㈸扢扣扡㐸㐸㡥收ㄸ㘳〸㘳〹攳〸攳〹ㄳ〸ㄳ〹㤳〸㤳〹㔳〸㔳〱㠲㜵㐲㝥昲晥搵㔶搱㈳敦㕦㙣㠳攷㕥㘶㑦㈲㔲㐷昷㌲攳攲㈸㠹ㄶ㜵慦慤㈲㝣搸捥㑦㜲捤㡤㉥㐹慢㥢㠵㐰㔸搰愵慥扥㕥慤㠵搲ㄵ户ㅤ㙡㕥㤴㘸㥥㡥扢㙢攱㘶㐳戳敢ㅡ散ㄵ㌸㜰搷㉤ㄶ戰攸ㅢ摢㐸搵㈲㌹㤴㥣搵㡣㍢摤㜴㑥㑥㘹挱㥤搱攲〵つ〷㐵㕢㕢ㄳ捤㡤晦ㄷ敥㐹㠴搵㘹戸㍥㉡ㅥ搶摤㠸㝣ㄷ㠶攱㡡㉦㔹㙥ㄷ攵攸㌱ㅤ昷换㘲㜵㔳㉥敦㔶昴摦摤㈴㉤㜴㄰摥㝥㝤晦慤戸㜱晦慤㍣㜱㈷摥㘲敢㜲㠰㤵㌹摢㌹㘵慥㐸㈴て攱㍥挳㐲ㄸ㔵扢〳㈸㤴㜳搸挵㜵㠳ㄴ攴攴晦ㅤ扢㐰晡㠶㜱㤹ㅥ慥㈳㠹ㄵ㜶敡攲慤ぢ㐳ぢㄳ㜵ぢㄶ戶攲㤸搰㠵㕢慢ㅦ昹㑦㠳㕡㤹㔶㠲攵㕥㉦挶扡㝦㡦㉡㝦ㅡ㙥扤戶敦挶挳㔵攸㡤慡㉦㉥〶挳㥥㝣㔶ㄷつ㑡ぢ㘹㤶㈷㘱挷㕡ㄴ㕤㤰攰摣攴㤴㤶昱换戱㈲㑦㕤っ昷〶ㅡ搷搶搰㔶ㅦ㙤慤㙢㑦㈰㤰攰㐱〱㙦摥ぢ〸㤶慤㕣㡡㔹摡戹愱㈶摡摣ㅣ㕤㕥搰㔰㔳㥦㘸㕣搰扡戰愰愶ㅤ愵㘱戸愷ㄹ㑥㜲ㄶㄴㄴ挸戹搰㡢㐷㈰㈵〷ぢ㤳搲摦散㡣㕢っ摦㥣㔰㠳摡㜸搹㌰挱扥〵㔷㝥〳㜲愰戶㠰㙤扥挸㙦㤸摤㥡㔸摣愵挱ㄲ㠷〹〱ㄲ〶っ昱㔱㤶㈶㐴挶㤱㙣㙤㐹㙦愱㤴晣攷㝥晣戶晤戸㥥㜷㑣晡昰搸㔵〷㕡晤扦搹晢挸㙦摢昳㙦挶㥥昳㕦㡤攴晦ㄶ㡡㤷戰摤搴挹㝡攸〲㌰㍤㠱ぢ㍤ㄳ㄰㌷㘱〲㥣〴攳〹ㄶ㝣㌹散㥣搱㔶ㄴ捤扥摥换扥搱㘴扦攲㘲ㄷ愴搸昷昷㍢昵慢㠳敦扦挳换㕥㙦戲㕦㜵戱挳㈹㜶攱ㅢ搷㉤ㅥ㔵㜸㥦㤷㝤㠳挹㘶㙤㥡㌳昳㥥㈹昶搷〷㜳昴㐷扣散敢㑤昶敢㉥昶捥㈹戶㌵昶㔳㕥昶㜵㈶㥢搵㜰捥搸㝤㔳散㘱昳捥㜹昴攷㍤㥦昵戲慦㌵搹㉣愳㜳搸〳㔲㙣㙢㤷㜹摣换扥挶㘴戳晥捥㘱て㑡戱㌳㙡㝥戵挹㝥摢挵ㅥ㥣㘲㕢㘳晢散㉤敢㑣昶〷㘰昳㙦㤸攴㠱㌱㑦㕣〵㥢昷㈰ㄸ昷ㅥ〴㤳敥㠳愰㘰㈵ㅦて㠴晡㈱㍥㐷㠳挷㈲摣ㅡ㡡挵㜸㍣㤲挸㠵挶㤱㐰㝣㠹ㅥ㘷慢㌵㑦敦愷摥㌴ㄳ㤷㤸昳㘶昱㥤挳づ㤰㈳ㄷ㥢㙣㔶敤㌹散〰㌹㜲㤱挹㘶戹㥦挳づ㤰㈳ㄷ㥡散㙦㕤散〰㌹㜲㠱挹晥捥挵づ㤰㈳攷㥢散慤㉥㜶㠰ㅣ㌹捦㘴㝦敦㘲〷挸㤱㜳㑤㌶㙢㈱ㅤ搵〲攴挸㌹㈶晢㐷ㄷ㝢搰㘸㙢㝦昹㙤㝢挶ㅣ㌹摢㘴晦攴㘲て㑥戱㌳收挸㔹㈶晢摦㘰ㅢ㌹㜲〶㙣摥ㅣ㘹昷收挸戲戴ㅣ㘱㌹愶㉢㐷㜲昱ㄷ搲捥ㄱ㔶㔴慡ㅣ㌹搶捣㤱㍣昴㍡㥡㔹摢㥣㤳㤳㈵㐷㑥㌵攷捤ち㑡㠷ㅤ㈰㐷㔶㤹散㤰㡢ㅤ㈰㐷㑥㌱搹慣搹㜴挶づ㤰㈳㈷㥢散〲ㄷ㍢㐰㡥㥣㘴戲㔹㈵敡㡣ㅤ㈰㐷㔶㥡散㐲ㄷ㍢㐰㡥慣㌰搹慣㑢㜵挶づ㤰㈳㈷㥡散慥㉥㜶㠰ㅣ㌹挱㘴戳ㄲ搶ㄹ㝢㔰㙡㉦捦㤸㈳挷㥢散敥㉥㜶㠰ㅣ㌹捥㘴昷〴摢挸㤱攵戰㜹㜳㘴㡤㌷㐷搶愶攵㐸㙦挴㜱攵㐸㕦㜴搸㌹挲戲㔸㤵㈳㘷㥡㌹搲て扤捥㔶〷挸㤱ㄶ㜳摥㉣㠳㜵搸〱㜲愴搹㘴戳㝥搶㘱〷挸㤱㈵㈶㥢㠵户づ㍢㐰㡥㉣㌶搹㠳㕣散〰㌹搲㘴戲㔹敡敢㡣ㅤ㈰㐷ㅡ㑤昶㘰ㄷ㍢㐰㡥㌴㤸㙣ㄶㄷ㍢㘳〷挸㤱㝡㤳㍤搴挵づ㤰㈳㡢㑣㌶换㤹㥤戱〳攴挸㌱㈶㝢㑦ㄷ㍢㐰㡥搴㤹散㤱㘰ㅢ㌹戲〰㌶㙦㡥㕣敥捤㤱㉢搳㜲愴ㄸ㜱㕣㌹㔲㠱づ㍢㐷㔸摢慣㜲攴捦㘶㡥㔴愱搷搹敡〰㌹ㄲ㌵攷捤㕡㘶㠷ㅤ㈰㐷收㥢㙣ㄶ㐱㍢散〰㌹㔲㘳戲㔹㍤敤戰〳攴挸搱㈶㝢㝦ㄷ㍢㐰㡥ㅣ㘵戲㔹慦敤㡣ㅤ㈰㐷收㤹散〳㕣散〰㌹㜲愴挹㘶㠵戸㌳㜶㠰ㅣ㌹挲㘴戳戴摣㘱〷挸㤱挳㑤㌶㙢搲ㅤ㜶㠰ㅣ昹㤳挹ㅥ敢㘲〷挸㤱挳㑣昶㘴戰㡤ㅣ㌹ㄴ㌶㙦㡥摣收捤㤱㍢搲㜲㘴㉡攲戸㜲攴㈰㜴搸㌹挲〲㜵㤵㈳㜷㤹㌹㜲〸㝡㥤慤づ㤰㈳戳捣㜹戳㈰摤㘱〷挸㤱㤹㈶㝢㡥㡢ㅤ㈰㐷㘶㤸㙣㤶挰㍢㘳〷挸㤱改㈶㝢慥㡢ㅤ㈰㐷愶㤹㙣ㄶ摤㍢㘳〷挸㤱愹㈶晢㑦㉥㜶㠰ㅣ㤹㘲戲㔹收敦㡣ㅤ㈰㐷㈶㥢㙣㕥ㅦ攰戰〳攴挸㈴㤳捤ぢぢㅣ㜶㠰ㅣ㤹㘸戲攷戹搸〱㜲㘴㠲挹慥〵摢挸㤱㜱戰㜹㜳㘴戳㌷㐷晥㤶㤶㈳㜱挴㜱攵挸㌱攸戰㜳㠴㔷ㄹ愸ㅣ㜹搴捣㤱㝡昴㍡㕢ㅤ㈰㐷㐶㤹昳收㔵〵づ㍢㐰㡥散㙦戲㜹㍡搱㘱〷挸㤱晤㑣㌶慦㘳㜰搸〱㜲㘴㕦㤳扤搸挵づ㤰㈳搵㈶㥢㔷㑥㌸㘳〷挸㤱㉡㤳摤散㘲〷挸㤱㑡㤳捤㙢㌵㥣戱〳攴㐸㠵挹㙥㜵戱〳攴㐸戹挹收搵㈱捥搸〱㜲愴捣㘴户扢搸〱㜲㈴㘲戲㡦〷摢挸㤱ㄲ搸扣㌹昲愲㌷㐷㕥㑥换㤱ㄳㄱ挷㤵㈳慢搰㘱攷〸㉦ㄵ㔱㌹昲慡㤹㈳慢搱敢㙣㜵㠰ㅣㄹ㙥捥㥢㤷㠶㌸散〰㌹戲㤷挹㕥攳㘲〷挸㤱㘱㈶㥢ㄷ愳㌸㘳〷挸㤱㍤㑤昶㕡ㄷ㍢㐰㡥散㘱戲㜹昹㡢㌳㜶㠰ㅣㄹ㙡戲捦㜴戱〳攴挸㄰㤳捤ぢ㙥㥣戱〳攴挸㘰㤳㝤戶㡢ㅤ㈰㐷㜶㌷搹扣挴挷ㄹ㍢㐰㡥っ㌲搹攷扡搸〱㜲㘴愰挹扥ㄸ㙣㈳㐷晡挳收捤㤱㡦扣㌹昲㜱㕡㡥㕣㡡㌸慥ㅣ昹㌳㍡散ㅣ攱昵㍥㉡㐷㍥㌵㜳㠴㤷改㌸㕢ㅤ㈰㐷晡㤸昳收昵㍤づ㍢㐰㡥散㙣戲慦㜵戱〳攴挸㑥㈶㥢㔷ㄴ㌹㘳〷挸㤱摥㈶晢㝡ㄷ㍢㐰㡥昴㌲搹扣㠶挹ㄹ㍢㐰㡥昴㌴搹敢㕤散〰㌹搲挳㘴昳慡㈹㘷散〰㌹戲愳挹扥挹挵づ㤰㈳㍢㤸㙣㕥愷攵㡣ㅤ㈰㐷挲㈶晢ㄶㄷ㍢㐰㡥ㄴ㤹散扢挰㌶㜲愴ㅢ㙣摥ㅣ昹挹㥢㈳扦愴攵挸㕦ㄱ挷㤵㈳昷愳挳捥ㄱ㕥戴愵㜲攴㌷㌳㐷㜸慤㤵戳搵〱㜲愴戳㌹㙦㕥愴攵戰〳攴㐸挸㘴㙦㜴戱〳攴㐸扥挹收㘵㘱捥搸〱㜲㈴捦㘴㙦㜶戱〳攴㐸㈷㤳捤ぢ搱㥣戱〳攴㐸慥挹收ㄵ㙣づ㍢㐰㡥〸㤳捤㑢摦ㅣ㜶㠰ㅣ挹㌱搹㡦扡搸〱㜲㘴晢捦挶慦扥扣搸捥ㄹ㍢㐰㡥晣㘱戲ㅦ㜷戱〳攴挸㝦㑣昶搳㘰ㅢ㌹戲つ㌶㙦㡥㠴ち昱〳攰㐷摣㡤昹㉢㌵愰㔰ㄶ戰换㈹愴㄰捦㈲㡥㉢㐷㕥㐶㠷㥤㈳扣昲㑥攵〸㙥㔱㤵慡㈶㄰慦愲搷搹㙡挶攵㈳换敦㈳㍦㥢昳收㤵㜶づ㍢㐰㡥晣㘴戲㕦㜷戱〳攴挸㡦㈶㥢搷昶㌹㘳〷挸㤱ㅦ㑣昶㥢㉥㜶㠰ㅣ昹摥㘴昳㙡㐲㘷散〰㌹戲搵㘴昳㌲㐴㠷ㅤ㈰㐷扥㌳搹扣㝥搱㘱〷挸㤱㙦㑤昶㍢㉥㜶㠰ㅣ昹挶㘴昳㡡㐹㘷散㐱愳戹慦㜰㙦挹昸晢挸搷㈶晢㍤ㄷ㍢㐰㡥㝣㘵戲㍦〶摢挸㤱㉦㘰昳收挸捥摥ㅣ搹㈵㉤㐷㍥㐵ㅣ㔷㡥㝣㡤づ㍢㐷㜸昹愴捡㤱扥㘶㡥㝣㡢㕥㘷慢慤㙤捥㥡㈳㕢捣㜹昳㜲㐹㠷ㅤ㈰㐷㍥㌲搹㕢㕤散〰㌹昲愱挹收〵㥡捥搸〱㜲攴〳㤳晤㠳㡢ㅤ㈰㐷摥㌷搹扣㈴搴ㄹ㍢㐰㡥扣㘷戲㝦㜲戱〳攴挸扢㈶㥢ㄷ愱㍡㘳〷挸㤱㜷㑣昶㉦㉥㜶㠰ㅣ昹愷挹收㘵慦捥搸㠳㐶㕢晢㑢㤶ㅣ㜹摢㘴晦收㘲〷挸㤱户㑣昶ㅦ㘰ㅢ㌹昲〶㙣摥ㅣ搹换㥢㈳㈳搲㜲㈴〷昵摦慥ㅣ〹愱挳捥ㄱ㕥〳慢㜲㘴愴㤹㈳〵攸㜵戶㍡㐰㡥扣㘴捥㥢搷扣㍡散〰㌹昲愲挹㉥㜴戱〳攴挸ぢ㈶㥢㔷搹㍡㘳〷挸㤱攷㑤㜶㔷ㄷ㍢㐰㡥㍣㘷戲㜹㕤慦㌳㜶㠰ㅣ㜹搶㘴㜷㜷戱〳攴挸㌳㈶㥢㔷ㄲ㍢㘳〷挸㤱愷㑤㜶搸挵づ㤰㈳晦㌰搹扣㜶搹ㄹ㍢㐰㡥晣摤㘴敦攸㘲〷挸㤱愷㑣昶捥㘰ㅢ㌹昲〴㙣摥ㅣ搹摦㥢㈳〷愴攵挸㉥㠸攳捡㤱〱攸戰㜳㠴ㄷ㌲慢ㅣㄹ㙤收挸㈰昴㍡㕢ㅤ㈰㐷ㅥ㌶攷捤ぢ㤷ㅤ㜶㠰ㅣ搹㙣戲㜹挵戳挳づ㤰㈳㥢㑣㌶㉦㤵㜶搸〱㜲㘴愳挹ㅥ敡㘲〷挸㤱㠷㑣㌶㉦捥㜶挶づ㤰㈳て㥡散㍤㕤散〰㌹昲㠰挹收攵攰捥搸〱㜲攴㝥㤳扤㤷㡢ㅤ㈰㐷敥㌳搹扣〰摤ㄹ㍢㐰㡥㙣㌰搹㈳㕣散〰㌹㜲慦挹㉥〵摢挸㤱扢㘱昳收挸㑣㙦㡥ㅣ㤴㤶㈳㘵㠸攳捡㤱㝤搱㘱攷〸慦㐶㔷㌹㜲㠸㤹㈳晢愳搷搹敡〰㌹㜲扢㌹㙦㕥㝤敥戰〳攴挸㙤㈶㥢㤷慤㍢散〰㌹㜲慢挹收昵敥づ㍢㐰㡥摣㘲戲㐷扢搸〱㜲攴㘶㤳捤㉢散㥤戱〳攴挸㑤㈶㝢慣㡢ㅤ㈰㐷㙥㌴搹扣愶摦ㄹ㍢㐰㡥慣㌷搹㕣っ挰㘱〷挸㤱ㅢ㑣㌶㔷ㄱ㜰搸〱㜲攴㝡㤳㍤搱挵づ㤰㈳搷㤹散改㘰ㅢ㌹㜲つ㙣摥ㅣ㤹敦捤㤱摡戴ㅣ㤹㠹㌸慥ㅣ㤹㠳づ㍢㐷戸愴㠰捡㤱戸㤹㈳㜳搱敢㙣㜵㠰ㅣ戹挲㥣㌷㤷㄰㜰搸〱㜲攴㜲㤳晤㈷ㄷ㍢㐰㡥㕣㘶戲戹㘸㠱㌳㜶㠰ㅣ戹搴㘴ㅦ攱㘲〷挸㤱㑢㑣㌶㤷㐹㜰挶づ㤰㈳ㄷ㥢散㜹㉥㜶㠰ㅣ戹挸㘴㜳㘱〶㘷散〰㌹㜲愱挹收㡡づづ㍢㐰㡥㕣㘰戲戹ㄴ㠴挳づ㤰㈳攷㥢散昹㉥㜶㠰ㅣ㌹捦㘴㈷挱㌶㜲攴ㅣ搸扣㌹搲散捤㤱搶戴ㅣ㔹㠸㌸慥ㅣ㘹㐴㠷㥤㈳㕣ㄷ㐲攵㐸扢㤹㈳㡢搱敢㙣㜵㠰ㅣ㌹摤㥣㌷搷㠱㜰搸〱㜲㘴㡤挹㙥㜶戱〳攴挸㘹㈶㥢㉢㑦㌸㘳〷挸㤱搵㈶扢搵挵づ㤰㈳愷㥡㙣慥㜵攱㡣ㅤ㈰㐷㔶㤹散㜶ㄷ㍢㐰㡥㥣㘲戲戹扡㠶㌳㜶㠰ㅣ㌹搹㘴㉦㜳戱〳攴挸㐹㈶㥢敢㜹㌸㘳〷挸㤱㤵㈶晢㔸ㄷ㍢㐰㡥慣㌰搹㉢挱㌶㜲攴〴搸扣㌹戲捡㥢㈳慢搳㜲攴㘴挴㜱攵挸ㅡ㜴搸㌹挲挵㍤㔴㡥慣㌱㜳㘴㉤㝡㥤慤づ㤰㈳㑢捤㜹㜳㌱て㠷ㅤ㈰㐷摡㑤昶㤹㉥㜶㠰ㅣ㘹㌳搹㕣㍥挴ㄹ㍢㐰㡥戴㥡散戳㕤散〰㌹搲㘲戲戹㘰㠹㌳㜶㠰ㅣ㘹㌶搹攷扡搸〱㜲㘴㠹挹收ㄲ㈹捥搸〱㜲㘴戱挹㍥摦挵づ㤰㈳㑤㈶㥢㡢戲㌸㘳〷挸㤱㐶㤳㝤愱㡢ㅤ㈰㐷ㅡ㑣昶攵㘰ㅢ㌹戲〸㌶㙦㡥㕣散捤㤱㑢搳㜲攴㑡挴㜱攵挸戵攸戰㜳㠴㉢戴愸ㅣ戹摣捣ㄱ㉥慣攲㙣㜵㠰ㅣ㐹㤸昳收㡡㉣づ㍢㐰㡥挴㑤昶㝡ㄷ㍢㐰㡥挴㑣㌶搷㠰㜱挶づ㤰㈳戵㈶晢㈶ㄷ㍢㐰㡥㐴㑤㌶㔷㥤㜱挶づ㤰㈳昳㑤昶㉤㉥㜶㠰ㅣ愹㌱搹㕣攷挶ㄹ㍢㐰㡥ㅣ㙤戲㙦㜳戱〳攴挸㔱㈶㥢㉢敢㌸㘳〷挸㤱㜹㈶晢づㄷ㍢㐰㡥ㅣ㘹戲敦〱摢挸㤱挳㘱昳收挸㑤摥ㅣ戹㈵㉤㐷㌶㈰㡥㉢㐷㌶愲挳捥ㄱ㉥戳愳㜲攴㌶㌳㐷戸㍡㡥戳搵〱㜲㘴戶㌹㙦㉥慢攳戰〳攴挸㈱㈶晢㙦㉥㜶㠰ㅣ㌹搸㘴㜳㈱ㅦ㘷散〰㌹㜲㤰挹㝥搴挵づ㤰㈳戳㑣㌶㤷づ㜲挶づ㤰㈳㌳㑤㌶搷ㅣ㜲搸〱㜲㘴㠶挹收㘲㐵づ㍢㐰㡥㑣㌷搹㑦扡搸〱㜲㘴㥡挹收昲㐸捥搸〱㜲㘴慡挹晥扢㡢ㅤ㈰㐷愶㤸散攷挱㌶㜲㘴ㄲ㙣摥ㅣ㜹搰㥢㈳ㅢ搳㜲攴㐵挴㜱攵挸敢攸戰㜳㠴㙢㈵愹ㅣ搹㙣收挸㥢攸㜵戶㍡㐰㡥㡣㌱攷捤戵㤱ㅣ㜶㠰ㅣㄹ㙤戲摦㜶戱〳攴挸㠱㈶㥢慢㌱㌹㘳〷挸㤱〳㑣昶㍢㉥㜶㠰ㅣㄹ㘵戲戹晥㤳㌳㜶㠰ㅣ搹摦㘴㜳攱㈸㠷ㅤ㈰㐷昶㌳搹㕣㜱捡㘱〷挸㤱㝤㑤昶〷㉥㜶㠰ㅣ愹㌶搹㕣攳捡ㄹ㍢㐰㡥㔴㤹散㡦㕣散〰㌹㔲㘹戲㍦〷摢挸㤱㜲搸扣㌹昲慣㌷㐷㥥㑦换㤱㉦ㄱ挷㤵㈳㕢搱㘱攷〸ㄷ扣㔲㌹昲愲㤹㈳㍦愰搷搹敡〰㌹戲㡦㌹㙦㉥㜰攵戰〳攴挸㐸㤳晤㤳㡢ㅤ㈰㐷昶㌶搹㕣㔲换ㄹ㍢㐰㡥㡣㌰搹扦戸搸〱㜲㘴戸挹收㈲㕥捥搸〱㜲㘴㉦㤳晤㥢㡢ㅤ㈰㐷㠶㤹㙣㉥ㅢ收㡣ㅤ㈰㐷昶㌴搹晦㜶戱〳攴挸ㅥ㈶㥢ぢ㤵㌹㘳〷挸㤱愱㈶晢㜷ㄷ㍢㐰㡥っ㌱搹戹㈸㌳㌴㜲㘴㜷搸扣㌹昲㥥㌷㐷㍥㐸换㤱㍣挴㜱攵〸搷㉢戳㜳㠴慢㤶愹ㅣ昹挸捣ㄱ㉥㌶收㙣㜵㠰ㅣ搹捤㥣㌷㔷㈹㜳搸〱㜲愴慦挹收昲㘶づ㍢㐰㡥散㙡戲戹㉥㥡挳づ㤰㈳扢㤸散戰㡢ㅤ㈰㐷晡㤸㙣慥挴收㡣ㅤ㈰㐷㜶㌶搹㕣挲捤㘱〷挸㤱㥤㑣㌶搷㝥㜳搸〱㜲愴户挹收愲㜱づ㍢㐰㡥昴㌲搹㕣㙤捥㘱〷挸㤱㥥㈶扢户㡢ㅤ㈰㐷㝡㤸㙣㉥㐶㘷攴挸づ戰㜹㜳㘴慢㌷㐷㝥㐸换ㄱ慥㕢攷捡㤱挱攸戰㜳㠴㑢捦愹ㅣ昹挹捣ㄱ慥ㄸ攷㙣㜵㠰ㅣ改㘲捥㥢㑢捤㌹散〰㌹㔲㘸戲戹㐶㥤挳づ㤰㈳搲㘴㜳㜱㍢㠷ㅤ㈰㐷ち㑣㌶㔷挵㜳搸〱㜲愴戳挹收㜲㝡づ㍢㐰㡥㠴㑣㌶搷攱㜳搸〱㜲㈴摦㘴㜳〱㍦㠷ㅤ㈰㐷昲㑣㌶㔷晥㜳搸〱㜲愴㤳挹收㤲㠱づ㍢㐰㡥攴㥡散㘲ㄷ㍢㐰㡥〸㤳㕤〱戶㤱㈳摢㝦昲换㤱㕣㉣㠳㤸㔶昷㥢挷㉥愳敥㤷㡢て扡㜲㠴㉢〷摡㌹挲昵〳㔵㡥㠴㐰搲慢㠸〹㉥晢攷㙣㜵㠰ㅣ昹ㄷ收㤶㕡㈱㡢敢〵㍡散〰㌹昲㥢挹收㐲㠳づ㍢㐰㡥晣㙡戲戹㐲愱挳づ㤰㈳扦㤸散昱㉥㜶㠰ㅣ昹搹㘴㜳㑤㐴㘷散〰㌹昲㤳挹收㘲㡡づ㍢㐰㡥晣㘸戲戹ち愳挳づ㤰㈳㍦㤸㙣㉥摦攸戰〳攴挸昷㈶㥢敢㍥㍡散〰㌹戲搵㘴㜳挱㐸㠷ㅤ㈰㐷扥㌳搸昹㕣㍦㌰㝤扤㍢攳㜶戳敥挵つ㔹ㄹ摦〳换㐰搶㈷㘲慤㔸㍦㙦㙣戴㈵㌱扣ㅥ㡢ㄴ㜶敡敢㜳换㔲㜵扦㔲扤㈴愲摣ㄱ改㈱戸㌲㈱㘳挸ㅥ㙣攱〵晦ㄵ捤戵㝢㜹〷戵ㅣㄱ㐷㑢㉤㙡搸㤳㍥㕣挶㑢㌱㝡㤹っ慥搳挵㕥㡢搱慥ㄹ扤改挳㐵㡤ㄴ㘳㈷㤳挱㔵㡢ㅣ〶搷㜹㔱㘳散㑣ㅦ㉥昱愲ㄸ㝤㑣〶搷㜰㜱ㄸ㕣昵㐲㌱㜶愱てㄷ扣㔰㡣㕤㑤〶㔷戴㜰ㄸ㕣〳㐰㌱晡搲㠷㤷晦㉢挶㙥㈶㠳搷昷㍢っ㕥ㄱ慤ㄸ晤攸挳㡢愱ㄵ愳扦挹攰搵捥づ㠳搷㠷㉡挶〰晡扣慣ㄹ〳㑤〶慦晤㜴ㄸ扣㕡㑥㌱〶搱攷㘳捤搸摤㘴昰㑡㌸㠷挱㙢㠷ㄴ㘳㌰㝤㝥搱㡣㈱㈶㠳搷〵㌹っ㕥㐹愱ㄸ㐳改挳㡢㈸㘸㤳㝢㤸っ㕥㈵攱㌰㔸㔷慥ㄸ㝢搲㠷㈵攵㡡㌱捣㘴戰㘶摣㘱戰捡㔶㌱昶愲てぢ㙣ㄵ㘳戸挹㘰〵慤挳㘰捤愱㘲㡣愰て换つㄵ㘳㙦㤳挱㝡㐲㠷挱ち㉣挵ㄸ㐹ㅦㄶ㕦㈹挶㍥㈶㠳搵㔵づ㠳昵㈸㡡㔱㑣ㅦ㤶愲㈸㐶㠹挹㘰慤㠹挳攰慦昳㡡㔱㑡ㅦ晥㌰慦ㄸㄱ㤳挱㕦摥ㅤ〶㝦慢㔴㡣㌲晡昰㘷㑡挵㈸㌷ㄹ晣ㅤ搲㘱昰㤷ㅢ挵愸愰て㝦戴㔱㡣㑡㤳挱㕦㘵ㅣ〶捦㘳㉢㐶ㄵ㝤㜸ち㕢㌱慡㑤〶捦㔱㍢っ㥥搵㔳㡣㝤改挳ㄳ㝡㡡戱㥦挹攰ㄹ㍢㠷挱㜳ㅣ㡡戱㍦㝤㜸㝡㐳㌱㐶㤹っ㥥扦㜰ㄸ晣挶愷ㄸ〷搰㠷㕦昶ㄴ攳㐰㤳挱㙦㜳づ㠳㥦㝦ㄵ㘳㌴㝤昸搱㔷㌱挶㤸っ㝥戶㜵ㄸ晣㌴愰ㄸ㘳改挳て〲㡡㌱捥㘴昰㉦扤挳㔰〷㌶敥摦晡㡥摥㜸㥤ㄳ收〱㑥慤㙡㍣〱㉦戰慡戱㍡㤸㜹扣㜸㔰㔳㕥㤳㉣㉦㜵〰昳㜸昱㐰愶扣愶㔸㕥敡愰攵昱攲挱㑢㜹㑤戳扣搴㠱捡攳挵〳㤶昲㥡㘱㜹愹㠳㤳挷㡢〷㈹攵㌵换昲㔲〷㈴㡦ㄷて㑣捡敢㘰换㑢ㅤ㠴㍣㕥㍣ㄸ㈹慦搹㤶㤷㍡昰㜸扣㜸〰㔲㕥㠷㕡㕥敡㘰攳昱攲㐱㐷㜹ㅤ㘶㜹愹〳㡣挷㡢〷ㅡ攵㜵戸攵愵づ㉡ㅥ㉦ㅥ㕣㤴搷㤱㤶㤷㍡㤰㜸扣㜸㐰㔱㕥㐷㔹㕥敡攰攱昱攲㐱㐴㜹搵㔸㕥敡㠰攱昱攲㠱㐳㜹㐵㉤㉦㜵㤰昰㜸昱㘰愱扣㘲㤶㤷㍡㌰㜸扣㜸㠰㔰㕥〹换㑢ㅤっ㍣㕥㍣㈸㈸慦〵㤶㤷㍡〰㜸扣㜸㈰㔰㕥㜵㤶㤷㑡㝡㡦ㄷ㤳㕦㜹㉤戲扣㔴愲㝢扣㤸昰捡慢挱昲㔲挹敤昱㘲㤲㉢慦㈶换㑢㈵戴挷㡢㠹慤扣㤶㔸㕥㉡㠹㍤㕥㑣㘶攵搵㘲㜹愹挴昵㜸㌱㠱㤵㔷㥢攵挵戴㔴㑢㠹慦挵㠷㈱慥㤱㍦ㄶ㤴〲慣〵捡㑣㔴㠶搳搳っ㑣㍥㘵㔸㤳㘶㘰扥㈹挳㘹㘹〶愶㤸㌲慣㑥㌳㌰慢㤴攱搴㌴〳ㄳ㐹ㄹ㔶愵ㄹ㤸㍢捡㜰㑡㥡㠱改愲っ㈷愷ㄹ㤸㈱捡㜰㔲㥡㠱㐹愱っ㉢搳っ捣〳㘵㔸㤱㘶攰慥慦っ㈷愶ㄹ戸户㉢挳〹㘹〶敥攰捡㜰㝣㥡㠱晢戴㌲ㅣ㤷㘶攰㙥慣っ挷愶ㄹ戸攷㉡挳昲㌴〳㜷㔶㘵㔸㤶㘶攰晥愹っ㑢搳っ摣㈵㤵愱㍤捤挰扤㔰ㄹ摡搲っ摣昱㤴愱㌵捤挰㝤㑤ㄹ㕡搲っ摣扤㤴愱搹㙤攸昲晦〱㔹ㅦ攵づ</t>
  </si>
  <si>
    <t>StartOptEquations</t>
  </si>
  <si>
    <t>CB_Block_7.4.0.0:1</t>
  </si>
  <si>
    <t>Decisioneering:7.4.0.0</t>
  </si>
  <si>
    <t>㜸〱挵ㄷ㑤㙦ㅢ㔵㜰㜷扤㕥敦摡㜱攲慡㉡㕦㙤挱愸㈹㔰ㄲ㉤摥挶挱捤㈱〲挷㐹㑢㘸㘳㠷㌸㉤挷愷摤昵㜳戲捤㝥愴扢㙦慤〴〲攲捡〱㜱愸㌸㈰㈱㉥ㅣ愸挴㠵ㄳ㐲㐲敤〹〹愹㥣㐰昴て㜰〲搴〳㠷㑡ㅣ㌸㤴㤹户摥挴㑤㈳㠷愲㑡㍣挹戳㙦收捤㥢㜹㌳㙦摥捣㔸㄰〵㐱戸て〳扦㌸㘴㥣㥣㘸㙦㐷㡣㝡㝡㈳㜰㕤㙡㌳㈷昰㈳扤ㅥ㠶收昶㈵㈷㘲ㄹ㘰㔰㠸〳敢㔱㤶㐴捥㍢㔴㈵㍤ㅡ㐶挰㤴ㄵ〴㔵搵㈴㔸㐷㈱昸㉢愵㠸㠶扢㐶㘴〰慢㡤戹㤶㜵ㄵ愴戶㔹㄰搲挹昲㤵㘴敦慣㘱攸㠶㕥慤ㄹ慦敡㤵挹㜲㈳㜶㔹ㅣ搲㔹㥦挶㉣㌴摤挹昲㜲㙣戹㡥㝤㤱㙥慦〶ㅢ搴㥦愵㔶㘵捡㌲慢攷㡣敡昴㜴㜷㘶收摣〸愸ㄶ㥡慤挶㥣摥愴散㌱挹捣攲㤱㕦㤹愷戶㠳戶㔱ㅡ㍡晥㥡づㅡㅥ㌸扦摥摡㘴㝡慢㥤㔸攴昴㘸づ捤㈴换㈱敤搲㤰晡㌶㡤㐶挹挲㤶㑤摤〶㜵摤ㄵ摡㡤ち攴㐲ㄸ挴㥢㡢㝥㠷㙥挹攴㡡ㄹ慡攴㐲散㜴㤶捣捤愲㜷㌹愲㉢愶扦㐶㥢愶㐷戳ㅥ㤲㈵㔹㤰㌳㐲挶㌸散㄰㡤戹㥡晥㠰ㅡ㜴戴㕡摥户つ摤〳挷扤㐸㐳㥦扡㍡ㅣㄹ㥤㜶搰㔵扦㘱㐶敢捣戴㕣㉡ㄶ晡㠱㠰㠷㐱㤹㜹㑤〱㠸㐳㐳㑢㌵ㄵ㠰㈸晦〵昱㌳挸㔹〰慡㐴㑣㠹㔸ㄲ戱㈵搲㤱〸㤵㐸㔷㈲㙢ㄲ㔹㤷㠸㈳㤱慢ㄲ搹〰㥥㜴愸戹㥣搴ㅦ攱昵敥て㝦㝦昲昱愵㡦㌶扥晡愶㜹攳户て戲愸敦搱敤挷戰搳戸ぢ㈱㘴愲慣㜷㍥〸愳㑣㘶愸慤㐳ㄷ搱㜶㉤㡦〰㙤换愲敤㠷㝡昷〹㘰ㄲ㑤搱捡㜹攰昴愵戵㌰敢㈵ㄷ㍢㑦㈳㕢昳攰敡㜹㄰㈸㌰㜳㘳㍡攲㌵〲㥦搱㉤㌶㙦㌲㌳攷㉤㥢㄰㍤㙣ㄴ㌶〲摦㐴㕦挰㐸㡡愲㥣㕤〴挵㤵搲㤵㔴㙡㜱㡦〰挲㡦愶搸㠰㡥㕤搹㠹㉡㡤敢㐱挱挹っ愵ㄶ㌹㉤ㄵ㤹敦㘳㈰慦挴愷〳挲ち㥣㤰㐸㤲㘵㔹㠴愷㥦㐹㍦〹㜲收戰㔸挴㌴搳愳攷㘳㑣㈲挲挴扦攳㕥摤摥愴ㄱ昲㥦ㅡ捥㥦戸ㅦ昸㔴㘵攸㉤㡦ㅦ㈴挶戶㉥㌳挷㡤㜴㌰㤱㍦摤晦㐳摦攳㍡㌷㥥㍤㥦扤〷捦昵㔱㍣㡣㠹㍣搷挳㈸㈵㐴㔰㔱〶㔲昲㑡ㄱ㘰㘱㈰昷㈹愳㐰攰挵〴扦㌸戴㌱〰昹扣㠶㥣ㅡ慥㘲愵㠱てㅦ挹攲戰㌵ㄹ搳换搰ㅢ挳㠷㤸扦ㄴ㤸㥤昳愶つ攵㈴搷㉦㈶㙡㈳昰㌶攱〹㠵㈵㑣㘵㡤愰㐳㤷挳愰攷㜴㘸愸㈲愱つ㐵㑢挶挴愰昰户ㄷ㐱戴㘶㠴㙣戶愰ㅥ愴㙢㌱㤵㌵㝥㐰㔱㕣㝣㐸晥摤户捥扤挶摤㥣挷昲愱㘱ㄲ搰㥥〴㈰㘲昶㐰㝢㤰㠱晢㉦㘱㜸ちㄹ㥥㐶〶捣㉣〷㌰㍣㠳っ挷㤱〱㥤㤹㌲㜰挳昳㍣〷㥦㐰㠶㤳〰㑡㍣攳㈰ㄳ㜲〹㈵慥ㄶ㈶摡戳㠸愱㈲搴慢㍣〷攰㜴㘳慥戱㐲㙡㔳㘶搵慥搴捣㥡搱慤㔴㙢搳㤶㌵㔵㌱㘶㉣㜳捡愸㔵つ扢㘶㥥㉤昱㜳〱扢㔶〶㔰挲㤳愰〴敤㜹挴昸㤱㄰㉢㈳㠶㠷㐰戳㤵㔳〰㐶ㅢ㜳〴㔲㑥㥢㕥㡢戱〶㉡攳㐰㉢㈶㌴愸㔲㙥摣愱捡改㍤㔲扤搳㙢㌳㤳㈹㉦〰㈹㐷ㄶ慥挱㔵㙤㉡㉦〲㜲〴户昰㔶㘱戱〳搹搰㘱摢㈵㌴ㄳ搵㈴ㄶ慡愲愰扣〴㤸扣㐴㑤㕦㌹〳戳㤹㜷㜷㔶㠲㠰敤㐰扥愷戶ㄹ戱㘸㘷㘱㡢㠶㔰挱㘹戹慡㙦戹搱搶㑥㝢㥤㔲㘶散搴㝢㙢㝡ㄹ㌴㜵ㅤ愶㉦㉤搴㥢敦㘹㉦挳昶ㅣ㝡㡡摢㠸〵㈴㌳㔸搳挴㍢㄰扡㔸攸扥㌳㥣昸晡攷㜱昳敢㉦扦晤昳攸搵㌷㝦ㄷ㝦改㉦扣晦敢晤攰㘶攵摥晣㘷户挶摢捤㥢㜷㙥㘷换㈰愳戲㉦愵㍣搴㍦散㉦摤㔸敦㡥㜹㡢ㄱ㌴ぢ搰ㄸ慤〶昵摤㤶攰〸て㔶愰㑦愴㠵敤昴ㅥ愵㙥㐵㠱ㅢ㌳㥡㙥㙢㠵扢晢㈰㡤挳搳攵晢挰㉤挷昶戰㠱〴㝥㝣㡦扡攸㐷㌴㘴戴㤳㑡㡣〴㔱㤴愵㡣㌸㝤㤸㈵㜰攳搸〹㈵㈵㉢敤㜷戰㜰ㅥ㍦攰攱捣㌹㡣㌷㤴戸㉥㙡ㄸ㤲㡡づ㐰㥢ㅤ慦㡦ㅢ㤵㑡挵挸晥〴㙥晤㙦㍡㌱㐶昷昲ㄵ㙡挰㤱搷㉡〰㐵㡣㕤ㄴ㡤愴ㄱ〳〰㜴㐵昳㠱㘷㍡晥攳㙡ㅢ㌱㤰昶愷㔷㝥敤㠹㥡摤晥㌱つ㙡㡣攷ㄱ慦㘵㕢慢㈱攵扤㥦捡ㄱ愸㙤㐵敦敤㈰摣戰㠲㘰〳ぢ昳㈸挷㈲㡣㕦㙣挷ち㕥昲㌶㜰㉥㡡㘲收㠱㘸ㅤ㡣㕣㌴㔲㌹ぢ愰㔸㜷摤㜲㉡㌱㔲愶㠰㤴〱ㄹ㑡ㄵ㈶㘳晢摥㠹昸㘳㍦慡㈷敦扥捥㍥扣㜳戲昵挵愹㕢㝦㝣㝦攳攷㑦挵摢晤㠵晤㥤㥡㡣敥ㅤ㜶搵㤸て㜳ㅥ㌱昱㝦㠴敡ㄱ㤷晡㙢㙣㝤昷扦〳愴㌲ㄵ晥㍣搴㠰〹摦ㅥ㡥㌱㐴昰㌲㜹㍡㉢晣〳㤸㉥戴摦</t>
  </si>
  <si>
    <t>㜸〱敤㝤ぢ㤸ㅣ㐵戹昶搴敥捥㘴㙢戲㥢㥤㄰㐰㤰〰ぢ〴〵ㄲ搷扤捣敥㘶㐰㑣昶㤲㠴摣㐳㌶摣攱㙣收搲㤳っ捣㈵捣捣收㠲〸㝢ㅥ㤴扢㕣㠲㠸㈴攱㉡㠲愰㈰㜸㄰㄰〱㤱愳攷昰㜳㔰ㄱ㐵ㄴ㔱ㄱ戹〸㉡挲㉦㈲㘰㠰晦㝤扦敥㥥改改改搹㕤㘳捥晦攷㝦㥥搳改晤愶慡扥㑢㔵扦㔵㕤㕤昵㔵㜵挷愷㝣㍥摦〷㌸昸换愳㠱㠱改㐳㥢ち㐵㈳搳㌶㤰㑢愷㡤㜸㌱㤵换ㄶ摡晡昲昹攸愶㈵愹㐲戱ㅥ〲㠱攱ㄴ昸〵晦㜰㈱㜵㠶搱㌸扣摥挸ㄷ㈰攴昷昹ㅡㅢ㜵ㅤ昸捤搶㕦挸㡥㘸㙡改〶ㄲ㐸昹㜴㠰㘴ㄲ㐹㈳㠹㈶〹㤲㑣㈶㘹㈲愱つ㍤㠵愴〵愴㈹〴戲㙡愰㝦㜹散㔴㤴㘸愸㤸换ㅢ戳㕡㡦㌵昳㍤戲愳愳慤愳㉤摣摢搱搳搶㍥慢㜵㘰㈴㕤ㅣ挹ㅢ㐷㘶㡤㤱㘲㍥㥡㥥搵扡㘲㈴㤶㑥挵ㄷㅢ㥢㔶攵㑥㌳戲㐷ㅡ戱昶慥㔸㌴㍣扢㈳摣摤㥤㡣㐴㘶㌷㑤㠵攵㘵〳晤㉢昲㐶戲戰戳㙣敥㐶㥢换〷晡摢㤶ㄹ挵㥤㘵㜳ㅡ㙣挲攴㘰㉥ㄳ㑤㘵㜷㤲㔱㍦敢愵㝢搰㠸愷㔸㠱㠶㤱㑦㘵搷戴愱搸ㄵ㐰㈳搶摢搶㔷㈸㡣㘴搶戱㉤っㄸ改昴㑡㈳㈹ㄵ㤷ㄹ㉣ㄴ㔷㐴昳㤹㐲㔳㠶昸ㄹ㜹㈳ㅢ㌷ち㔳㌲昳㌶挶㡤戴㈵㔸㘸捣ㅣㅢ捤㉦㡢㘶㡣〶〶㕡㌲㘶ㅤ㉥㑣ㄸ搹㘲慡戸愹㌹㜳㑣挱㔸ㄹ捤慥㌱㈸攲捦㉣ㄸ㐹㈵㔴㐳〳㑥㕦晤㐷扤㑡㈶ㄵ㠵昲㘴〶搶㐶昳㐵㠹戱ち㍢扣㘴ㅤ捤㐵慥愲愲㕣㙣㔲慤㉥㉤搶搹㔰㉡戳搸挸㘷㡤㌴㌳㘱㑤捥㜴〹〹㐰㘶㍤㤴㤰戲㉦㠷戵愴㈶㕢㌷㄰慦㠵戹〴㜶㈷ㄹㄸ㈹ㄴ㜳ㄹ扤〷挲㝡㑦㈶㝣〸愴㘵㠹ㄱ㑤戴慥㑡㘵㡣搶㐷敥㙤敤㙡搷㝢㤱扤㌷㠸㙡㜸〹㌷愶搳ㄴ㙦㡥扡攱㘸摤㜰慣㙥㌸㕥㌷㥣愸ㅢ㌶敡㠶㤳㜵挳㙢敡㠶搷搶つ愷敡㠶㑦慤ㅢ㍥つ㌲昶搱㌸㘹㔲㥤㜵㙣㤸ㅦ戹昰㕢晢㉥㔸㜴敢㥦ㅢ搶㈵戶㕥戰㔰昱㕥㤴㥢㤲㐵搳搳㐹昶〵〹散〷㔲㔹愶捥搹㝡㝦戲㕢㐱㤴晡つ捡挴㜲晤昲戰愷敦摦攳挹攱昹㥢户晥昲搱户ㅥ㑤㝦捥捦晢扡换ぢ㈸㜷ㅤ捣挷扤ㅢ㡦ㄶ㡡㔶昳㘰㉦戰㜳㕢捦昸㡤㘷㝥㍥晥摦摦㜸㤰挹㑥㘹㍣晡㐰㈰愴て〲〹捣〰㤹摣户㝥㑤㕢敢㡡㝣㉥㤹㉡敡㠳挹晡〸㠸㔲扦戰㉡收摢ㅤ愹㤱㉢慥ㅤ㔹㜶攷㉤昷扤㍥敤搴㐵慦㈸昶戵攵㥡㍥㤴ㅡ㠷㠱〴㘶㠲戸㙡扡㕢捦㈲晢㘳㈰㑡㍤㘹ㄹ㍣昸愹摢慥㝣戵攳扥㘵ㄷ㕦昴挷㤱㔳㤶捥搸㐳戱挶捡〶摢愹搱〱ㄲ攸〴㜱ㄹ㡣攸㉥戲挳㈰㑡晤㤷㘵昰攱㠷㠷攷扣㝥晣㠱昳㉥扣攰㐷慦㍤㜳搹㔹晢㉢㜶㈵㘵㠳扤搴㤸つㄲ㠸㠰戸っ㠶昵攱㘴ㅦ〱愲搴昷㉣㠳捦昴㥣晢捡扤㉦㈶㡥晡挶搳攷㝤晦慥挸攰㥢㡡捦㤳戲挱㑦㔲㘳づ㐸㘰㉥㠸换㘰㡦敥㈳扢ㅦ㐴愹〷㉤㠳ㄷㄷ㝦昶搶摥て戵㉣摦昲㠹挱昰慦㉥㍢晢㐹㍦㥦㑤ㄳ敡㘰㜰〳愰㡦㜳㜴㤱㔳搸扤㤹㜷㍥晢户㥤摢搲㝤㔶㔳㔷〷㝢摤㜸㘶㐷㘹㤶攸㥦散㈶て㜲搹㘷㌷戹㝣㕤搱敡㈶捤㉣㜶㑡㘳㔷㝡㤰搵㌱て㈴㌰ㅦ愴㜹愵㤱换㈷㡣㝣敢㡡㕣㉡㕢搴ぢ挸㍣ち㐴愹㝢慤扡扡㘴挵㜳ㄷ㕤㝡㔸攳攲慤㕢㕥㕣戹散捣㤷摦㔴散㈵㔹㕦㑡㉦愲昴㘲㤰挰ㄲ㤰㈹换挵搰搱㈳㔱㜹敥攸愵攴㉥〳㔱敡㉥换搶敦㝢慦㌹晤昵ㅦ敥㍦昷㤲晤㤷敤昷㠷㌳㝦㍥㑢㜱㈴㔲㙥㐸㐷㔳㘳㈵㐸㘰〸挴搵㤰扡昴㉡戲㡦〱㔱敡㌶换攰㤶晥㌳捥摤晡㠵愹㑢慥昰扦㝦晢慢㤷㥥㜱愹攲愸愶㙣昰㜸㙡㥣〰ㄲ㌸ㄱ挴㘵戰㔷㥦㐴昶挹㈰㑡㝤挹㌲昸敤挵て摥㜶㠰昱㠷攵㕦㝢㘴㑥昴搷㕢敥㝦㐴㜱㠴㔴㌶㌸㑣㡤搵㈰㠱㈸㠸换㘰愷㡥㤱ㅤ〷㔱㙡㥢㘵戰扦攵捣㔷昶摢㜰㐵晦㐳㙢㝦㝢摢㐱搳晦搲慣㌸摡㉡ㅢ㑣㔲㘳つ㐸㘰㉤㐸愵挱慥づ㥤㈲晢㔴㄰愵慥戴っ㕥搴㝤昹㍥晦戵晥慢昳㍦㝦挸㤴户㍦㝢㜳攲摦㥡搲㘰ㅦ㙤㍤㄰〷昳搱つㄸ㘲㤴㐷㉦㥤㙤敤晣㌷晥戰つ愳戶㘴㜷戲㌷搹搱㤱攸㙥㡦㜶㐵晤㝣㡣㑥㜴㝣挰㘷㜰㔳昲戸㔴㌶㤱摢㈰㜷挲昴晥㈸敥捡搲昸㘱愶挵敢捦㡤㘴ㄳ㠵㝤扣㤹㐳挵㘸搱昸戰㥢㔷㌶㔲愵㌶㠴攱㤴㔱㤰晣昶㜳慢ㅤㅢ㑤㡦ㄸ㝤ㅢ㔳㈶㝢㕦ㄷㅢ㠳愹㕣慣㌶㜷㝥摥㌸扤挴慤㉡㔱ㅦ㐶散敢挵㜶搵㔵㥡㉣戳㕣慤〳㙢㜳〵㈳㉢挵㥢㤹㔹㤱㡡㥦㘶攴㠷っ㡥昷㡤㠴㕣敡ㅥ㘴㔹㈳扡㤹换戳戸㔰㡣搱ㄲ〷㍡㔳㤳昳㌶ㄶ㡤㙣挲㐸愰扣敢㡣㝣㜱搳慡㘸㉣㙤散㔹㈱㘲收〹挶摥ㄵ挹昳㜳昱㤱挲㐰㉥㕢捣攷搲㤵㥣扥挴晡㈸㐶㤱㠹愵戹㠴㠱㐱㘰〳て㥦昲搵搷㉢攵㍢捣搵て挹㐸㡣㜶ぢ㙤㔲ㄱ㡥㉡收㤸㜰慦捡㘶搷戶ㄲ㔷㠷慢㐸ㅢ㙣㤳㜵㌳挶㌱㈶㜶㘹收搰摡㠲㡥㙢攲攴㠸搲㠷搴㤶㤶㌲㤶㙡敥扦㔷戸慥㙥㥡㜵昵昳搶㘳愴㝤㔴㌴㥢㐸ㅢ昹㌱愷㜶㡡㈵搲ㄹ㄰晦㘶摣捤㌵搱攳搸㔱㙤㔴㥢晣ㅢ㔲㠹攲摡挰㕡㈳戵㘶㙤ㄱ㘹㤸晥㌵㌶ㄲ摡慡㐳攷㤰愴搷㤱㥣づㄲっ晡〲㜹ち〵㠲扡㘰挶晤ㅣㄱ㑦攸ㄱ㕢㌱㠶攷〴㔳换㥣〱ㄳ扣㠲㍦㠳挱㘵愱扥摥敢㉡㡦㡡ㄶ搶ㄶ搹㍣挷㘴戲愷搰扣ㄶ㍤〲攲攷㘰㝣摣㈹〲㝢捣〶捥㠴㥡㌳㠳㐶㌲㡡昹愷摣摤㉡敡捦㤸㔳㥡㐱愳㄰搷㥣晢㉣挴扤戲㌱㠰㄰㙥晥愶っ㕢扦戱戱㌸ㄸ㉤㐶㈷㘵㌰㡢㐲㉤㘹〸捤ㄴ㉤㌳㐴捤㘶㐹戳戵㠳㔶っㄶ㐲ㄲ㜴㔸㤹㉣〹愶㈵摣㌸戸㕦㝣昵ㄶㅤ晢㈲㔰㜶㍥扤〳敥㠶㕥㌹ㅢ挲㈴㉤戱挰挸慥摡戴捥㈸㔰扣㌱㌰㈶㤴敥摢㑢挶っ昱搸㌱挵㔴扡搰㠶㤲㉥挸攷㐶搶敤㑣㍢戴愵搷㠳搸㠷晦〲戴攲㠹㕦ㄳ㕤ㅦ㤳搶戳㙥㠶㠷㝤㡤戴挶ㄴ捤㔹㥡捥㠳挰搸〷昸㤱㐳㥦㠱㥦攰㔸㍣㍦攷㜰晦挸捣㤱ㄳ愸愶捣昲㜸㙣㔵摥㤰戹㜰愳㐴㠰㜶㜳收戸㕣晥戴㔸㉥㜷ㅡ摢搳ㄴ㠹ㄵ搶ㅡ㐶㤱昳换挹搶㝣㕡收捤㑡搵搷㔷捣ㄸㅤㄳ㔱捥㑣〳㘷㠱㌴昷愵搳慤戶挵㐲攰㙣㈴搵㘳愶ㅢㄸ㐵愰㘵摥㐶㈳て㙦㠰搱ㅡ㙥摢㤸㉥㙣㔴㘷攳愲㌹摦㍢敢昹て㜲て戶扦㌹戸敤愱ㄹ㐳换ㅥ㝣敡㌱㜵㤶挵愸㥡㔹㜲㉥㈹㜳摣㜳㄰㔰㘷㐲㡣㥤〹挲㤵㠷晥㉣攲晡㕣㤲昳㐰搰㈵〸挸攸ㄱ㉥㌰愳㡡昳㔱昶ち晡㐲㤲㡢㐰搴晥㈰㌲㐱扥ㄸ〱晢㔰〵搸㘷㔵㑢㜵㜱〲㕢㕤㕤㤷㈱㌵愸挷攰愹㔶㐸戰捡㌴㈱搲〴㐵㡦㠲愸ㄴっ㝢〲戰搶㘲㔴捤㠴て㠴摡ㄸ㈳㤳㡡挹攷敥㤰慤ㄸ㤹㌴㈵攷愷搲㐵㈳㉦て㥦㤶㈴㝥㑣摦㡣挴㥢昹挰捤㐷攳愶搷㘳昷攴〰㥥戹㜰〶ㄵ㌷㤵㐷㈱㔵捦㝣昳㤱昸㍦㈳㥢㕤㙥㘴㈳攳㥡㡡搱捤ㄸ㈳〷㌴ㅡ搷搸㘶㙣㘱㐷㈳攲㐳摤戳ㅦ㤲㈶搵〶换㤵㡤㡣昲敥㑥搳㌱捥㠲扣戳ㄱ㔲扡扤昶㠸㠷㡤扤扡㤱㔲愹收攸攲㝦挶㘶㕥㙥㜷㜳㙣㜶㌵㠰搳㕢㐸戶㤲㙣㈳戹〶㐴挵搰ㄹ戱㥢ㅤ㐵㠴㝦扢㘱㡣㌶㈲㠳愳敢㄰搳搷㤳摣〰攲攸㘶扦㠴㘸攰㈶㤰ㄶ摢㈳搷㙡㌶戱愰㑦ㅤ㠴㘴改㝡扦㡣㠰扥ㄹ愴改ㄶ㤰㘵㐷ㄹ㘹㡣昳㜷㤶㥢摣㝦㌰㙣㡥㍤㌲㐱晢攱㠳㜸捦捣搰愶㙣㝣㙤㍥㤷挵㠲〳〷㑣㝤㜱昸㤹ぢ㉡ㅡ挸㉣挹つ㡣ㄴ〳㤹愳㔲昸㘹捡慣㌴搶ㄹ搱攲〰收㜱ㄸ㡤㉤㠱㤷㔱挶㕡ぢㄳㅢ晦㕦㡥挵㝣ㅣ㌰㘳㡡㕣ㅥ㡥㈹昷摤㙢㡥㡡㉣㜸摢〶㜳㔸戳㌰㘴挹㠵戰〷〲ㄸ㔷敦㠲㠳㉤㥦晥ち㑡㜷摤ㅢ户ㅤ㜱昰㌵㕦晦挰晡㍤ㅢ慤㔰づ㍤〳捣敡㈷昱㔷㤱ㅡㅣ㡢愷㍥〲㠹搲㤳㌸㜰㈷㘲昵㘸〶收搳㜸ㄹ㑣㝢㍥㡤㤷㕡㡣㉡昷㈷ㅤ㥥㌲ㅣ戹ㅢ〱戵ㄸ㘲摥挳㤱㝢挰搶昷㤲摣〷攲戸㑦敥㌷愳敡㌰晣捡㍤昱㙤ち㍤〰愲㘶㠱挸㜰攴㐱〴散㐳昵㈳㡦搲㜰㘴㈶㤲慢㐱昸㉥㔲㠳㝡っ㥥晡ㄸ㈴㑡㈰㌸㠶㈳戳㙢〱搰㙢㌱慡摣戵敤戰㈴〰㍣㠶㠰敡慥〹挰攳㘰敢ㅦ㤰晣㄰挴〱挰ㄳ㘶㔴㜵攰㔷〰昸㌱㠵㥥〴㔱昴敥ち〰㍦㐱挰㍥搴㉣㈷〰㥤㐸慥〶攰㘹愴〶昵ㄸ㍣ㄵ㠶㠴ㄷ〰〷搶〲攰〰㡢㔱攵㕥愶㐳㔹〰㜸づ〱戵㍦挴扣㕢挰昳㘰敢摦㤱扣〰攲〰攰㈵㌳慡㘶攳㔷〰㜸㤹㐲扦〷㔱㠷㠳〸〰慦㈰㘰ㅦ㙡㑦攴㔱㙡〱ㄱ㈴㔷〳昰㈷愴〶昵ㄸ㍣㜵〴㈴扣〰㘸戲慥戳㙡㐴㍥搹㘲㔴戹挳㍦〹㑢〲挰㕢〸㈸㕤ㄳ㠰户挱搶敦㤰扣ぢ攲〰㘰扢ㄹ㔵㜳昰㉢〰扣㐷愱昷㐱㔴ㅦ㠸〰昰〱〲昶愱㌸㔷㉡〱㌰ㄷ挹搵〰搴愳㍢っ敡㌱㜸慡ㅦ㝡㕥〰扣昵㝥㡤㍥攰慦ㄶ愳捡㝤㍦〸㑢ㄳ㜳㤱〷㈰昹晦㠵㘷捣昴㠷敤愰㡦㈷㄰挴攱㔳昳㜰戱㔲㥤㑤愸ぢ摤っ攲㕦㠰愴㠹㌸晢㔹㉦㉡慡㘲㉡慥ㄲ捡㤸㤴挱㘲挰搲㌵昹㝦晣㈱㍢〵㡡攲戵㌰つ㌴搹㔱㔹㉢戱㈳昴㠲㠴散〸愴挵㡤搲㕣㑥挰㡣㝤㥡ㅤ㜳戸㐳㑡戶㜷戶㙦〵搷捥㥤ㄲ挰慢ㅥぢ㌰昲㘳搲〰㡦戱攱㐳㌹〱ㄴ挷㌴㍢敢㠹晥㝦㍢扦㥤㔵㙥㘲㔰㜹㠴攷㥡昱㐱敢昷㜵昶㌷㌸㥥晢㑥㔰捦挷㙦㜵㈷ㄲ〲昸挱㌱㤹㘳㈹㉡慥㈴㤵㝡㤸挰㕥㌰ㄶ挰㔴〶㉤捣ㅣ㙣扣㔴慢愳㜹搱㘲㔴慤㍤㉤㠲㐱㜶㌶搶つ戶ㄸ㐱戹挱愶挳戴摥ㄷ㐴㉤㐵ㄲ㙦㌲昳戰慦㜸搹㕣㌳㝥㠲昵敢扣昲㈵㘰㔵㕦㜹慢㜹攵㘳㌰昵ㄸ㍣挵㜵慦搲㤵㙢㕥戹㜹挹㍦慢㜵挹㑦㔹㡣慡㈵戲愳㘱㐹ㅥ㉥戳㜸㜹㍦㠱㤸昷搳戵㡤㜹㝣㥣愴ㅤ挴昱㜰改㌴愳㙡㈵っ〹㔸㕤ㄴち㠳愸㔵㐸㤲㠷㑢㌷㘲昶愱ㅥ㐳ㅥ愵㠷换㄰㤲慢搱㠹搰愶ㅥ㠳愷㡥㠱㕥ㄹ㠰戳㘹㘵ㄴ㐴㍤㕣ぢ㠰敦㔸㡣慡㈵扤攳愱㈶〰昴戳挸て搶〴㘰㄰㙣㍤㡦㘴㍥㑢㔷昶㜷ㅤ㘵㐶搵〹㌰㈴〰㉣愴搰㈲㄰㜵ㄲ㤲〴㠰挵㠸搹㠷扡摢〹挰㠹㐸慥〶㘰㌹㙤敡㌱㜸敡㘴攸㜹〱㜰㕢㉤〰㙥戵ㄸ㔵㑢㤰挳戰㈴〰ㅣ捦㈲摦㔲ㄳ㠰ㄳ挱搶㈷㤱㥣捣搲㤵〱昸ㄷ㌳慡㔶挳㤰〰㌰㑣愱搵㈰㉡㠶㈴〱㈰㡡㤸㝤愸㙢㥤〰㐴㤱㕣つ㠰〱昹愰ㅥ㠳愷攲搰昳〲攰昳戵〰戸挲㘲㔴㉤㤹㈶㘱㐹〰挸㈲㔳㜵㜹㑤〰搶㠱慤㑦㈷挹㠳㌸〰㈸㥡㔱戵〶㠶〴㠰ㄱち慤〷㔱㕣㘱ㄵ〰㌶㈰㘶ㅦ敡㝣㈷〰㕣㤹慤〶攰㔳戴愹挷攰愹㔳愱攷〵挰㔹戵〰昸戴挵㜰㉦昱晡㌳戰昴て㉣捤㑤㘶㠱㤳挷愶㡣つ㕣㑢㤸㤲慣搸㈱搱㥣ㅣ捣㉤换ㄵ〷㔳㠵㜵改攸愶㘹㐹㉢㜰摣㕡㈳㡢㘵挹㍣㔶㈷㕤㘹戹㜵敢㡣㠴㑥づ攵㐶昲㜱㘳攱攰慥戰㙣㠹敢㐳搵挹㡡㘵㥤挲戱㘳㉢㜱昰ㄸ㈸戴ㄲ晤ㄹ搶㘴搰攷攷ㅡ㥡㝢㔱挵攱㤸㉢晢㠰㐳㄰㙣㈹愳扡㉡㔵㑣ㅢ㤳㤳挲㤷㜰㘳ㄲ㐸㘲扤㌷㌱㈹戹㙡㉤ㄶㅢ〶㥢㤳ぢ昲愹㐴㍡㤵㌵㔸㈱昰㉢㜳㘵㝣㠹戱〶㙢扢㉢㜲㠵ㄴ㜷晤㌵㈷㔷攵愳搹挲㍡㉥㔳挵㌷敤㔶ㄱㄳㅦ㡢㍦搹㥦捡ㄶ㤰㡤散㜲㘳戸㈵㌹戴㌶户〱㥢㐸㐷㌲搹〵搱㜵㠵㕤愲㘶捡㜷㤱㔴㡦慡㔳㜵㜵慡戱慥㜱㐷敢㈸昰㔹㔸㥣㘶㕥㜴㉢摡㙡㌱㥦㡡㡤㄰㌰㌶〱ㅦ㈷戸つ㈴愸㐰㔶攱㍡㠴挶昰慤搲㈳㙢慤戸㜳㌵㤹㘵慤搸㌰攴戹戰㔹摡㤹㑢慦慡㍥ㄷ㑡㑤攷㠱㉣㕡㜰捣挲昲㍥㡢㝦㙡㡢慣晦㜴㔸㜶㝢慣摣㉤慦戴慣捤㥥㜰㡡搹㠴㤸挶ㄶ㠵扢ㄳ㉤㠱㌱㜷戳っ㈶㐵㠶㉤㜴㑡㌹㌸ㅦ㉢愳㑤挹㈵搱㤸㤱㠶㙦㌲ㄳ㉤㑥㌱㈳昴㌳㘷愲改㠲挵ㅢ挸㘵㌲㔱㌶㌹㌶搷愱㜸㌴㙤㌴㈶晢㐶㡡戹愵愹慣㑥㠲㐸扢戴㤲愲ㅢ㤱ㄴ摤㈸㐹㑤挹㤵摣攸㈱㘱摡捡慤㠹收㔳挵戵㤹㔴扣㤱ㄱ㙥挶搸㈵摡㉡晡㤰〶㠰㘹ㅦ㜶㝦攲昶㤸㥡扥㐳㔴㜷ㅢ晣户㠴㡥搵㡦ㄶ㕤愷〲昸愷㜶㜰㡥㠸摥㐷ㅥ㉡晡〲㔸昳搷愱㄰散㡥攴㜸摤摥㉥晥晡搹㐸㌱攷㤲〵ち攰㑦㕦〸㑡㘹晥㌵ㄴ㐱挶㕣㈴㥥〴㠱攰㤲㕣㌴㌱ㅦ慢㕡戹晣㈴㙢㑢㜷㈳慡㤶㕤㑤㍥挴㘵晢〱散〴挱づ㤳昵㈹㙣〴㙢㘴挲㄰扣挰つ㕣昰て㤸㜵㠸㠹㔸扤捦敦㥦摣攸㤵搷㐲摢搶っ㙢㌱搴戹慤㝤㘱㤵晤㍦ㅥ㍤㝢づ㉦㈴ㄸ慣〷搵ㄷ㈱慣㉦〶㔱㈳㠸昲㝡㕣〲㥦愳挰㈵㈰晥昵㘰扡敢愶㜲〵ㅤ敢散㐱〸㌵㜰㜶摢挰㔹㙤愳㍤㥢昵换㠵㑣㜶捣㕥〳收慣戵搱摥㘱ㅤㄸ㐲㉢㌷ㄲ㐱戳慢愱て扣㘹㘱㘱挸㌸㝤㠴摢愸愳㘹搶㑤㕤ㅤ昶㑣㘳㕥改㕥㝣慣㉡〴㑣㘷㠶っ㔹昳㔷㕥㤰㤵扡ㄴ挵㐹㕡攰㔲搸晥㄰㙦㉣㤴㘵搸扤㕦㌹て〹㜸㝢㑡敥ㅦ㍣戰㉥㠷扣㑦㙦㈶㔵㘷㠰搸愸搱戹ㄲっ戲捡昵ㄵ㘰敡捦㠳愸㜳㄰攵昸挱㝥摡㕤㠹㐴㜴㤵㡡换挳㝣攲昹㌴㝢㔸㌹㕣扤愹㍡ㄷ愹散㔱昵㔵㌴㜴ㅥ㐲散愸㑡つ昷㙡愴㡥摦㜰戹摡捣っ昴ㄶ㔰扢攱慡ぢ㤱㘲ㄷ㥢㕣慢㌵㙣㐵㔸㙦〳㔱ㄷ㜹ぢ㕣㐳㠱㙢㈹㜰㌱〴搸㈲〲搷㈱收㡤ㅥ㜶㔶㝢愰㜷〳攴㝤晡㐶㔲㜵ㄹ㠸㕤っ〷㝡㕦〲㔳摦〴攲扦ㅡ〲㘳昴捣昰㥢㍢㤶つ戹㔷㌰㤰㍣㈶㥢㉡愲搳㘴㝤捥㑦ㄵ㔱愵㑤㐹㄰〴㘵㍤昰挳搲㤹㍡㤴㘶㤶〶㙡晢㔷戳㉡㐶㙥晢㔵昳㥤㐳戹ㄹㅥ㙣㜳㤰攷ㄸ摢㡤㈷㈴㠳㍤㡦㌲敥㑡愳㍦㘵慥昷㔸〳挰㌱昷收㤶㜱攷挳晢㥦ㄸ㉢㑡㐳挲㑡㥤戴ㅡ戴㘷摣㠵户㈰捣㌱挷㤶㜱㥢㠸㘳戱㤸㐳昳㈰㠷㡥㘶㕡戳戵ㅢ㘱㘱戶㠰捥㌷㘸挵昰㘸㥤㘲〵㤷㡦ㄴ㉢㌸搱㡤搳㉣づ㌶㤹㉣捦㘲㐰ㄴ㡦收ㄳ扢挸搳ㄴ搷㘶づ晡攴挱戸㠳㠳㜲ㄸ攱攱㜸〶㘲㥡昵ㄵぢ敢慤攰晣㈳㙢敤摣㍡搶㑣戸㑢㑢昰㡤㡣㉤㌵愲㔹愹㠵愱㘲㘲搰㔸㉦㌳愴ㄵ搸㤷挳慥㍥㙤㑣ㄳ㠵㔲㔴㥥ㅣ㍡搹ㄷ㉢㘰愴㕤攴㌰捡ち挹㡤慥㤳㉢㡤㜴㤴㍢㐲㌱敡戱㐲㉢攲㐵散㉣㈹ㄹ攰㙥捦㕤愷㠶㠰㐸㠳㔵㑢㑡敡㈹㌰㐶晦㔶㜹ㄱ扣㠷㜶戰㔶㔱㝦㐹㌹㕥㥢愳戶㕣捤攳搶㌹㍥㍢挰ㄱづ㙥㈴慥戶㡦㌱㜸㐷㕦敢摣ㄸ挱㍢㘹㥡扤㕦挷散攱愴昳㙡戲搳㌸挲㙦收㑣㉣㕦挴㤶㘸扥㌲搰挲㕢㈷㡤㈱㔰㌱㠵挱㙣㝡搳㤴攴挲㙣㍣㍤㤲㌰㘴㈴㙣昷搹㌲㈰摥㈵敡㑢㕥ㄶ㌴敢㙡っ㕣㉣㔰ㄶ攲㡤㐱㝢㡢散㡥㑦㠹昵慤愸㈹改散㘰㈳愸扦㙡摤㜷摣〳昱て敦㐲攱㔰㙣户昲ㅥ㉡㜹〷つ㕤㕢㔵ㄲ晢㌴㙥㈵㈸㙤㘴㤱㍢捥㈱戶㈴户㈴挷改戴㈳改愸㤴㤹戴㑢搴ㄳ慥搳散昸戰㍡戱挳捥〸ㅡ㐱慦㈷㍦扥搷改㌰挵㐱㍦戵㌹晥扦づ㌱㜳戸㌶㐳㌸愸ㄸづ搷敡㐸㉣㤱敢ㄱ㤲攱摡敤㘰慡ㅢ㄰㌳㠷㙢㘶㝤敡慦㈳㜵晣攱摡㤷愰〶㐱㥦扥㤳㐶慣㠸攲㌶ㄵ㝢㥣㠴㈰㌲㤴挱晢㕤㄰搰摦愰攰捤摥〲晦㐶㠱扢㐱晣㕦㠱㠰扢愳愹戹㈹㠳挶晤ㄹ㡥挱ㅢ㌳㥣㡢攰㌶つ㘰㍢㉦㌶㥤㘰㜰ㅢ㤸摣㜸ぢ昸晡㥢㌰晢㠳挷ㅦ㍦ㄲ㘱㥦晡㉡㠸㕤㐰㍦挲搶㌰昸ㅥ收㝦㉦㠸扡ㅢ㠹捥㘱昰㝤㐸攴㌰昸ㅥ愴㡦㌳っ收愶〵挱昵㝥ㅡ扡て戱㡡㘱昰〳㐸ㅤㅦ搷晢愱〶㐱㥦㝥㄰戴㌴っ晥㌶㔲散㘲㤳㙢攱晡㄰挲晡㍢㈰㡡摢㈰㍣〴ㅥ愶挰㜷㈹挰㥤ㄱ㌲っ㝥〴戱ㅡ挳攰㙥慦㘱昰昷㈰敦搳摦㈷㔵摦㜵攴攲ㄸ〶晦〷㤸晡㍦㐱搴㘳㄰㜰愲昷㈸ㄲ㠹摥攳㐸ㅦ〷扤ㅦ㐰㐴搰㝢㡣㠶戸昵愱〲扤挷㤱㍡㍥㝡㑦㐰つ㠲搸㍦〱㕡㐲敦挷㐸昱〰攷㠷㤰搱㍦〲㔱㑦㝡ぢ㍣㐱㠱ㅦ㔳㠰摢㉡〴扤㈷ㄱ慢㠱㕥挴ぢ扤㥦㐲摥愷㥦㈲㔵摣㙢㘱ㄷ挳㠱摥捦挰搴㑦㠳愸攷㈰攰㐴敦攷㐸㈴㝡捦㈳㝤ㅣ昴㝥〷ㄱ㐱敦ㄹㅡ㝡〱戱ち昴㥥㐵敡昸攸扤〴㌵〸晡昴慦㐰㑢攸扤㡣ㄴ扢搸攴㕡㙤敦搷〸敢摦㠰愸摦㝢ぢ㍣㐷㠱摦㔲㠰㝢㌲〴扤攷ㄱ慢㠱㕥搸ぢ扤ㄷ㈰敦搳㉦㤲慡㍦㌹㜲㜱愰昷ㄲ㤸晡㘵㄰昵ㄶ〴㥣攸晤ㅥ㠹㐴敦㙤愴㡦㠳摥㍢㄰ㄱ昴㕥愵愱㜷ㄱ慢㐰敦㡦㐸ㅤㅦ㍤㙥捥㠰愰㑦晦〹戴㠴ㅥ㜷㘸㜸愰昷ㅡ㘴昴㥦㐱ㄴ㜷㙦㜸〸扣㑥㠱㌷㈸挰慥㕥搰晢摦㠸搵㐰慦挷ぢ扤㌷㈱敦搳㝦㈵㔵摣攵㘱攷攲㐰敦㉤㈴敢扦㠱愸㈶㠷〰ㄴ散㕡㝥㥢〲敦㔰愰搹㕢攰㕤ち晣㥤〲㈱㠷挰㠱㘲㘱㉡愸摥㑥㠱昷㈸㌰摤㈱攰挸攲㝤ち㝣㐰㠱㝤扤〵〸愶㔶㈰慡搵㈱攰挸愲㡥〲昵ㄴ㤸〵〱㘷ㅢ㘸㐰㈲摢㐰ㅢ搲挷㘹〳ㅦ㠷㠸戴㠱〰つ戵㈳㔶搱〶ㅡ㤱㍡㝥ㅢ攸㠴ㅡ㑥㝣㐹〱攲㌸攵㑦㜱㈱搵〶㥦㕣敢づち㐲㐰㑦〶㔱㘱㙦㠱㈶ち㌴㔳愰ㅢ〲搲〶愶㈰㔶愳つ㜴㜹戵〱昹昲㠳㥥ち㉤㥦攲㘲慣㕤っ㐷ㅢ搸㡤戹㑣㘳㉥㕣㌸㜵愲户㍢ㄲ㠹摥㈰搲挷㐱㙦ㅥ㐴〴扤㍤㘹㘸㍥㘲ㄵ攸敤㠵搴昱搱攳〲㉣㑥扣㜶て㜱㥣㈶㝡㕣㠵戵㡢㑤慥㠵摥㠷㈱愰昷〱㔱㡢扣〵愶㔳㘰㕦ち㜰搱㔶搰摢て戱ㅡ攸昵㝡愱搷ち㜹㥦㍥㠰㔴㉤㜷攴攲㐰敦㐰㌰昵㐱㈰㡡慢慥㑥昴㘶㈰㤱攸㥤㠸昴㜱搰攳㘲慣愰昷ㄱㅡ㍡ㄹ戱ち昴づ㐱敡昸攸晤ぢ搴㜰晡昴愱㄰挷㘹愲㌷㡣㈴て昴づ㠳㠰㥥〹愲㔶㝢ぢ捣愲挰挷㈸㄰㠵㠰愰搷㠶㔸つ昴㍡扤搰㙢㠷㍣㕥㐹㈷㔵㠶㈳ㄷ〷㝡㥤㘰敡㉥㄰㤵㠵㠰ㄳ扤㌰ㄲ㠹摥㍡愴㡦㠳摥改㄰ㄱ昴㝡㘸㈸㡦㔸〵㝡戳㤱㍡㍥㝡㐵愸攱昴改〸挴㜱㥡攸㡤㈰挹〳扤挳㈱愰㡦〰㔱㕣ㅢ昶㄰昸〴〵㡥愴挰〶〸〸㝡㥦㐴捣ㅢ㍤扣扦敢攱㝥㥣ぢ㜹㥦敥㈳㔵㕣㐳戶㜳㜱愰搷て愶ㅥ〰㔱㥦㠱〰㑥㥦ㅥ愴扣㜵愸㜳敤搴㜹㤴㐱㉡晦晣㕣㐷㜰扢挷慢㤶㉥戸摥〱㌷ㄳㄶ㌱㠶㡡㥢搲㔸㌸㘲㤰敥㜲㌳挴挱戶挹㠶ㄳ㍦㤷㙦㠰慢捤晤ㅥ㐱㐹㌷つ㔳㤳㜷㜷扤〱㉡㙡攴㥣㠷搲昸敦㝦慦晡㉤挷㤲㍥ぢ㕤㝥ㅤ㡣㍡㍣〲ぢ㜰㑤扢㉦㑤挵昳戹㐲㉥㔹㙣ㅤ挲愲㘸㉢摦愸㑤㘲〶摡攷扦てㄶ㍤昳攴㠵㌵㘴㜱㈱晥昵㝣挳㉣㜸㕡㌶户㈱㉢愵昱ㄷ昸㘲㌱㜳搳㤳㈶㌱ㅢ捥㑢攵㌸〸挰㠵戸㥥㐲㘵扤㄰ㄹ敢㐵㈰捤㜵㈱慥㑡㔰㈳戰ㄸ昱㠳〷晡〷㔶づ昷㈴挳扤㠹㐸慣慢㌷ㅣ敥〹㜷㜴㜶㐷扡扡㈲㐶㐷㌸摣㥥㠸㜵挷愲扤㤱搰挵㤶㡥㕥〲㥤搰攷散搸㔲挶㉥戱㘳攴昹㉦㐷㙣愲㙢〸㉣㥡扤つ戰㘱搲愴㉡㙦㘷搵摡㐳改昵挱㐰㘰㌷攸晡敦〲㘲敥扤㤹摥㑡㈸㤵愳㐲愸ㅣ挲㥦㕥㠱㈲敢愳㐱㠲㙡戳㝤ㄹ㉢ㄱ攵㈴㡤㝦㈱慥㌵戰㤸㠱㈱愴敥㌶搰㍦㡣㤷摤散搷摦搸戴〲慢㤰摥㠴㜴㤹搷慦挴换挴㠱㘳㤰㌲ㄵ㈹㤵㥦慡〹ㅣ㡢攴㈹㐸㜶慣搳㠶㍥㙦㔹搷愳挸㐲扥敢愲㑦㠰㤸㝣收㐵㕤㘹ㄷ愸攲晥戸捡㑥㍤ㄹ㠲〸㥢㝦㕣慥攰㍤愲扥〴㐴搸㌲挱昰㘹㌶㌷戶㉣㜵〳㔲搸扡㉡㕢挷ㄶ㈸㐸敢㔸捤㍣愳㈰㘸ㅤ㕣愵挰改ぢ挴㄰㌷㕢㐷㜷㙦㈲ㅣつ户㜷挴㘲戳攳攱慥搹㤱㐸户ㄱ㡥㜷挴攳敤ㅤ摤戱㥥㔸愲㍤戴捤搲搱㜱攸㠴慥戱㘳〹挶慥戵㘳攴㈹慥㑦戰㠵愸㉤㈸つ㙢㑦㙡㘱つ㔸㝡㉤㐸㔰㜱改〲愷㑦愷㄰㉤搵〲搷㉣愴愴慣〵㑤挸㌵㔱搶挴㌴㜴㤳捤ㅣ愵摥扥㈴敢挸㥣㡥㤰晦㘶㌰摤㉤挴戱晡散㔸扣挰散摢ㄷ㜲慣㙣㐸㕢㥢㥡挴㈷ㅦ搲昸搲搰㜲戸搷㡡㑣摡ㄵ㥣㌲つ愶㤳㜳摣摢㑣㉥攱愴㔳搸摡摤ㄸ㔴摥㈵搶戵挹㥢戹㍢收〴つ晡㉦㐱㙤㑥㉣ㄷ搶㙦戹㜳㘴改㔸搱㜸㥢ㅢ戵挶挷攷㉤㄰愰㑣攵㠳㠱㙥昲慡㔴㍦㕤㝡ㄳ昷ㅦ㔲㝦㕡㜹〹㤷㡢昵㌳搳㜰愵㑥㘰㙦〴㕦㠸㔲㜴ㄹ㔶㤵㐱摤㙥愷㙥愰㡣㜵㌹敡敢〸挹㉤㜹㍥㠰戱㙦挹挰㈶㠸搴㝣〲愸㜳㈱㕡㝤㥦摥〹㑢搲晡㍦〵攵收晡搰㕤捣〳㐷攸ㅢ㜶㠰慥㈸㐹戹摢ち戴㝣ㄳ〱摥敤㝣昲敥搴㈳㐴户ㄳ敢换㝤ㅢ摥㙢愷ㅦ㐴收㈸㡡㉡ㅦㅦ㔲㜴㐶攱㜴搵收晤㜶敡㌹ㄶ㘶ㄴ㔱て㠰ち㘶㘷㍡㌰㉢㜷㘳㘷㜸挲昳㈰㤴〴㥥昳㤸攷昹挴愸㉥昴㤰㘵㍦㜰〱攲㘶㌷ㄶ㘹敦㑤㈴㝡㍢摡ㄳ挹㜸㙦㌸搶搵ㅥ敢敤㡡㈲ㄶ㙤敦敥〹㜷ㅡ㤱捥㤰㌸愵㔸搲ぢ愱ㄳ㝡搸戲愰㉦㘲㑣晣㔱㌶㑦㝤て㍣改挶ち㈸㔱愹ㅢ扢〴㠲晡㔲㤰愰晡扥慤㝣ㄹ愲愵㙥散㍦㤰㕡戳ㅢ愳㉦㑡㤸愳捣收㌰㤲慢㘸昰㔰㠴ㄴ㝤㔲㌸㕤㈰㡡搷㠹愹㕢㈰㐸戶晣㍤づ㉡㈰ㅡ㥥㈰挶㍤㐱晣〱㤴㈴昷㙢㤹攷㜵㈰〰昱㠷㐸愴挹挰昵㠸㕢捦〲愳摤㐸㈶㈲㤱ㅥ愳㌳ㅣ㑥昴㠶㈳㍤㍤昱㜰㌸ㅣ敤㘹敦敡㙥て㐷摢㐳㍦戲㜴昴つ搰〹㍤㘱挷㙥㘴散挷㜶㡣㍣昵㔳挴〴挴㤳㥤㈰㝥ㄹ㉣㝤㌳㐸㔰㍤㘵㡢摦㠲㘸〹㐴扡㥥㙡㠲昸戴捤ㅣ㈵㉣ㅤ㈴㜷搰㘰㍢㐲㡡慥㈹㥣㉥㄰㥦戱㔳敦㠲㈰搹昲昷㉣愸㠰戸捣ㄳ挴㈵㥥㈰晥ち㑡㔲戴㙦㌲捦㝢㐰〰攲慦㤱㐸㤳㠱㝢ㄱ户㕡㘲㜷㝢㐷㘷㐷㈲㤶㐴晢挳㠰慢㍢搲ㅢ㠹㐶㤳㠹㜰㘷晢㙣愳换攸㡣㠷挴㐵挵㤲摥〷㥤搰㜳㤶〵晤㉤挶挴㍢㘵昳搴ぢ攰〹㠸昳㥣㈰㍥〰㐱晤㈰㐸㔰扤㘸㉢㍦㠴㘸〹挴㤷㤰㕡ㄳ㐴㝡愶㠴㌹捡㙣㘶㤳㝣㥦〶昹㉥㤴愲㠷ち愷ぢ㐴昱㐱㌱昵㔱〸㤲㉤㝦㝦〴ㄵ㄰㝢㍤㐱散昶〴昱㑦㔰㤲摣ㅦ㘷㥥㍦〰〱㠸慦㈱㤱㈶〳㍦㐴摣〴搱攸敤㠸㈴愳㐶㜷㌸ㄹ㑤㠴㤳㤱㜰㈴ㅡ㤹摤ㄹ敢挵㤰〴㕦㜳散攸攸つ晤搹搲搱㍦㠲㑥攸㜵㍢昶〴㘳㙦搸㌱昲搴㥢㠸〹㠸㙤㑥㄰㝦〲㤶晥㈹㐸㔰晤搵ㄶ㝦ち搱ㄲ㠸㜴㐴搵〴昱㙦㌶㜳㤴戰㘰愹挳愷㥦愵㐱扥㑦ㄵ愲㠷㡡㐷㠸㕥㉡〹扣㙢〷攸㤶㤲㤴敤〸㜰㑣ㄲ昸㌵搴㥡㘵㠴㤹敦㑢㈴昲㜸㜵㔵〶㍦㠱攷㤸㍥㙣㙥改㤱搱㘷㈱昰㕢㈴㠵㈰㕡戱戵㈲昰㍣㔲㈷て㥢㉦㈷㜰㐸㘰昶摣㌲㜶㝡捦捥攴㐵挸㑣晦攸㐹慥㉦㌸㥣㌲挴㉦㐵㜴㝣昴㠰㤵摤晡㈵㐸〴ㅢ㤵㙡㙣㘴〹攵㉢㕢昲扤慤搰晢㜶㠹改て攳ㄱ昲㐱㔴〲捡づ搴㈱挰㡢搱扣ㄸ㜳散挶攲㙢ㄶ㔸戳㝣㡥㌲搵㈳㉡ㄷ晥㍡〲㘳㤵愹㐷扦〱〹㐷㤹ㄶ㌳㠷㐵㈰慡〱っ㈹㘶挵搸㔹扣㘴㤴昹慢挵愶〸㌶㜰㕡慤㌴攸搹㑡ㅢ㍤㕢愹㠶㤲搴晤㍢〸攸㜷㐱搰㑡改ㅣ愳挹挰摦ㄱ㌰㕢㘹㑦㘷㔷ㄲ㥦っ㡤ㅡ㠹㥥昶㜰扢ㄱ㡤㐴ㄳ㠹㔸㘷慣㙢㜶戲愳㌷ㄲ改㡣㠴挴㤷挶㌲㙤㠷㑥愸挹戲愰摦㘳㑣摣㘸㌶㑦㠵㤰㈴慤㔴㌹㕢㈹㥢愳㔶㈰㐱㌵搵㔶慥㐳戴搴㑡改㉡慢搹㑡愷搹捣㔱㘶戳㤲㠴㥦㕢搵㐷㈳愴㜶户敤㔵㠰戸愷㥤摡〴㐱〱㤰戲㜴㤶挹慤晥㤷敤攵搱㑥昹挹晤〶㔲慢〷㌶㝢摢戹㠷㤸攷㔴㄰㠰㐸ㅦ㤹㠰戸ㅢ攲㈶㠸戱㡥ㅥ㍣㜴攲㕤挹搹敤搱㜰㈲搹ㄹ㠹昵㐶㍡ㄲ㠹搹㕤戱㐴㘷愷ㄱ㡥㠶挴愵挶挲㑦㠳㑥㘸扡㕤挲摤ㄹㄳ㙦㥡捤㔳慤攰〹㠸慦愲㐴愵㈷昷㠷㈰愸昷〲〹慡〳㙣攵扤ㄱ挵㈹㝦愱〳㤱㕡ㄳ挴㠳㙣收㈸戳㌹㠱愴㤵〶㡦㐷㐸捤戰敤㔵㠰㈸㍥㌳ちㅥ〴挱ㄲ㠸㠷㐰㔶㐰㝣搶ㄳ挴㘷㍣㐱㍣搴捥晤愳捣昳㄰㄰㠰㐸㔷㤹㠰㜸㈸攲ㄶ㠸ㄱ㈳ㄹてㅢ〹㑣摤扡挳扤㤱㘴㉣摣㘱㐴扢㍡摢愳㍤戳㘳扤搱㜸㌴㈴㥥㌵㤶改㌰攸㠴㘶搹攵㥥挹㤸㌸搵㙣㥥㙡〷㑦㐰晣㠹ㄳ挴㌶〸敡㡦㠳〴㔵㠷慤摣㡥㈸㑥ㄳ㐴㍡捥㙡㠲搸㘵㌳㐷㤹捤㙡㤲㕥ㅡㅣ㐶㐸㠵㙤㝢ㄵ㈰昶搸愹㠷㐳戰〴㈲㕤㘷〲攲昷㍤㐱晣㜷㑦㄰㈳㜶敥㥦㘴㥥㜳㐰〰㈲㍤㘶〲攲㕣挴㑤㄰摢扢挳㤱摥㔸㘷㔷戴㌳搲ㄹ㡥㈴摡愳昱〴ㅥ攲戳昱㄰㡡㐷ㄳ扤㤱㥥㤰㌸搸㔸昸㍥攸㠴㍥㘱㤷戰㥦㌱昱慤搹㍣㌵ㄷ㍣〱昱〱㈷㠸昳㈰愸攷㠳〴㔵㥦慤扣〰㔱㥣㈶㠸晤㐸慤〹攲㠰捤ㅣ㘵㌶㙢㐸㤶搱㈰晣㑢扥㤰㡤㕤㠸㥥㌵㌱戱〲扣收㝡晦㐲挴㡦愸晤ㄹづ㠷挳㘲㈶昶㘳㔴㝣戳㙤ㅥ扥挱戶〹敡扥㝡散愸㌵昷愱㌶搴ㅤ扥㘳戶昸㘸㥡ち㔳晣昳㝦ㅤ愰晣ㄳ㜶㔸㙤攵㈹㈶㉤敥㡦㍦扤ㄲㄷ慣攸〶攳㈵慢摢㤱〷昳㈱戶㝡ㄵ愸㥦ㅥ㉣捦慤㈰敥敦搰㍡扦㈳挶㈹搶ㅥ㤹㠵〵㌸㝦昰㜹㡢㔵戹扥搲〷㠹愷摡㑥愱㤹昶㔷挶づ㉥愷搸㍢慤㙣戵攵昹㤲ㅥ扥摡〵㌷ㅦㄸ㌳昹㑤戲㍤捡㌱挷ㄶ摦㝤捡愹搸㘰㠷㙤㍦㐶挲戶㔸挰㉥搶㠶扡晡㉡㜷㥡昸㍤散㑦て换㥢ㄶ摣㠵㌰つ挵摦挷㘳㜷㜳㝦慡㈸㕢㜹改愱㔱㥡扥挲挰戱挰㘸敡㤱㌲㈶攸㍣㘰挶挰㡣摥挳㘷っ捥㠸昸㙦〵㠶敥㤹扦㜷㕥㤵搵挲㥣㤹愲㡦㠷㕤㝤〲㠸愲㐳㤱收㤸摣戲〲ㄱ㈴扡攷戰昶晢㡤扥戹㉤㐷摢ㄲ愷愸〳㌶昷昹㥦㍢摢晤㍤㠹㤰敤捣搳㈷㌲㡦㤳㐸㑥㘶㐶㈷㐰搳敢晤愵敢㤱戹攷㌷㈲慥戳ㄸ敥㑦㔶㠵㑥㠶㈵戹㥢㘲戰摢㕣慦㔶㈳㉥捤敢ㅡ㘸戰㜹㐹换㑢㌰搳愸捤摡㙡戱㤰㘸戶㍣ㄵ〷㡢慤㑦改ㄸ㘸㘰㉤㌸搵㐸慢慢愰㘷挳愳㑦㠵㡣㍥㡤㜶ㄳ㔰戱㤳㕢攸㑣愳㕤搷捣摦㠱摡㕡㕢愲㈶㙡㈹㑢㐲愷㤹㐷㠶㈴换㡣搶㈱摤ぢ戵㑢㔰㉥㑦搴㍥㘷㌱摣摦戹㔲昴昵㐸摤昳㥢昰㌸攵㑦㠹㤳㠵㤸搸㝤ㄵ㐵㐲㜴慢〸挲敢㈱〸㠴改〶ㄱ㠴㉦戰㘰ㄴ㠴㌷戲㠰愳ㄵ〵扣㤳愶㐶㐱搴㘷㙡ㄵ昰ㅣ㡢攱晥昴㐷攸ㅣ㍢搳戳捣㑣改㕣㤰㑣晦搵㤹改㈸㌳㍤摦㘶㥤㙤戱㤰㘸㔵㉢㍤〹㘶戵㕥㠰㔰攰㌳攰㜸㔴敢愷愰㘷搷㥦㍥ㄷ㌲晡㍣摡愵攳挱㑥㙥愱㜳㠱㜶㙢㔷㉢㍤て㈲㔱戳㕡㉦戳㈴昴昹捣攳〲㤲ぢ㐱ㄴ晤っ㕥搵㥡户挰愹晡㕡挴改ㄶ挳晤扤㤰㄰ㅤㄱ㔲㔵㤷挱㉥慡㡡摥〴㐱㉤㘷㐱㈳㔵戵㤹㤹搲挷㈰慣㡣挵㐲愲㠵摡つ㘰㤹愸㕤㡦㔰攰ぢ攰㜸愰㤶㠲㥥つ㡦晥㈲㘴昴搵戴㝢㈳㔴散攴ㄶ㝡ㄳ㘸户㌶㙡㜴㌵㠸㐴㑤搴㙣敦㠳摥挲㍣戶㤲㙣〳㔱㜴㉣㜸愱戶摡〲愷ち戵㘱㡢攱晥挸㐸攸㉥㔸ㄲ搴㙥㠴㕤愰㐶昷㠱㐰㜳㡡〵㡤愰㜶ㄳ㌳愵㔳㐱㔸㈷㔹㉣㈴㕡愸搱㔷㘰愲㐶㑦㐳攰㉢攰㜸愰㜶ㅣ昴㙣㜸昴㙤㤰搱㕦愵摤㙦㐱挵㑥㙥㜹〰ㄱ摡慤㡤ㅡ㝤ぢ㈲㔱ㄳ㌵摢摤愰扦挶㍣㙥㈷戹〳㐴搱㤳攰㠵摡㌲ぢ㥣㉡搴㤶㕡っ昷㤷㐹㐲㡦挲㤲愰㜶㌷散〲戵挷ㄱㄷ㘸ㄶ㕢搰〸㙡昷㌰㔳㝡ㄱ㠴戵搰㘲㈱搱㐲㡤づ〰ㄳ㌵扡ㄶ〲昷㠳攳㠱摡㍣攸搹昰攸〷㈰愳ㅦ愴摤㈷愰㘲㈷户搰㕦㐰扢戵㔱愳㌳㐱㈴㙡愲㘶晢ㄷ昴㐳捣攳㍢㈴て㠳愸㘷愱改㠵摡㈷㉣㜰慡㔰㍢挲㘲戸㍦㘷愲㌸㡤㉦㕢摡ぢㅤ慣搹㐳昶搶戲搴㘳㌱慡扥㔷昰㐶つ㑢㥤戵㉣㜵㔸っ昷㘷〰㐲㥣㡥㑢㑤㍥㠱㙢㐵㑤扥㠳戸㔴搷挷愱㔱㝡㠴㍥㐹㈰㌸搳ㄶ搶挷㉣ㄶㄲ慤㥡摣づ㤶㔹㤳㥣㝥〷㝥〶㡥㐷㑤ㅥち㍤扢捡昴捦㈱愳㝦㐱扢㥣㙦摢挹㉤慣㈴㥣㘳搴㈴㈷摣㈲㔱戳㈶敤㌹戸㝥〶㜲晡㤷㈴捦㠲㈸㑥慦换昸㥦捤搲㡦㠲愸㔶ぢ㥣慡㥡摣摦㘲戸扦ㅤ㄰攲晣㕢㔰㝢ㅥ〱愰ㄶ挲㡦㐰戳慦〵㡤戴晦ㄷ㤰慡㌸戵ㄶ搶㍥ㄶぢ㜱ぢ㌵捥㤸㑤搴㌸摦づ晣ㅥ挴〳戵て㐱捦㠶㐷扦ちㄹ晤〷㄰挵〹戶㥤摣挲㐹㌴捥㌱㔰摢换㤶愸㠹㥡㍤改搶㝦㠴愸晥ㄳ挹㙢㈰慡ㄵ挴ぢ戵㈹ㄶ㌸㔵愸㌵㕢っ昷〷〷㐲㥣㜰ぢ㙡㙦㈲〰搴㌸㙢ㄶ㘸㈶㕢搰〸㙡㙦㈱㔵ㅤ㘲戳戴挵㐲摣㐲敤㌰〴㑤搴㌸挱づ扣ぢ攲㠱㥡ㅦ㝡㌶㍣㝡㍢㘴昴㝢㈰㡡㌳㙡㍢戹愵つㄱ㥣㘳愰挶㈹戵㐸搴㐴慤摤㤲搰敦㈳愰㌹㥦搱扣㐶挵〹戴ㄷ㙡摢晦㕥㘳戸昶㜷㡢攱晥㑡㐱攸㜰㔸ㄲ搴〲愰㐰㡤搳㘴㐱敤ㅤ㘸㤴敥搰㐶㘶捡挹戳戰晥㘶戱㄰户㔰攳㥣搸㐴㙤㉥㐲㠱㈶㠸㝢愰昶ㄷ攸搹昰攸㈹㤰搱㉤戴摢てㄵ㍢戹㠵搳㘴㥣㘳愰挶㌹戴㐸搴㐴捤㥥㔶敢㄰昳㤸㑡挲㉦ㅦ慡㘵㔰昳㐲敤㔵ぢ㥣慡戶昶㡡挵愸晡戴挱ち㔸ㅡ敦搳〶㡥て扤户攰㠲晣㐹敥㉡㤸㥣㌴㤳㌹㈵㤶ㄷ愷搲戲摢愳〹㙦㈱攷昱愹昵㈵㜸搹ㅥ敦ㅥ攳晦㥡戱昶ㄸ攰㈵㝣㑥攵散昷㕣戵挴愸ㅣ㐸捡㝦㕣㌰㈹戹戰〰㥦㜰愲ㄱ㥦㡡㉥攲〳戱搹㕤㘱ㄵㅢ晢㙦ㅡ搰敢攲㌰㕦㑥昶摣晡挲㍤㉤敥慤昵㡥昵晢㌲ㅥ昶敢㈱㜵㝣㜹㜹挷搶戰〳㝢愱晡敤搷昱ㄳ㡥搷昱ㅢ搴换愸㘲搳㝦㌹敡晢㐰捡散慢昳改て戳捤戰ぢ㤷愹っ㐸㔰㑦㘷㔲ㅥ㈹㐲㝣㝥㝡ㅣ摣ㄷ挶㡤㐸昳㜹攵慥㙦愰㑦㥥㙣㙦ㄴ愲㐹晦㉡愸昶扡㕣㈹㤵换昶づ摦晦㑣㌳㙣扤㥣㕢攰扣愹散晦攰ㄲ㍢㔳晣挷挳攴㠱㉥㤳捥㤹㍡ㅡ搶㘹搱㌵〶换愶ㄷㄶ〶㌷㘱捦㔱㉡㡥㔷㠵〷㐶㌲㈳收㡢㘰㌰愴捣㜹㝢〳㈷散㘳㌹づ挰昶㑤捡っ㐷昹㥦㝦㌵㘶㠶搳㐶㜶㑤㜱㙤改㍦晣㠲㠷ㅦㅦ愶搴晢〱㉦㥣㜲昸㑦㠴㡡扢戲㙢㕥㌱㠷㔹搶攷搰㜵㘶㥥昵㐶扥㕦晥昷㠳㐶挶昹摦㈰昸㌳㐳㐵㘳摤攴㡣〹づ㙦〸挹愸㐱扥戵ㄵ㜶〱㔱㌳㈷ぢ㕢慡换づ〹挲㘹ㅥ㡤㜳捤摦户㍦㌰㕦昷晡㕦㜳散戸晤敢晦㉤㕡捥づ攵攴㕤㠵㡡㉥っ攲㘴ㅥ愱戹收敦摢ㅦ㜴挹昱扢慡〲愸攷㔰〰ㄶ㠲昶搴挹ㄵ摡扢㤷戴㙢ㄵ㕦晤挶愹ㅤ㠳㌶晢㌴捤ㅢ愵㐱晤ち扣敡㥢㘲〶敦㠰捡㥢攲㈳㑣㉡摦ㄴ㡡捥㄰摥ㄸ昶愱㑥㐵㠴㙤㔳昹ㄴㅤㅡ㙣㔹晡㄰收㘱㐹㈸晡㈱捡㔷㍤㍥散敡㘹㘷戹改挰㈸㙢㑦〰戳㥦㌹戵戳ㄵ摡ㄳ挰散㈹㠷㜶愸〸㙤㕥㠶㥥㐵㄰㍥㐶搲〶ㄲ㔴敢挱㈰㤸㠱㡦㈳㕡晥㡣敥㝡扡晥ち㜵敡〹ㅢ摣㍦㜴敥晤㠱〹〳㝡㥣づ敡搳慤愱愴攷㘴㡦搳挵㈴〷戸ㅢ㘱㤳攰摥㍡攷㤵戹㘷捤扤戰㑦搱㠱攱愸戵挷㙣挳㍥㘷㔷搶㑢㉢㤵戵ㄶ㜱ㄹㅥ戵っ㕢㜵攲㔳昴㔴㔸戵㐶㝦㠵搴摡ㄱ㔰挲㈹㠷愲㥢愱㡣晢〴㙡敤㝢づ攴ㄴ晤ㄳ㘵敤〹搴摡扦㍢戵㉦慣搰㥥㐰慤㍤攲搴扥っ摡づ捣ㅥ昶挴慣慦ㅡ戳〱ㄷ㘶㥢㘱愷愲愵㝦ㄱ〹ㄶ㘶㔷㈳㈸㤸捤㜳㘲戶〵愹攵慢㥥〰㘶昷㍢换㑤敦㐴㔹㝢〲㤸㝤换愹扤慤㐲㝢〲㤸摤攷搴扥ㄱ摡づ捣敥昱挴㙣㜱㌵㘶㑢㕤㤸搱捦㔱㠱搹㙤㐸戰㌰愳慦㐲㌰㕢敥挴㡣㉥㠶昲㔵㑦〰戳㍢㥤攵愶㙦愲慣㍤〱捣扥敥搴扥愳㐲㝢〲㤸摤攱搴扥ㅢ摡づ捣扥收㠹搹㌱搵㤸ㅤ攷挲㡣㕥㡥ち捣ㅥ㐰㠲㠵ㄹ㍤ㄵ㠲搹〹㑥捣攸㘰㈸㕦昵〴㌰扢搹㔹㙥㝡㈶捡摡ㄳ挰散换㑥敤㠷㉢戴㈷㠰搹㑤㑥敤㈷愰敤挰散㐶㑦捣㠶慢㌱㡢扡㌰㝢ㄲ㜶㉡㌰晢㌹ㄲ㉣捣㝥㠱愰㘰ㄶ㜷㘲昶っ㔲换㔷㍤〱捣戶㌹换㑤ㅦ㐰㔹㝢〲㤸㙤㜵㙡㍦㕢愱㍤〱捣戶㌸戵改㈲㜰㘰昶㐵㑦捣㔲搵㤸㥤收挲㡣摥㠴ち捣㕥㐵㠲㠵ㄹ㍤〲㠲㔹挶㠹ㄹ㈷昲攵慢㥥〰㘶㥢㥤攵愶〷愰慣㍤〱捣㉥㜷㙡扦㔶愱㍤〱捣㉥㜳㙡搳㐱攰挰散ㄲ㑦捣ち搵㤸㡤戸㌰愳㉦愱〲戳敤㐸戰㌰愳㍦㐰㌰摢攰挴㡣搳昸昲㔵㑦〰戳昳㥤攵收晣扦慣㍤〱捣捥㜳㙡昳改㕤搶㥥〰㘶攷㍡戵改ㅥ㜰㘰昶ㄹ㑦捣㍥㑤㠰㉡挷ㅡ㘷㌳㈹㡦㔱㠳㌹㙤㔲昴㈴㔴㘰㐶㍦㠰㠵ㄹ扤〱㠲搹扦㈲㠰搳ㅣ㙢㜰ㄲ㕦㉥昷〴㌰㍢换㔹㙥捥晥换摡ㄳ挰散搳㑥㙤扡つ捡摡ㄳ挰散㑣㠷戶㥦戳㐸昷慣愷收ㄴ㤷愳昸ㅤ摣挱晣㔹攴愳㌸㍦愵つ㝤慥ㄵ㘰愴㠵戳㌰〶ㅡ昱攷㔳ㅣ挱换搴昶㍣㈶㜳昰㉥ㅡ攷㕢〱搱攰攸扣慣挱戱慤昸㝣㌶攰挲攸づ晡〴㡤搵〵ㄴ挷扢挲㔸㙦㌱昸㐶㝢㈳扥㔵挳㌱戰㌰㐶㉣挶ㅣ㌰昴挵戴捡㌱慥㘴晦㌹挶㌸扣㤵散㉦戱〲㡣㈸づ㔷㐵收㔲愶㜲愴㉡㌲㤷㌹㘴㕡㌸ㄴ㉤ㄷ㤱㠳㌵搱戸㥣挹ㅣ愷㠹挶㘶㉢挰㐸ぢ〷㘲㘵つづ㔵㐴攳ち㈶㜳㤴㈲ㅡ㥦户〲愲挱㘱㐸㔹㠳て㙡搱戸㤲挹㝣㐶㡢挶ㄷ慣㠰㘸昰㈱㕣搶攰㘳㑡㌴慥㘲㌲㥦㔰愲昱㐵㉢㈰ㅡ㝣〴㤵㌵搸㐹㡢挶搵㑣㘶晦㉣ㅡ㕢慣㠰㘸戰〳㉥㙢戰㡢ㄲ㡤慤㑣㘶敦㈴ㅡ摢慣㠰㘸戰晢㈹㙢昰〶ㄵ㡤㙢㤸捣㝢㔳㌴慥戵〲愲挱㥢慦慣㈱㙤㡢㌵㘸㉦摣㈲散ぢ戱㡤攱挴㝦㈱〲ち慦愱戴愷㉡㈹戶㉢㤱扡㔱愴㕡搸〸㡥㠳㔴摤㐶ㄵ㕦㥤㔸扤晡敤㤶㠶搶て㌷ㅣ㍦户改敡攷ㅥ㝢㝥昳㑦㑦㍥昲攵敤摢戶晤昴㠵捤㡦㙦㝦㈰㜶攴㝦摥㜸攳昷ㄶ㕤昷昸昳扢㈵慦慦扢攷敤㈵搷㥦搹㜱摡㤹愷㈷㡦㌹㙣挱㤹㈷㥣㝡㜴挷㡡愹㌳敢敢㈷㑤晡攸戴㐷昷㍡㈴㌴㝡晡㝤敡扢扦昸㔰㔶㐹扢慡㉡〶摢㤷ㄴ攳㈶㈹㠶㤲㤶㔵㈵挵ㄶ㈶㔲㌷㥢㔲搲㥡慡愴搸慡㐴敡㉢愶㤴戴愰㉡㈹戶㈴㤱扡捤㤴㤲㔶㔳㈵挵搶㈳㔲㕦㌳愵愴愵㔴㐹戱挵㠸搴ㅤ愶㤴戴㡥㉡㈹戶ㄲ㤱扡搳㤴㤲ㄶ㔱㈵挵㤶㈱㔲摦㌰愵愴ㄵ㔴㐹戱㌵㠸搴摤愶搴昵昸㤱㍢㝡戱㜵㐷昷㐳〵㝢㐵ㄵ慢㔵ㄸ㡢㕣っ〲㉤㡣㠵㉥〶戱ㄵ挶㔱㉥〶攱ㄴ挶〲ㄷ㠳〸ち㘳扥㡢㐱搰㠴㌱捦挵㈰㑥挲ㄸ㜴㌱〸㡤㌰〶㕣っ愲㈱㡣㝥ㄷ㠳〰〸愳慦㤲㌱昹晦〰捣㤲㐸扥</t>
  </si>
  <si>
    <t>㜸〱捤㥤〷㝣ㄴ搵摡晦㜳㐲戲攴㠴㤲戵㠰〵愴〹㉡㠲戸㐹㌶㑤㐵改㐵㄰㔴㄰扢㘱㉢㐴㔲㈰㠵㘲㉦搸敢戵㝢敤つ昵㕡敦慢㈲昶摥㝢㉦搷㡥扤摦㘲㔷昸晦㝥㘷捥搹㌹戳㌳扢搹昷扥昷晦昹摣㈵㜹㤸愷㥥㌳摦㥤㤹摤㥤㝤㌲㔳㈴㡡㡡㡡搶攳挱晦昹㈸攱挲挰㌹㉢㍡㍡㔳㉤㘳㈶戶㌵㌷愷ㄲ㥤㑤㙤慤ㅤ㘳挶户户挷㔶捣㙣敡攸散㠱㠰㔰㘳ㄳ晣ㅤ愵㡤ㅤ㑤㠷愴捡ㅡ㤷愶摡㍢㄰㔴㕡㔴㔴㔶㈶㡢攱摦㑣晦㠶㡤㈲㤹㈵㑢㈸㄰㔵㈴㐳ㄴ㍤㈹捡㈸㈴㐵㌹㐵㉦㡡摥ㄴ㝤㈸晡㔲㔴㔰㠴㈹㌶愰搸㤰㘲㈳㡡㡤㈹晡㔱昴愷搸㠴㘲㔳ち㡥㉦㌷愷ㄸ〰搱㝢㈰挴摣㠹ㄳ㘶挷て挶摡捣改㙣㙢㑦㡤ㅥ㌲捦㤹昳搸捡捡㌱㤵㘳愲㜵㤵戵㘳㈲愳㠷㑣散㙡敥散㙡㑦㡤㙤㑤㜵㜵戶挷㥡㐷て搹扤㉢摥摣㤴㤸㤱㕡㌱户㙤㔱慡㜵㙣㉡ㅥ愹㡥挷愲昵㤵搱㥡㥡㜴㐳㐳㝤敦㉤㔰㜹搶挴〹扢户愷搲ㅤ晦愹㥡㠳㔸㜳昶挴〹㘳㘶愵㍡晦㔳㌵〷愳㈶㑡㑥㙡㙢㠹㌵戵晥㠷㡡㤶昲㌹慤㤹㤴㑡㌴昱挹㑦愵摡㥢㕡ㄷ㡣挱戴㍤愰愱搵㡤ㄹ摦搱搱搵戲㤸摢搱挴㔴㜳昳㥥愹戴㝡搲㕢㈶㜵㜴敥ㅥ㙢㙦改攸摤㐲㝥愹昶㔴㙢㈲搵搱户㘵昲昲㐴慡㔹〷㜶㤴戵捣㡢戵捦㡡戵愴㑡戸㔰搱攲㍣㠷搳㤳愹搶捥愶捥ㄵ㝤㕡昶敡㐸敤ㄹ㙢㕤㤰㘲㐸㘹换搴慥愶愴㈸㈹挱㑦㔱㡦慤㠳㘶愶㥥㈸捣愷㘵攲挲㔸㝢愷搲昸ㄴ㔶〶挵㕡㥢㡢㕡ぢ捦扣戸㐹つ挹捡攲㜳㌶愷愹㘵㐶慡扤㌵搵捣㐱昸㑣㡥捡ち㔲㠰㥣攷㈱㐳捡慣づ㥦㈵搱㑢敦㝣㕣ㄷ㡥ㄲㅡ㐲㌱戱慢愳戳慤㐵づ挵戲ㅣ㐶挳㤶㄰ㄵ㌳㔳戱攴㤰戹㑤㉤愹㈱て摦㌹愴㌲㉡㠷搳㍤〲㐲㤴扣㡤㥤摡㉥挵ㅤ慢戸㌱㔶摣ㄸ㉦㙥㑣ㄴ㌷㈶㡢ㅢ㔳挵㡤改攲挶〵挵㡤ぢ㡢ㅢ㥢㡡ㅢて㉥㙥㕣㠴ㄸ昳㈸敢搹戳㔸㍦㉥摤昷愵昲㜳扥㘸㥡㝡捦㔵昳㘷摤戹收搲扦〹敥挷㙡㠷ㅥ㠲〵戹つ挵㐸㠸搰戶㄰㝤㍤㜳慡㤵愳攸ㅤつ㈱挴㉢㤸ㄲ愷㌵散㡦戲ㅢ慥㍥攲愴㤹㌷晦晡㝢攷挴摡ㅢ㍦ㄳ㍣㈴戸昵戶㘷㐶〴㈲㔴〹戱挹ㅥ㕤㌱昵㕣㠳㜶㑢慣㌵㤹㑡㜲㕤慢ㅡ㘴ㄵ挳慡㈱㠴㜸㔶ㄷ㝥愱敦慣㙢㑦㕡昰摢捣晢㌶㕡㝣捣㔳ㅦ晥昲㥡攰㘱挶㉤㕣换㡣㍡㠸㔰㍤㐴ㄶ扣㝡搹㐰昷づ㄰㐲㍣愶ぢ敥㈹敢搷㥦昱改㌳㔳敦愹㝡㘲㠷㈱㤷摣扡㑡昰㤰攵ㄶㅣ换㡣㥤㈱㐲扢㐰㘴ㄵ㡣挸㜱㜴㡦㠷㄰攲㝥㕤㜰挵捦攵㜷捤㝣㜹攷㤹愷つ㕦戳敦戰㥢扥㘸ㄲ摣ㄳ摣㠲㤳㤸㌱ㄹ㈲㌴〵挲㡢戲㕡㑥愵㜷ㅡ㠴㄰㜷敡㝡愳愶戵昶摦㙥挳㉤㘶㕥晢昳㉢愱挳扥㝡攴〶挱㈳愹㕢㙦〶㌳㘶㐲㠴㜶㠳〸㐶㔹ㅤ㤱戳ㄸ㌶ㅢ㐲㠸㕢㜵攱捦扦㔸㜵㘸搵扣〹ㄳ㑦㥣㔷摥㝡敥戵捦㍣㉢㜸㜴㜶ぢ敦挹㡣㌹㄰愱戹㄰㔹㙢㕥㉢昷愲㝢ㅥ㠴㄰搷敢㠲㈳晦㝣搵㌳ㄷ㡦㝣㘲攲慡愲㤹㝦㍥㘲敦㤷扥㄰扤攰㜶ぢ敥换㡣晤㈰㐲晢㐳㘴ㄵ慣㤲〷搰㝤㈰㠴㄰㔷敡㠲慢㍥㄰㈷㙥㝡攴昱㤳㉥扤昱昶晢攷つ㝤攸㝣挱㔷つ户攰㝣㘶挴㈰㐲㜱㠸慣㠲㤵㌲㐱㜷ㄲ㐲㠸㡢㜴挱扤扥ㅡ昶晤戸攳ㄲㄳㅥ昸攱愱扥㌷㕣昱换愷㠲慦㐰㙥挱〵捣㔸〸ㄱ㙡㠲挸㉡㔸㈷て愶㝢ㄱ㠴㄰攷攸㠲㔳㥡㔶敥搶㝦敦搷挷㥤㜱挷㜶搳〶㥣晦㤷攳〴㕦捤摣㠲慤捣㘸㠳〸㉤㠶挸㉡搸㈰㤷搰摤づ㈱挴㘹扡攰摤昷㍥㜹搲捤㘳㝡捦戸晤愳㙢㑡慥敦㍡攱㙣挱㔷㐶户㘰ㄷ㌳㤶㐲㠴㤶㐱㘴ㄵ慣㤶换改㕥〱㈱挴昱扡㘰晦㙢㕦摥昷挵挶㐷㜶扤㘷敡攷〷敦扣㜰攱改㠲慦戲㙥挱挳㤸㜱㌸㐴攸〸〸㙦挱慡㠸㍣㤲敥愳㈰㠴㌸㔲ㄷ㝣昷昷㜷慢扥晡㙡挵攴扦㉥ㄹ㜴㝥昹ㅤ㌳㠷ち扥㘲扢〵㡦㘵挶㑡㠸搰㜱㄰摥敤扢㐶ㅥ㑦敦〹㄰㐲㉣搷昵昶㤶㌷慦㝤攲挰㐵搳㙦戹㝦攲摢ㅦ摣摥㜰扤攰㡢扦㕢敦㘴㘶㥣〲ㄱ㍡ㄵ挲㕢慦㐱㥥㐶敦改㄰㐲㉣搱昵摥晢昱慣㤵㔳敥㝢㜵昶㘵昷扥㝦昵㔳㉦敤㕥㈳昸㍥挲慤昷㈷㘶㥣〵ㄱ㍡ㅢ挲㕢㉦㉡捦愱昷㕣〸㈱づ搶昵ㄶ戵㝥戰㘶敡攸〷挶ㅦ昷捥昶㠳晦㌸戳挷捥㠲㙦㐹摣㝡ㄷ㌰攳㐲㠸搰㥦㈱扣昵慡攴㐵昴㕥っ㈱㐴㐲搷㕢㜷晡㌵㉦㝥昶敥㡦ㄳ捥扡攸昸挳㤶づ扦㘵て挱㜷㌷㙥扤换㤸㜱㌹㐴攸ち〸敦ㄳ㔲㔹㈳慦愴晢㉡〸㈱づ搰〵㝢摣㝡昷昹㥦ㅥ㝡挹搴〷扥㝣晦㠷愱㤱搷捥ㄷ㝣愷攴ㄶ㕣挵㡣㙢㈱㐲搷㐱〴ㅦ㈰慡敡攵昵っ晢ぢ㠴㄰㝢改挲戱ㅢ㝢㍣晡攰摢㈷㡤㍦敦换改㘷扦搸㍣㘰ㅦ挱㜷㕦㙥攱㥢㤸㜱㌳㐴攸ㄶ㠸ㅣ㠵敢攴慤っ晢㉢㠴㄰戳㜴攱愱ㅤ改捤㤷㕣㝥挸散愳㔷㌶㝦㔶搹敦昸晦ㄱ㝣㐷攷ㄶ扥㥤ㄹ㜷㐰㠴㔶㐳〴ㄷ慥慥㤴㜷㌲㙣つ㠴㄰㔳㜵攱㑢㕦摦愲㜴挸㔳摦㑥㌸昹戸㡢㝦搸慡晡搵敤挴㘶㜰扢㠵敦㘱挶扤㄰愱晢㈰扣捦㔵扤扣㥦摥〷㈰㠴ㄸ愷敢摤扡敦挷攳晦昴㑢搹昸ㅢ㕦晤昹昰挶㙦㘷㉦㄰㝣挳改搶㝢㤸ㄹ㡦㐰㠴ㅥ㠵昰搶慢㤳㡦搱晢㌸㠴㄰つ扡摥搹㐷捦㜸昰㠴愷㝥㤸㜴搷㝥㐷扣晦搴㙤ㄷ敤㈳昸摥搵慤昷ㄴ㌳㥥㠶〸㍤〳攱㝤敥慢㉡攵戳㜴㍦〷㈱㐴㤵㉥㌸㘰挵㑥㔷捤㍤㙤慢搹㉢摦扡昰㡥㔷㤶㥣㝥㙢敦ㄷ攰摥㐳扦扤㤸搴ㅥ㕢㠶㌷㙣敥㝢挱慡㌱ㄱ晥敢晥㑤㌰摥〳愷㙢搲㜵改捡捡㘴㑤㈴㔶ㅤ㉢攵㥢㤲㐲摦㙤昱〰搳㍢扤㜷㔳㙢戲㙤㤹㝡晢㌵㜰㐲慣㈳攵扥ㅢㅢ愵㝤ㄳ摡扡㕡㤳ㅤ〳㠲㥤㜳㍡㘳㥤愹捤戳㝤㙥ㄱ㕦摡ㅣ扣㌹㑤㜵愸昱〶㘵愷捤㡢㌵㜷愵挶㉦㙦㜲摣㕢㘴戹昱搶戴㉤㥥摢㍢愵㍤戵㈴攳昵捤㘸㍣㍥㍢㉤㔵戵㝤㙢改戸㥣㜹つ㤹戸戰慤㈳搵慡愶㌷慡㘵昷愶挴愲㔴晢㥣ㄴ㍦㜹愵㤲㙡㔵晢搱愵摦ㅦ㡦㥡摤㡡ㄵ挵㍢摥攴㌰摢㥡㥥扣扣㌳挵㜷㐷㤸敦攲㔴㝢攷㡡戹戱㜸㜳慡扦㈷挴ㄹㄳ㡥捤㍣收㈹㙤㠹慥㡥㠹㙤慤㥤敤㙤捤㕥捦昸攴搲ㄸ摥㤳㈷㜷㙢㑢愶昰㤶扡㠴㡦㈲㔱搴愳㠷㄰㐵摢〶扤慦㘵摤㡥㌱敡㠹戰㥥攲㉤昰㥣㙦敡摤散挶散㠹戵挳㕡㌴愷戸㑤ㄶて敦愶㤸慡换㌲㈳㜳〷㕡敢挴㡦愹㡣摥㈶㜷戴㥡㘳收㤹晢晦ㅢ㕣㕣扣㤱㕥晢挹㑢昱戹㘵ㅡ摥挵㌶愷摡昳㝥挸ㄶ㥣㤱㝣ㄱ愲㜴㝢散捤㌹改㤵㈰㐲㉣ㄷ㉢㑡㤷㌵㈵㍢ㄷ㠶ㄶ愶㥡ㄶ㉣散㠴つㅦ挴换捡㠸搶昷㤰㉦挳㈴㕦愱㜸ㄵ愲扣扣㈸昴ㅡ㠳㐲攵昲㜵㐷㉦攵攷㡢晦晤㈷愲㘲㘴㐹昵〹っㅦ㤷㍢㑡㕢愶戴戵㜷昴攸ㄱ戴㤶搳㘲ㅤぢ㍢戹㜹收㜷戲摥ㅢㄴ㙦㐲㤴づ㠷攸昶〳㔷〵㠲㑡昸戹戲㑦换愴㔴㍡㠶㑦昳㙡敦ㄶ戱搲ㄶ攷〳攲愴㔴㐷㐲昲㤳攴㜴散㉢换㐳㔸挲捥摦扢㠵㕢㝦㙡㜹攷愴㔸㘷慣㘷ぢ㍥㤳攲㔹㤲〸ㅡ愵戲㥣㈵㘶昶㔱㌶㤳㕤慥㌵㔴〸慢㐵慢㑡㉦㘵㜰㉡㘱挷挱晥㔲搴㐳换晣㉢㠱戹て挲㑡㠴戲㌷㜴敦㘷㑢㝣攴㑤㑥㑤戵捥㕤戱㌸搵挱昰戲㔰㕥㤴搹扢ㄷ㡢捤㑥挴昷敡㙣㙡敥ㄸ㠳㤹㑥㙤㙦敢㕡晣㥦慣挳㕡昲㉤〸昳㈸摤ち㕢㜱攱敢〴㕣㐵㍤㤷昲戹㘹㙣㉣㉡㘳㌵㕡攴㤶ㄴ摣㕡㔱㙣㍤晥㔳て昹㉥晥㉢捦攷㉢ㅤ㠱㠸晦捤攷昰㔲挴昷㙥〱愱戹敤㈹㜵㘶愱㑣㈹愰摤愷㘵敦戶昶㐵昱戶戶㐵摣㥥晡㉡慤㘳㘱㉡搵挹㑦敢扤昴搹〹㜵ㄶ㐲㠸ㅥ㍤㍣㥦扦慤㡦昵㠳㔱㍦昴㈱㐴㥦昱捤捤㐳㑣挵㡥搰㐷㌰昵挰㜹㠳搰㕡㉣㔴㑣㕥㥥㙡挷戹㤵搴㤰攸㤸攵捤ㅤ换挵㐰慣㌴㍦㍥ㅦ昱搱晡戶晢㈲晦㥡㜴昱晤挳攷捣扡敦戵愷挵〰敤昰㝤㑥摦〶㘵㠶攲㔷㝥ち㈱㌶㐳ㄸて㈶㔸昶㍥攴攷搰攵ㄷㄴ㕦㐲攰㤰愰㈰攳㠸昰戵愳㡡㤱昸㥦㐷〵昹つ挵户㄰㘲ㄴ〴昷㐹昹ㅤ㠴㜹㠸㌰敡昳愹㔶㑦搷戶㌰晢㥦慥㝦挲㕡㉥昳昸挴㘸㐴昰㈹㤳㐴㈴〹㐵ㄲ㠸〸愱㜰㈰㠰㔲敤昰㥤㔸搸ㅥ㘹ち挰敦捣敦㠱戰㘰〰敢㌸〶挱㐸㙥㘸ㄶ㠰㘲㐷ㄵㄱ昸ㄴ㠰ㅥ㌰㐸㥥㈴ㄵ㔵㌰㈹〰愵搰捣㐳晣扡捥〲㔰〹戳ㅦ㠰㘴㑤㤹挷㈷慡㤱ㄷ〴攰㝢ㄴて〴昰㥤㜶昸㑥㠰搴愲搲㔰捥㘲㐳㑥昹ㅢ㠴〵〳搸ㄸ㙥搹㡦愲㍦㠴〵㘰㔳㐷ㄵ㜵㈸愲〰㙣挶愰捤㈱㐴〳㑣ち挰〰㘸收㈱㍥戶〱搴挳散〷㌰㤸㌵㘵ㅥ㥦攰㔹㤸㈰〰㙦攷〲昰㤶㜶昸㑥搸㡣㐵愵愱㥣挵㌶㥣昲ㅢ㌹〱㙣ぢ户ㅣ㐵㌱ㅡ挲〲㌰挶㔱挵捥㈸愲〰㙣捦愰〸㠴ㄸ〷㤳〲㔰〹捤㍣挴昳㌶㠰㕤㘰昶〳愸㘱㑤㤹挷㈷挶㈳㉦〸挰愳戹〰㍣愲ㅤ扥ㄳ㑣㤳㔰㘹㈸㘷戱㌳〶ㄵて攵〴㌰づ㙥㌹㥥㘲〲㠴〵㘰㤲愳㡡挹㈸愲〰㑣㘶搰ㄴ〸挱ㄳ㔲ち挰㔴㘸收㈱搶搸〰愶挰散〷㌰㠳㌵㘵ㅥ㥦㤸㠶扣㈰〰㌷攷〲㜰㤳㜶昸捥㠸捤㐰愵愱㥣挵㕣㑥昹㠶㥣〰收挱㉤昷愶搸〷挲〲戰㥦愳㡡㤹㈸愲〰散捦愰〳㈰挴㉣㤸ㄴ㠰〳愱㤹㠷戸搲〶戰ㅢ捣㝥〰㌱搶㤴㜹㝣㘲㌶昲㠲〰㕣㤰ぢ挰昹摡攱㍢㜳户㈷㉡つ攵㉣づ收㤴捦捤〹愰ㄹ㙥搹㐲搱ち㘱〱㔸散愸㘲づ㡡㈸〰㑢ㄸ搴づ㈱昶㠲㐹〱攸㠰㘶ㅥ攲㔴ㅢ挰㕣㤸晤〰㤶戱愶捣攳ㄳ昳㤰ㄷ〴攰㤸㕣〰㡥搶づ摦㤹挶㝤㔱㘹㈸㘷㜱ㄴ愷㝣㘴㑥〰挷挰㉤㡦愵㔸〹㘱〱㌸摥㔱〵捦㑦㉡〰㈷㌰攸㐴〸㜱〰㑣ち挰㐹搰捣㐳㉣戵〱昰㠴愶ㅦ挰㘹慣㈹昳昸挴㠱挸ぢ〲搰㥣ぢ挰㈲敤昰㥤ㄹ㥤㡦㑡㐳㌹㡢昳㌸攵愶㥣〰㉥㠰㕢㕥㐸昱㘷〸ぢ挰挵㡥㉡㘲㈸愲〰㕣挲愰㑢㈱㐴〲㈶〵攰㌲㘸收㈱收摢〰攲㌰晢〱㕣㠵昸㜲㤹挷㈷㤲挸ぢ〲㌰㉦ㄷ㠰扤戴挳㜷㈶㤷攷㙥㠷㜲ㄶ㌷㜲捡㜳㜲〲戸ㄹ㙥㜹ぢ挵慤㄰ㄶ㠰晦㜱㔴戱㄰㐵ㄴ㠰摢ㄸ㜴㍢㠴㌸ㄸ㈶〵攰づ㘸收㈱㜶戵〱㌴挱散〷㜰ㄷ㙢捡㍣㍥戱〸㜹㐱〰挶攵〲戰㡢㜶昸捥㍣户愲搲㔰捥攲㘱㑥㜹㙣㑥〰㡦挲㉤ㅦ愳㜸ㅣ挲〲昰愴愳㡡㌶ㄴ㔱〰㥥㘲搰搳㄰㘲〹㑣ち挰㌳搰捣㐳㐴㙤〰㡢㘱昶〳㜸㠱㌵㘵ㅥ㥦㘸㐷㕥㄰㠰㙤㜳〱ㄸ愹ㅤ扥㌳攵㕤愸㌴㤴戳㜸㤳㔳摥㍡㈷㠰户攱㤶㝦愳㜸〷挲〲昰㥥愳㡡愵㈸愲〰扣捦愰て㈰挴㜲㤸ㄴ㠰て愱㤹㠷ㄸ㘴〳㔸〶戳ㅦ挰㈷慣㈹昳昸挴ち攴〵〱搸㌸ㄷ㠰㡤戴挳㜷㘶晦㌰㔴ㅡ捡㔹㝣换㈹㙦㤰ㄳ挰昷㜰换扦㔳晣〳挲〲昰㉦㐷ㄵ㠷愳㠸〲昰〳㠳㝥㠴㄰㐷挲愴〰晣〴捤㍣㐴㤹つ攰〸㤸晤〰㝥㘳㑤㤹挷㈷㡥㐲㕥㄰㠰㜵㝦攴㜸㉢晣㠷㜶昸扥㠹㌸ㄶ㤵㠶㜲ㄶ㈵挵㤸昲㙦〸ぢ㝥㉢ㅣ㠲㕢昶愴㈸㠳戰〰㤴㍢慡㔸㠹㈲挳㔸愸ㄷ㠳㝡㐳㠸攳愱㉡〰㝤愰㤹㠷昸〷挶挸㝣ㄸ㍡づ㘶㍦㠰つ㄰㕦㉥昳昸〴扦て〹〲昰㜹㉥〰㥦㘹㠷敦慢㤳㤳㔱㐹〱搸㥣㔳晥㈴㈷㠰㠱㜰换㉤㈸〶㜱㜶敥愷挱㈱㡥㉡㑥㐱愱㘱㕣㥤愱っㅡ〶㈱㑥㠳慡〰㙣〹捤㍣挴㍢㌶㠰㔳㘱昶〳搸ㅡ昱攵㌲㡦㑦㥣㡥扣㈰〰㉦攷〲昰㤲㜶昸扥敢昹ㄳ㉡㈹〰ㄱ㑥昹㠵㥣〰慡攰㤶搵ㄴ㔱捥捥〵㔰敢愸攲㉣ㄴㅡ挶搵愹㘳㔰㍤㠴㌸〷慡〲搰〰捤㍣挴攳㌶㠰戳㘱昶〳ㄸ㡢昸㜲㤹挷㈷捥㐵㕥㄰㠰㝢㜳〱戸㐷㍢㝣㕦㑥㕤㠰㑡ち挰ㄴ㑥昹慥㥣〰愶挱㉤愷㔳散捡搹戹〰㘶㍡慡戸㄰㠵㠶㜱㜵㜶㘳搰㉣〸㜱ㄱ㔴〵㘰㌶㌴昳㄰户摡〰昸ㅤ㤸ㅦ挰ㅣ挴㤷换㍣㍥㜱㌱昲㠲〰慣捡〵攰ㅡ敤昰㝤㥢㜶ㄹ㉡㈹〰〷㜰捡㔷攵〴㜰㄰摣戲㤱㘲㍥㘷攷〲㠸㍢慡戸ㅣ㠵㠶攱㔷㈶ㄸ㤴㠴㄰㔷㐲㔵〰㔲搰捣㐳晣搹〶㜰〵捣㝥〰㑤㠸㉦㤷㜹㝣攲㉡攴〵〱㌸㌳ㄷ㠰㌳戴挳昷敤摦㉡㔴㔲〰摡㌹攵搳㜲〲攸㠴㕢㜶㔱㉣攵散㕣〰换ㅤ㔵昰㍢挳㘱㕣㥤ㄵっ㍡〴㐲㕣て㔵〱㌸ㄴ㥡㜹㠸㤵㌶㠰敢㘰昶〳㌸ㄲ昱攵㌲㡦㑦晣〵㜹㐱〰づ挹〵㘰㠵㜶昸扥愵扣〹㤵ㄴ㠰ㄳ㌹攵㘵㌹〱㥣っ户㍣㠵攲㔴捥捥〵㜰扡愳㡡㥢㔱㘸ㄸ㔷攷っ〶㥤〹㈱㙥㠵慡〰晣〹㥡㜹㠸㔶ㅢ挰㉤㌰晢〱㥣㡢昸㜲㤹挷㈷晥㡡扣㈰〰挹㕣〰ㄲ摡攱晢㌶昵㜶㔴㔲〰㉥攵㤴㘳㌹〱㕣づ户扣㠲攲㑡捥捥〵㜰戵愳㡡㍢㔰㘸ㄸ㔷攷ㅡ〶慤㠲㄰㜷㐲㔵〰慥㠵㘶ㅥ㘲ㅦㅢ挰㙡㤸晤〰㙥㐰㝣戹捣攳ㄳ㙢㤰ㄷ〴㘰㔶㉥〰扢㘹㠷敦㕢摦㝢㔰㐹〱戸㥤㔳㥥㤱ㄳ挰㙡戸攵㥤ㄴ㙢㌸㍢ㄷ挰摤㡥㉡敥㐵愱㘱㕣㥤㝢ㄸ㜴㉦㠴戸ㅦ慡〲㜰ㅦ㌴昳㄰ㄳ㙣〰昷挱散〷昰㄰攲换㘵ㅥ㥦㜸〰㜹㐱〰敡㜳〱愸搳づ摦搷搴て愳㤲〲昰㌴愷㕣㤳ㄳ挰戳㜰换攷㈸㥥㠷戰〰扣攸愸攲ㄱㄴㅡ挶搵㜹㠹㐱㉦㐳㠸挷愰㉡〰慦㐰㌳て㌱摡〶昰㈸捣㝥〰㙦㈰扥㕣收昱㠹挷㤱ㄷ〴㘰㔸㉥〰㐳戵挳昷扤晡㔳愸愴〰㝣挰㈹て捥〹攰㈳戸攵㕡㡡㡦㌹㍢㜷ぢ昸搴㔱挵搳㈸㌴㡣慢昳ㄹ㠳㍥㠷㄰捦㐲㔵〰扥㠰㘶ㅥ愲扦つ攰ㄹ㤸晤〰扥㐱㝣戹捣攳ㄳ捦㈱㉦〸㐰敦㕣〰㝡㘹㐷㜶ㅦ㐰改㡢愸昴扦昸晥戶ㄷ㈷㥣㥥搷㤴㕡挶㉦㥣晡愶搱㜳改戴㈳昲㍢㤰㍥改㐹㙤戳摡㍡㈷㌵㜵㉣㙥㡥慤搸㈸慤ㄷ昶㕥㤸㙡挵㜷搷敤昸ち㍢换搶戶㜸㜱㉡㈹搳㜳摡扡摡ㄳ愹改㤳晥ㅢ扥摢挶晡攱愹㔳㕦㙢ㄷぢ㍣晥扤慦㙢㡢㤰㠹慤㐴晥挸㘷戲扣愸昴㘵ㄴ捤晥收㑤㜵㝦㕡摦㤲慢挵㌰〲㉢㕣慡㜳㥢㍡㥢㔳扤搲敡ㅢ㙡戵㕣㤶〶㐹㌴〵㈴㝢愶攷㉥挴㌷㔲㤳晡愴愷戶㌷㈵㥢㥢㕡㔳㝣㐲㌶㜶㐲㘷愶ㄶ愰〱㘰昷戶㡥㈶㌶摡昶㐹捦㙤㡦戵㜶㉣收㜷㤹㠹ㄵㅢ㝡㌴昵愵㘷㘹㝡㐲㔳㙢〷㠶㔱㡤愵㕣慥㐸捦㔹搸戶㙣㘲㕢㜳㔷㑢敢搴搸攲㡥晦㡡㘷㐶昰愹㔱て昵昴㠸㘲㔱㕣㉣捡㡡换晥摤攷㈸昴ㄳ㥥㥤㡤㥣㤵ㅥ㠲㙤戵戳扤㈹摥㐵㘰㙡㡣㉡挸ㄲち㍣㠱㝣ち㕦挱㔲昶户㤶搶㔳㤸搵㜲挰戹㝡㝡㤹〳扦晤捥㌴搲㙦㠱㜰昹㌳愶搳晢ㄷ㠸㕤愷敥㌵摤㙤挶昹㍦㜵愵㤷扥㡡捡〵昷㍥昴㐳㜰㕦㘷ㄳ㘲㍦〴户㈸散㥤搸ㄲ愸㘵㙦㤶攵㘹ㄵ挳㉤戴慦扢㌸〵㕦㥦昷㑥捦㡣挵㔳捤昸搶扦㈵搶搹搷㔱搸㝥搱ㄲ㙢敥搰扥㠹㙤㉤㉤㌱㙥㜲散扤㥥㤳㠸㌵愷捡搲攳扢㍡摢㜶㙢㙡㤵㘹〸戵㕤㙡㔳㙣㌹㑣戱攵捥昷昳改㍤搹つ愴㤶㔹慢㙤㐱慣扤愹㜳㘱㑢㔳愲㡣ち㍢㜶晥㉢戶㔵ㅣ㐳㑡〰搳㍣捣昱㈴晢ぢ㝦攷㙢㜷㍣摤㘳搰㈳㐳㜴㝣晡戱㐵ㄷ㡢㄰晥㠹㝦戳㔹〴㐷ㅦ昵愲㈲㝦㐳戵㔲晣慡挳㤱㥡换昷敡敢㔸㉣㝥㝦㈴㌶㔱戵㘵㡢搷ㄹ㠰㕦昹㍢〷挷〲㝦㑢摥㠰挸摢㐹搰ㄳ〱攵㌳摢㘲挹㈹戱〴晥㡥愲愷晥㉢㡡㌲㍣戵㍣搴戴㠷搹摢㌱ㄱ敤㐲㘸㐳㕡摡㤴㑣戵㤷搱㌰〷㝦㈵㔲挲慥㤰㤰昳ㅣ攲㕢敥ㅥ㐵愵愵扤捡㠲挶㥡㙥㙡つ搷摦㤸攳㠸㤴昹㉢㤴改扥晡㕦敦㔱扦ぢ㔷愴扣扣〷愴晣〳敢㈱搷㐱㠸㌷愱㜲㝤戲〲搶㌳㠰㙤㜵愵㙦挱㤹晤摣㜸摢㉣搰㡣㔱㡥愰ㄲ扥捥㤵戰〱愴っ捤ㄲ慡㜳愴㔴慤㐸㉦慢攳㈳攴㌴㝢㤴㤹㍦㙡〸捤挱㔶㥥㑡㤶㍢㠷ㅡ㜶㤶昴㥥摥㌱㈷戵愴㡢㝦戹㄰㙢挶㑢㐵㔱㜱㌱晥㑣〱扤ㅢ搹扤㜳扥㐹愰㜴换㥣㤴㙡っㄱ㐱挸㌲㠷ㄴ㌱〸搳つ〹慣摤㈶摣戱㌰㤷㐶㑦㍢㍥晥㐴攰㌵㐴攰㝢昰昵昸㑦㍤昰㠲㠵㈷〳㑣㑡㈸挵扢㄰㠶㕡〸换攵攵㝣捡㈵晦搶㐳㠶㈰挴愷㔰昹晥挱扣摡昵㠴ㄱ㠷㑡昱㌹㑣㝣挵㉢㤲㍣挲慡㐷搶搱㔴㝣〱㉢㡦愸㤲㝦つ㈴扥挴ㄲて㔴㤹つ户ㄷ慣摤㙦戸㕦㌳〳扦戲㌷挲㌹ㄲ㝦挵㌷㄰㘶摡搶搶搰〷㌱戲㉦㐷晢㌶㌸愰㠲〱㘱〶㝣㠷〰㙥ㄱ愱つ愰昵て愴㔷ㅢ〴㙦㈳㠴攳㉦㤱㈸挵㍦㈱捣㉣㉣㜸晤攰㤴晤㈱挴敦〸戰攱㙤〲㈳攱慤㠳㕤挱ぢ㙤ち㑢愱㉦㑦㠲㑦愲〲扡ㄹ㡢ㄳ㡢〷攸〰㔸扢〷㕡㡣㌴〵㜴㈰挲㌳㐰搹攷㘰㔶㠵㕥扤㝢㙤㠱ㄸ㌹㠸愳戱〷㈲㈰㘰㌰〳㠶㌰㠰㙤ㄱち攸㔰㘸㠳つ搰㕣㝦捤ㄱ戰㔹㙥㠹扣㈲㌹㥣㔲戰㘷挲㡣㘶㤱ㅤ〱愷摣ち㐲戰扦挱㈶扢㌵㡣㈴换挶㠶㙥㌶㑢戶㍤㈸㡡㈳㔹㠸晤てㅥ㡡愳㘰敤㥥㈲晢㈴昰㠳昶〱㠴㘷㈸戲㔹挲㑣㥢㕥㑤㜱㍢挴挸㌱ㅣ㡤㡤ㄴ〱〱摢㌳㈰挲〰昶㔶㈸㡡㤵搰㜲散搴昵㐱摢㘵㌵攲㜱〲㤳㔲っ戶㐶戱攸搵挰㈹㙢㈱〴㥢㈳㙣㝡㜵㌰㤲ㅥ扢㈲扡愱挷㥥〹㐵慦㠱㠵搸㍣攱愱户㈳慣摤搳㘳㤳〵㝥㡡攴㑥〸捦搰㘳愷㐵〰㥣戱㠸㤱㍢㜳㌴㜶㘱〴〴散挲㠰㜱っ㘰㘳㠶愲㌷ㅥ㕡づ㝡㤱㈰㝡ㄳㄱ㕦㈴㈷㔱ち㜶㙢㤸㔱㉣㝡㤳攱㤴㔳㈰〴㍢㉢㙣㝡㔳㘱㈴扤㜱戰㜷㐳㙦㍣㐲ㄴ扤改㉣㌴〱㥡㠷摥っ㔸扢愷挷づつ晣攰㉦㝤㄰㥥愱挷㌶つ㌳㙤㝡昵戶户ㅢ㘲攴㉣㡥挶ㄶ㡥㠰㠰搹っ搸㥤〱散敡㔰昴昶㠰ㄶ㝣㐸慣づ㠲㌷〷攱㘸户愰ㄴ散昴㌰㠳㔸昰昶㠲㔳捥㠳㄰散捡戰攱敤つ㈳攱戱ㅤ挳㠱挷㐳愲㝡㔴㐱㕡敦捥〵㥢㌵ㄴ扣㝤㔹㠸㕤ㅢㅥ㜸晢挳摡㍤㍣㜶㜷攰〷つㅤ〸捦挰㘳㡢㠷㤹㌶扤ㅡ摥㠱㠸㤱〷㜱㌴戶㝦〴〴㌴㌲㘰㍥〳搸ㄱ愲攰挵愰攵㍦晣攱㉦戰〲づ㝦〹攴攱搴㌲愵㠸㔹愳㔹ㄴ㔳㜰捡㌴㠴㘰㙢㠷㑤㜱〱㡣愴挸㥥㡥㙥㌶㐱㜶㝣㈸㡡㑤㉣挴搶てて挵㐵戰㜶㑦㤱㉤㈲昸㈹㤲捤〸捦㔰㘴㥦㐸〰愴ㄶ挴挸㔶㡥挶ㅥ㤲㠰㠰㌶〶㉣㘶〰摢㑡ㄴ挵㈵搰㜲散挰㠱㉦换ㅤ㠸㉦㤲敡㡦㤵〵㝢㑤捣㈸ㄶ扤㉥㡥戲㤴愳ㅣ㠵〰㥢摥㌲ㄸ㐹敦ㄸ搸扢愱挷㜶ㄱ㐵㙦〵ぢ戱㙦挴㐳敦㔰㔸扢愷挷晥ㄲ晣ㄴ挹挳㄰㥥愱挷㈶ㄳ㌳㙤㝡昵㌶㜸㌸㘲攴ㄱㅣ㡤つ㈸〱〱㐷㌲攰㈸〶戰㈷㐵搱㍢ㅡ㕡づ㝡㔵㐱摢摥戱㠸㐷ㄷっ愵㘰愳㡡ㄹ挵愲㜷ㅣ㥣昲㜸〸挱愶ㄲ㥢摥〹㌰㤲ㅥ扢㐹扡愱挷㕥ㄳ㐵敦㈴ㄶ㘲搳㠹㠷摥㈹戰㜶㑦㡦捤㈹昸挱㤹㝡㠴㘷攸戱㐳挵㑣㥢㕥㑤敦㌴挴挸搳㌹ㅡ扢㔷〲〲捥㘰挰㤹っ戸っ〱㡡摥㥦愰攵愰㔷ㄹ㐴敦㙣挴ㄷ挹㜳㈸〵扢㕣捣㈸ㄶ扤㜳攱㤴攷㐱〸㜶愴搸昴捥㠷㤱昴搸㡡搲つ㍤㌶慡㈸㝡ㄷ戲㄰㍢㔶㍣昴㉥㠲戵㝢㝡散㙣挱て晥㄰つ攱ㄹ㝡㙣㙦㌱搳愶㔷搳扢〴㌱昲㔲㡥挶搶㤷㠰㠰换ㄸ㜰㌹〳搸つ愳攸㕤〱㉤〷扤扡㈰㝡㔷㈱扥㐸㕥㑤㈹搸㈲㘳㐶戱攸㕤〳愷㕣〵㈱搸捥㘲搳扢ㄶ㐶搲㘳ㅦ㑢㌷昴搸攵愲攸㕤捦㐲㙣㜷昱搰扢〱搶敥改戱㉤〶㍦㘸㉣㐲㜸㠶ㅥ㝢㘳捣戴改搵昴㙥㐲㡣扣㤹愳戱㙦㈶㈰攰ㄶ〶摣捡〰戶搲㈸㝡㝦㠵㤶㠳㕥㐳㄰扤摢㄰㡦挶㈴㑡挱晥ㅡ㌳㡡㐵敦づ㌸攵㙡〸挱㕥ㄸ㥢摥㥤㌰㤲ㅥ㥢㘰扡愱挷ㄶㄹ㐵敦㉥ㄶ㘲慦㡣㠷摥㍤戰㜶㑦㡦㍤㌵昸挱㤷㈷〸捦搰㝢ㅦ㈶㌳㙤㝡㌵扤晢㄰㈳敦攷㘸ㅦ〴〷㍣挰㠰〷ㄹ昰㈱〲ㄴ扤㠷愰攵愰ㄷ昸捥攵ㄱ挴ㄷ挹㐷㈹〵㥢㜳捣㌴㉣㝡㡦挱㈹ㅦ㠷㄰㙣愴戱改㍤〱㈳改戱㠳愶ㅢ㝡散慦㔱昴㥥㘲㈱㌶摡㜸攸㍤〳㙢昷昴搸㤰㠳㥦㈲昹㉣挲㌳昴搸㤵㘳愶㑤慦愶昷ㅣ㘲攴昳ㅣ㡤ㅤ㍢〱〱㉦㌰攰㐵〶戰㠹㐷搱㝢〹㕡㌰㍤晣昱㙦挰㍢㤶㔷㄰㡦扦㉡愲ㄴ散散㌱愳㔸昴㕥㠳㔳扥づ㈱㑡㌰㘳㥢摥ㅢ㌰㤲ㅥ摢㙦扡愱挷收ㅣ㐵敦㉤ㄶ㘲㤷㡥㠷摥摦㘰敤㥥ㅥ扢㜹挸㐷扥㠳㜰㉣慢㕦挱㤶ㅥ㌳㙤㝡㌵扤㜷ㄱ㈳摦攳㘸㙣昷〹〸㜸㥦〱ㅦ㌰㠰ㅤ㐰㡡摥㠷搰㠲摦㌴搷〴挱㕢㡢㜰㝣搱㐴㈹搸ㄵ㘴〶戱攰㝤〲愷晣ㄴ㐲戰㠳挷㠶昷ㄹ㡣㠴挷搶㥤㙥攰戱戱㐷挱晢㠲㠵搸攱攳㠱昷ㄵ慣摤挳ㅢ㠲㌴〵敦㙢㠴㘳搹㠱㌷ㄴ㑢㘶摡ㄶ扣㙦㄰㈳扦攵㘸㙣ㄵち〸昸㡥〱摦㌳㠰摤㐳ち摥摦愱〵挳ぢ㍣敡晤ㄳ攱㐵昲㕦㤴㠲ㅤ㐵㘶㄰ぢ摥て㜰捡ㅦ㈱〴扢㝦㙣㜸㍦挱㐸㜸㙣晢改〶ㅥ㥢㠲ㄴ扣㕦㔸㠸摤㐱ㅥ㜸扦挱摡㍤㍣㜶ㄱ㈹㜸扦㈳ㅣ换づ扣㍡㉣㤹㘹㕢昰晥㐰㡣㕣挷搱搸㘶ㄴ㄰戰㥥〱㐵㌸敦㉣搸㜹愴攰昱㉣㜴㌰扣攰搳㝦㍣㘹㉤昱㤷㥤愸挱㙥㈴㌳㠸〵慦ㄴ㑥ㄹ㠲㄰散ㅣ戲攱昵㠴㤱昰搸㌲搴つ㍣㌶ㄴ㈹㜸扣づ㤰㘰㘷㤱〷㕥㉦㔸扢㠷挷づ㈴〵慦㌷挲戱散挰㘳ㅢ㤲㤹戶〵慦て㘲㘴㕦㡥挶ㄶ愵㠰㠰ち〶㠴ㄹ挰慥㈵〵㙦〳㘸挱昰〲摦㈹㙦㠴㜰㥣晥愳ㄴ散㘴㌲㠳㙣〲㐳㜹昹〶㜴昶㠳㔳昶㠷㄰散㍡戲攱㙤〲㈳攱戱摤愸ㅢ㜸㙣㐶㔲昰㌶㘳愱昹搰㍣昰〶挰摡㍤㍣㜶㉦㈹㜸〳ㄱ㡥㘵〷ㅥ㕢㤸捣戴㉤㜸㕢㈰㐶づ攲㘸挹攰㠰挱っㄸ挲㠰ㄴ〲ㄴ扣愱搰㠲㕦㌱㜰㜵㠲㠰㔷㡣㉤ㄱ㡦㔳㝣㤴㠲㙤㔰㘶ㅡ搶愶㌷〲㑥戹ㄵ㠴㘰换㤲㑤㙦㙢ㄸ㐹㡦扤㑡づ扤㥣㘷ち搸挹愴攸㡤㘴㈱戶㌴㜹攸㡤㠲戵㝢㝡㙣㝤㔲昴㐶㈳ㅣ换づ㍤昶㍦㤹㘹㕢昴戶㐳㡣ㅣ挳搱搸ㅢㄵ㄰戰㍤〳㈲っ㘰扢㤴愲㔷〹㉤晦㤹〲㕣㡡㈱㠰㘲㌵昲㜰慡㡦㔲戰㤷捡㡣㘶㔱慣㠱㔳搶㐲〸昶㍤搹ㄴ敢㘰㈴㐵㌶㍣㜵㐳㤱敤㔰㡡㘲〳ぢ戱㉦捡㐳㜱㐷㔸扢愷挸晥㈹㐵㜱㈷㠴㘳搹愱挸㈶㉡㌳㙤㡢攲㔸挴挸㥤㌹ㅡㅢ慣〲〲㜶㘱挰㌸〶戰攷㑡㔱ㅣて慤ㅢ㡡㠱㥦㍢㈶㈲て愷晣㈸〵ㅢ戲捣㘸ㄶ挵挹㜰捡㈹㄰㠲捤㔳㌶挵愹㌰㤲攲攵戰㜷㐳昱ち㠴㈸㡡搳㔹㠸捤㔵ㅥ㡡㌳㘰敤㥥㈲㥢戰ㄴ挵㤹〸挷戲㐳昱ㅡ㉣㤹㘹㕢ㄴ㜷㐳㡣㥣挵搱搸愵ㄵ㄰㌰㥢〱扢㌳㠰㡤㕢㡡攲ㅥ搰昲㔳挴㐵㌶〲戶挵㌹挸挳戹㍦㑡挱慥㉥㌳㥡㐵㜱㉦㌸攵㍣〸挱づ㉣㥢攲摥㌰㤲㈲㕢慦扡㌹ㅥ摥㠹㄰㐵㜱㕦ㄶ㘲㠷㤶㠷攲晥戰㜶㑦㤱㥤㕣㡡攲〱〸挷戲㐳㤱敤㕣㘶摡ㄶ挵〳ㄱ㈳て攲㘸㙣昵ち〸㘸㘴挰㝣〶戰晢㑢㔱㡣㐱ぢ㝥㌱〹摣㤱ㄳ〸挷㈹㍦㑡昱㤰㌵㠸〵㉦〵愷㑣㐳〸㜶㙦搹昰ㄶ挰㐸㜸㙣摢敡〶ㅥ㥢扡ㄴ扣㈶ㄶ㘲㜷㤷〷摥㈲㔸扢㠷挷㉥㌰〵慦ㄹ攱㔸㜶攰戱ㄵ㉣㠰㑤ぢ㘲㘴㉢㐷㘳㥢㔸㐰㐰ㅢ〳ㄶ㌳㠰㥤㘳ち摥ㄲ㘸挱昰〲昷摦づ㠴攳㡣ㅦ愵㜸挳ㅡ挴㠲搷〵愷㕣ち㈱㍥㐰㠰つ㙦ㄹ㡣㠴挷㤶慦㙥攰戱㈱㑣挱㕢挱㐲散っ昳挰㍢ㄴ搶敥攱戱㠳㑣挱㍢っ攱㔸㜶攰戱㡤㉣㠰捤攱㠸㤱㐷㜰㌴戶㤸〵〴ㅣ挹㠰愳ㄸ挰慥㌳〵敦㘸㘸挱慦挴戸㔶㑣挰㝥㝢㉣攲㜱挶㡦㔲戰ㄵ捤㡣㘲搱㍢づ㑥㜹㍣㠴㘰㠷㤳㥡晤〹㡣搷て挱㔶ㄶ㘵㍤㤱㌱戰昲户㤴敤〸搹摦戲晢㍡㈰㔸愶㍣捤㕥㠸㌹㥤㉢㥡搱㝦挲㐵㝥敢敥㉣戱㝦挰㜱愳ㄷ愰慤ㅤ㕦㍤㤶㘴㕦ㄱ㈳㤳晢〲㑡昵摡㌸敢㙡㈳㉡㡤ㅥ戶㕡㤴㉥晢捤㝦㐵㡤㑣㍥㈷敤㕥㝡㠰㌹㝣㠴㑥挶ㄴ㌷摥慤㈹搱摥搶搱㤶敥ㅣ㌲〷扤㔵㐳㜸昵㤶㜴㔱㔱㘴㝣㘹ㄷ㉡〶㡥挹ㄵ㉢㘹挵㡡㤴㉥攵搵っ捡ㄷ戵戶㉤㙢㔵戳㈹敤攰㐵㙣ㄴ慦㥥㍤㌹っ㍢つ搴㘳㑢㠰ぢ戳㉤㠳挹昲㔴㐸㜹ㅡ㐴㥦攲㌰㥢ㅢ㤸ㄱ㍡ㅤ晡㠸㠹ㄳ㈶敥搹㤸慣慤慥㙢㐸㈶敢敢㉡愳昵搱摡㜴㝤っㄷ㡡㐹挷慢㔲改晡敡㐴㈴㔲ㄷて慢㕥〸ㄶ㍡〳㌹㘱㜶㍦愸㌱捦愴㔶挴捦ㄵ挶㔷摡〳㕡愱慤〸挸㉥ㄲ㜱㤱㄰㐹㤱㉡改搹㔳㡣挸扡搲㡡慦㠵㈱㜳愹㡡㔰㠸㍤ち愵慤㈰㔶㔸ㄲ㈷攸㍥㈱㑣づ攳㔷㥥㡤㈹挸㜳㈰捡㐵㠹㔹㡤㜳愱㘲㔹晤㠶㑢戱挴㘹㠶捥㠳摣㜰攲㠴㐶㕣㔸挱㕣㙡㠱㥢㔶攸㝣搸㝢挳慥㕡㌹昶挴㠵㙢㐲ㄷ挰戲〱㉣摥㡢㑣㠶㉥㠴戹㉦捣㔶扢㔷㌸愴慢换戵㥣捣㌰㡡㡢ㄱ㈶㠷㘲㐹昴㠴㔳㜱昵散ㅦ搲㔸㉦㐳㈰摤敡户ㄷ慣摣㐷挴㝣㄰攱㤶〹㐷㤱攴收挶㉤㑢ㅣ〴ぢ户㉥敦搶搱ㅢ㐹㡣㤰㔷㜱捣慢㈱戰㜵昴搱昵㐳搷㐰㜷戶㡥㐸㙤㍡ㄲ㠹㈶ㅢ㔲㠹㜴㈴㥡慥㑤挴㉢敢㙢㔲愹扡㜴㍡ㄲ㑦㌵挴㉡㙢挲㝤捤㥣㔶㈱㈷㕣㘱戴㙢愹㠵㡤㐶㥦搸〸ㅡ户㄰戱㌷㘶挳㘷㑦㍤ぢ㝦㠱㑢摥〰㔱㉥㌶㌶攱㌷㐲挵戲昳㉣昴挳ㄲ㜴㥣散㘶㈴㤱㑢㔲㤶㘴ㅡ敥㙦㥣㙢ㄹ㌱㤲攲㌶㍡户挱㤲搸〴㑥㍦挴捤㡣㜵㌵〲㌳㄰〷挰慡㈰㑥挷挴晣㄰愷挲敡㠷㌸㄰㐹㈸㔲㈴敦收㤸昷㐰〰攲ㄶ扡㝥攸㕥攸づ挴㙡挰慡慦㡣㐷ㅡ攲㠹捡㘸㈲ㄲ㡢㔷挷敢攲㌵昱㥡㔴㐳㑤戴㍡ㄶ㠹㠶〷㤹㌹摤㠷㥣昰㘰愳摤㑦㙤㠸搱攸ㄳ㕢㐲㔳㄰挷搹㄰ㅦ㠲㑢㍥っ㔱㉥㠶㥢昰㐷愰戲敦㤶扦攱ㄱ戰㐲て㠶戸㤵㜱慥㘵㐴㠴攲㘹ㄶ摣ㅥ㑢㘲㙢㔳捦戳㈵㡥㌴搶攷㄰㤸㠱㌸ち㔶〵戱㉡㄰㘲㈴㄰攲㘸㈴愹愹扤挴㌱㕦㠶〰挴敤㜴晤搰㉢搰昵㜱慡愶㍥㔶ㅢ㑢㌴㈴ㄲ㤱晡㘸慡㉥㔱㥦㐸㔶㐷敢攳つ㤱㥡捡㐴㌲ㄲ㡦㠴挷㤸㌹扤㡡㥣昰昶㐶㝢㡤㕡挴㘸昴㠹㙡㘸ち攲㐸ㅢ攲㥢㜰挹户㈰捡㐵搴㠴扦つㄵ换捥㤶㔸㠳㈵攸挱㄰㙢㡤㜳㉤㈳敡㈸㍥㘴挱㕡㉣㠹㍡㌸晤㕢㘲㠳戱㝥㡣挰っ挴ㅤ㘱㔵㄰〷〴㐲摣㉣㄰攲㑥㐸㔲㔳晢㥣㘳㝥〱〱㠸㘳㜵晤搰㤷搰昵㤶ㄸ㡦愶愲㤱㐸慡扡㉡ㄶ㡦㌶㔴㔵挷慡ㅡ㤲昱㜴㙤㜵㍣㔹㔳摢搰㔰㥢づ敦㙣收昴ㄵ㜲挲扢ㄸ敤㙢㙡攳㡣㐶㥦㤸〸㑤㐱摣搰㠶昸ㅤ㕣昲㝢㠸㜲㌱挹㠴晦ㅤ㉡㤶ㅤ㠸㤳戱〴㍤ㄸ攲ㄴ攳㕣换㠸㥤㈹㝥㘶挱戱㔸ㄲ㔳攱昴㐳㥣㙥慣扦㈱㌰〳㜱〶慣ち㘲㐹㈰挴攲㐰㠸㌳㤱愴愶戶㥥㘳ㄶ㤵㉡㠸扢改晡㈱〱摤㠱㤸㡡搷搴㐵㘲㤵㤱扡㐴㈲ㄹ慤㡥挶攳戱〴慥㘶㔷㤵㡣搴挷㉡㉢愳昱㘸㜸㤶㤹㔳㌱㜲挲戳㡤搶㠳摡敥㐶愳㑦捣㠱愶㈰晥昶慢㜵㑣っ挱㈵㝢㐲㤴㡢戹㈶扣っ㉡㤶ㅤ㠸㝢㘱㐹捤㌴攸㤸㌸捦㌸搷㤲摦㘴㡡ちㄶ㥣㐴㠸㝢挳改㠷戸慦戱㙥㠸挰っ挴晤㘱㔵㄰扦挱攴晣挷挴慦㘰昵ㅦㄳて㐰㤲㥡㕡㝦㡥戹〹〴戶挴〳㜵晤搰愶搰ㅤ㠸つ愹摡敡㐴㘵㝤㔵㌴㤲㑡攳㜲搸㤵戱慡㘴㕤㜵扡㌶㔶㕢㔵㤷慥㑢搵㈷挳〷㤹㌹㙤㠶㥣㜰愳搱㌶愷㌶摦㘸昴㠹〴㌴〵昱㘳ㅢ攲ㄶ㜰挹㐱㄰攵㈲㘹挲〷㐳捤ㅣㄳ㔳戰收㠴㤸㌶捥戵攴㌷㤳㘲㉢ㄶ㥣㐱㠸ぢ㑣㍤捦㌱戱挹㔸㐷㈲㌰〳㜱ㄱ慣ち攲敢㠱㄰㕦つ㠴搸㡣㈴㌵戵敤㌸收ㄸ〸㐰㙣搱昵㐳摢㐳㜷㈰挶ㅡ㈲㔵㔵つ昵挹敡慡㠶〶扣㝢慢㡡挷攳昵昵㔵昱敡㘴㙤㔵戴戶㍥摡㄰㙥㌵㜳㡡㈰㈷摣㘶戴㑡㙡㡢㡤㐶㥦攸㠰愶㈰㍥㘷㐳㡣挲㈵㙢㈰捡㐵愷〹慦㠵㡡㘵㘷㑢散挲㔲㑥㠸㑢㡤㜳㉤昹捤愱ㄸ换㠲㝢ㄲ攲㌲㌸晤㕢攲ち㘳ㅤ㠷挰っ挴㐳㘱㔵㄰ㅦ〸㠴㜸㕦㈰挴挳㤰愴愶㌶㠹㘳㑥㠶〰挴挳㜵晤搰ㄴ攸づ挴㘸㌲搹㄰㑦㌷㈴敢搳改㔸戴愱戶戲㍥㕥㕢㕢㕦㤹慡㑥搴㐵攳昵挹㐴㐳昸〸㌳愷愹挸〹ㅦ㘹戴㘹搴㡥㌲ㅡ㝤攲㔸㘸ち攲㙡ㅢ攲っ戸攴㑣㠸㜲戱搲㠴敦〶ㄵ换づ挴攳戰㤴ㄳ攲昱挶戹㤶晣㜸〱ㄱ㌹㤷〵昷㈵挴ㄳ攰昴㐳㍣挹㔸昷㐶㘰〶攲㈹戰㉡㠸搷〵㐲㕣ㄵ〸昱㔴㈴愹愹敤捦㌱て㠰〰挴搳㜴晤搰㠱搰ㅤ㠸挹㜴愲ㅥ摤晢㤱㠶摡㘴㙤㌴ㄶ㠹㘰愳慣愹慣㡡㔵搶挶㜰㘴㡣㔵愶挲愷㥢㌹ㅤ㠴㥣昰ㄹ㐶㙢愴㜶愶搱攸ㄳ㘷㐳㔳㄰㉦戳㈱挶攱㤲〹㠸㜲㜱㡥〹㑦㐲挵戲〳昱㕣㉣攵㠴㜸㥥㜱慥㈵扦ㄸ挵㈲ㄶ㥣㡦㈵㜱㍥㥣㝥㠸ㄷㅡ㉢敦㑡㤰㠱㜸ㄱ慣ち攲㥦〲㈱㥥ㄱ〸昱㘲㈴愹愹戵㜳捣づ〸㐰扣㐴搷て㜵㐲搷㄰㘳戵搸ㄶ昱㌲㔲㥤㑥㐷㈳㜵㤵昱㔸㘵㉣㥡慣慥慢㠹愶慢㜱愱搴㐴昸㔲㌳愷㉥攴㠴㉦㌳摡㔲㙡㤷ㅢ㡤㍥㜱ㄵ㌴〵昱㐴ㅢ攲ち戸攴㈱㄰攵攲㙡ㄳ㝥㈸㔴㉣㍢㄰慦挱㔲㑥㠸慢㡣㜳㉤昹㉤愴㌸㠶〵ㄷ㄰攲戵㜰晡㈱㕥㙦慣挷㈱㌰〳昱〶㔸ㄵ挴㐳〲㈱㉥て㠴㜸㈳㤲搴搴㑥攲㤸㈷㐳〰攲㑤扡㝥攸ㄴ攸づ挴㜴㙤㍣ㄱ慢㠹㈶搲㠹㔴㔵戴㌲㠱扢㉤㔴搵㔴搶愵攳戵搵つ㔵昵㔱ㅣㄳ㙦㌶㜳㍡ㄵ㌹攱㕢㡣㜶ㅡ戵㕢㡤㐶㥦戸つ㥡㠲戸挴㠶㜸㈶㕣昲㑦㄰攵攲㜶ㄳ㝥ㄶ㔴㉣㍢㄰敦挰㔲㑥㠸慢㡤㜳㉤昹戵㔱㕣挸㠲晣昳㈱㜱㈷㥣㝥㠸㜷ㄹ敢挵〸捣㐰扣〷㔶〵㌱ㄱ〸㌱ㄶ〸昱㕥㈴愹愹㕤捥㌱慦㠰〰挴晢㜴晤搰㤵搰㌵挴㘴慣㈶㤶㑡愴ㄲ㔵つ㝣㠳㔳㔳ㅦ㑤愶㤳㈹㙣㠲㤱㕡㙣㡢戱㔸昸㝥㌳愷慢㤰ㄳ㝥挰㘸㔷㔳㝢搰㘸昴㠹㐷愰㈹㠸晢搹㄰慦㠵㑢㕥〷㔱㉥ㅥ㌵攱搷㐳挵戲〳昱㌱㉣攵㠴昸戸㜱慥㈵扦愵ㄴ户戲㘰ㄷ㈱㍥〱愷ㅦ攲㔳挶㝡ㅢ〲㌳㄰㥦㠱㔵㐱㥣ㄹ〸㜱搷㐰㠸捦㈲㐹㑤敤㑥㡥戹〶〲㄰㥦搳昵㐳㜷㐱㜷㈰㔶㐵㔳挹捡捡㐴ちㅣ㈳搱捡㔸㐳㝤㝤㕤㜵㜵㕤㈴㕡ㄳ慢㠹㈷㔳搵改昰昳㘶㑥㜷㈳㈷晣㠲搱敥愱昶愲搱攸ㄳ慦㐰㔳㄰㈷摡㄰敦㠷㑢㍥〰㔱㉥㕥㌵攱て㐲挵戲〳昱㌵㉣攵㠴昸扡㜱慥㈵扦挳㈹㥥㘰㐱㕥攷㐵扣〱愷ㅦ攲㕢挶晡㌴〲㌳㄰晦〶慢㠲㔸ㄳ〸戱㍡㄰攲㍢㐸㔲㔳㝢㥥㘳扥〰〱㠸敦敡晡愱ㄷ愱㍢㄰㉢㘳㜵㜸㡦ㄳ慦慥慤㡣搷㐵敢昰〶㈷㥡㠸挶㙡㔳昱㘴㙤㈲㔹㤳㠸㔷㠷摦㌳㜳㝡〹㌹攱昷㡤昶㌲戵て㡣㐶㥦㔸ぢ㑤㐱ㅣ㙤㐳㝣つ㉥昹㍡㐴戹昸搸㠴扦〱ㄵ换づ挴㑦戰㤴ㄳ攲愷挶戹㤶晣㔶㔲扣挷㠲挷ㄲ攲㘷㜰晡㈱㝥㘱慣ㅦ㈲㌰〳昱㉢㔸ㄵ挴㐱㠱㄰〷〶㐲晣ㅡ㐹㙡㙡㥦㜰捣㑦㈱〰昱ㅢ㕤㍦昴ㄹ㜴扤㍢㔷搶攱㍤㑤㝤㈴㤵㘸㐸㐵慢ㄲ㔵昵改摡㘴㉡㕡㕤㤷㡥搴攰㜵㍢㤱〸㝦㙢收昴㌹㜲挲摦ㄹ敤ぢ㙡摦ㅢ㡤㍥昱㑦㘸ち㘲㍦ㅢ攲搷㜰挹㙦㈰捡挵扦㑣昸户㔰戱散㐰晣〱㑢㌹㈱晥㘸㥣㙢挹敦ㄴ㡡ㅦ㔸昰㘴㐲晣〹㑥㍦挴㕦㡣昵㘷〴㘶㈰晥〶慢㠲搸㌳㄰㘲㘹㈰挴摦㤱愴愶昶㍢挷晣〳〲㄰晦搰昵㐳敢愰㙢㠸搵㌵㌵戵搵㔱㥣昵㑡㘱㑢㡣㔴挶㙡敡㙢攳㌵挹㔴扡㌲㕥㕤㕦搳㔰ㅤ㕥㘷收戴ㅥ㌹攱昵㐶㉢挲ㄹ昰㌰㐷㔰㙢㐱㥦攸〱㑤㐱㕣昷㡢昵戱慦〷〲㘵〹〴㑥㐸㥡昰㔲愸㈸攴㐰㉣㠵ㄵ㍦挱㥦㥤㐳挶戹㤶ㄱ㘷㔱昴㘶㐱㕥戳㐶昴㌴昵㍣㥦㔸愴戱㔶㈰㤰戳攳㐸愲ㄷ慣ち攲昷㤸㥣晦㘳摦户戰晡㍦昶昵㌶愳㙦挴㌱㌷㠶〰挴㍥扡㝥愸ㅦ㜴〷㘲㉤㑥㍤㔴㈷㘲昸㤴㔲ㄷ挵㡢㜱㌴㥥愸慥㑢搴㈴搳昱㜴㕤㜵㌲㔱㤳〸昷㌵㜳敡㡦㥣㜰㠵搱㌶愱ㄶ㌶ㅡ㝤㘲㈳㘸ち攲㘷㌶挴捤攱㤲〳㈰㜰㍥搱㠴て㠴㥡㠱搸て㔶晣㘸㠸敡㔴愲㍡愹攸㥣㑦㌴㑥〵㜱ㄸ㙢㕤挸㔸㕥昷㐶㙣㘲敡㜹㈰㙥㘶慣㕢㈱㍡戳㈵づ㠰㔵㐱㝣㉢㄰攲ㅢ㠱㄰〷㥡搱户攵挰愳㈰〰㜱ぢ㕤㍦㌴ㅡ扡㍥㈶愶敡敡昰捡㕣㔷㔷摢㠰昳㌹㘹扣㥡挴㙢㘲昵㌵㜵搸戹ㅢ敡慡愳搵攱㐱㘶㑥摢㈱㈷㍣搸㘸㘳愸つ㌱ㅡ㝤㘲㑢㘸ち攲㡢㌶挴㑡戸㘴ㄵ〴捥㈷㥡昰㙡愸ㄹ㠸㈳㘰挵㑦昰㤶戸㤵㜱㉡㠸㤷㌳㙣〷ㄶ扣㡣㄰户㌶昵㍣㄰㐷ㅡ敢㔸〴㘶㈰㡥㠲㔵㐱㝣㌸㄰攲㠳㠱㄰㐷㥢搱挷㜳捣〹㄰㠰戸㥤慥ㅦ㥡〸㕤敦捥搱㐴㕤愲扡慡戶㌶㔶ㄷ挳㈹戱㙡㥣搹慥㡤㔵㔷攲扣㙣㔵慡㉥ㄲ愹ち㡦㌱㜳㥡㠴㥣昰昶㐶㥢㑣㉤㘲㌴晡㐴㌵㌴〵昱㉥ㅢ攲㌴戸攴㜴〸㥣㑦㌴攱扢㐲捤㥣㠰愸㠱ㄵ㍦挱㄰㙢㡤㔳㐱攴挵㜲攴ㅥ㉣戸㡡㄰敢㑣㍤て挴〶㘳㥤㡢挰っ挴ㅤ㘱㔵㄰㙦〸㠴㜸㝤㈰挴㥤捣攸晢㜰捣㝤㈱〰㜱慣慥ㅦ摡て扡〳戱㍥㠹ㄷ攲㙡㝣㘲愹㘹㐸㐶慢搲㤱㠶敡㜸㈴ㄶ慢慤慢㡢愴㔲戵㔵昸㝡㘰㘷㌳愷晤㤱ㄳ摥挵㘸〷㔰ㅢ㘷㌴晡挴㐴㘸ち攲㤵㌶挴㐶戸攴㝣〸㥣㑦㌴攱㌱愸ㄹ㠸㤳㘱挵㑦㌰挴㈹挶愹㈰昲㠲㍢㜲㈱ぢ昲ㅡ㍥㘲慡愹攷㠱㌸摤㔸ㄷ㈱㌰〳㜱〶慣ち攲㌹㠱㄰捦ち㠴㌸搳㡣摥挶㌱ㄷ㐳〰攲㙥扡㝥㘸〹㜴〷㘲㌲㤲㑣愷昱挲ㄲ慦㡤㔶㐶㉢敢愲昵愹扡慡㜴戲㈱㔱㕦㡤㌷㡡㜵昵改昰㉣㌳愷㜶攴㠴㘷ㅢ慤㠳摡敥㐶愳㑦捣㠱愶㈰㥥㘲㐳㕣ち㤷㕣〶㠱昳㠹㈶㝣㌹搴っ挴扤㘰挵㑦㌰挴㜹挶愹㈰摥挱戰㈳㔹昰㜶㐲摣摢搴昳㐰摣搷㔸㡦㐱㘰〶攲晥戰㉡㠸㠷〷㐲㍣㌴㄰攲〱㘶昴攳㌹收〹㄰㠰㜸愰慥ㅦ㍡ㄱ扡摥㥤㘳改㘴ㅡ挷㐰扣㉡㔷㐶㤳㔵㌱㥣捡㠹搵愷㜱㝥ㄱ攷㜶㙡慡ㄲ㤵攱㠳捣㥣㑥㐲㑥戸搱㘸㈷㔳㥢㙦㌴晡㐴〲㥡㠲搸㘹㐳㍣つ㉥㜹㍡〴捥㈷㥡昰㌳愰昶〰〶晥㠶㔳戰攲㈷ㄸ㘲摡㌸ㄵ㐴㕥昸㐷㥥挷㠲扣㤶㤰㔸㘰敡㜹㈰㌶ㄹ敢㠵〸捣㐰㕣〴慢㠲㤸づ㠴㤸っ㠴搸㙣㐶扦㠴㘳㕥ち〱㠸㉤扡㝥攸㌲攸づ挴㔸㐳㘵㘵㔵㍣㠹㜳㌶㌵昸㘶㉡㤲挶㔷㔴昱捡敡摡〴㍥慣㈴敡㘲愹㜸戸搵捣改㜲攴㠴摢㡣㜶〵戵挵㐶愳㑦㜴㐰㔳㄰て戴㈱㕥つ㤷扣〶〲攷ㄳ㑤昸㉡愸ㄹ㠸㕤戰攲㈷ㄸ攲㔲攳㔴㄰ㅦ㘱搸㑤㉣昸㌰㈱㉥㌳昵㍣㄰㔷ㄸ敢慤〸捣㐰㍣ㄴ㔶〵㜱㜶㈰挴摤〲㈱ㅥ㘶㐶扦㥤㘳摥〱〱㠸㠷敢晡愱搵搰ㅤ㠸㠹㔸ㄲ昷户挱慥ㅣ慦慥挲㕤ㅥ慢㜰愶㍢ㄶ㑢攱㉤㜷っ㕦㥢搶攰捣昶ㄱ㘶㑥㜷㈲㈷㝣愴搱搶㔰㍢捡㘸昴㠹㘳愱㈹㠸㔳㙣㠸昷挰㈵敦㠵挰昹㐴ㄳ㝥ㅦ搴っ挴攳㘰挵㑦㌰挴攳㡤㔳㐱㝣㥡㘱㡦戲㈰慦㘹ㄴ㌶散挲散挰㔰㈵ㅥ㠷慦㑦㡦搲㔳愱散㤸昵ㄵ㝤昰㜵㑣㐶㘵摦㐷㘶㌲敥ぢ挳ㅥ挷愲ㅥ戸㠰㠳㜳搹㠳㤲攲ㅤ晥扤㕡㙣〲攰㔵㑦昸㕢摡〰㈸晦㠷㍡摣ㅡ摣戶〰㔶ㅣ㡣㕦昹㈴㔶㔸㥣㠶搵攵㉡㡢㍡㡣挱㜱挸㔶㍥つ㔷改ㄹ㌰㐷㠲㘶㥦敦㙥㡦㐸㉣敡搷㌲扤〳㑤〲戸㙢攸摣戶昱㤹㕢㑥㙥㘰㥡〷㐶㤹㍢㥦㡣㜰㉤攳攳ㅤ戸㤸㑥㘷捡愴捤㙥捦攴攱㑥㈲㘸〷㠱㘳ㄴ敦㤳搲捦搵慣㉢㑡っ㜰慤搳㕢㍢㜰㑦㥦㔴搲㔴散挰㐵ㄳ㑡㡡㝢昸摡㉥搴㜳㙡㙥㉥愹㉥散挳ぢ㑦㄰捣㠰㠰㡢㘹㑣㘸敡㔴㔷㡥ㄸ〸扦㤰愷㠳㑣攸㔹慣敡〶㘳攷昰㡥ㄶ㔵㐳㠷㑦ㅣ㕥户挳昰㐹挳ㅢ㑡慢挱㌰扢㕢㈳㜸㉣敦搳挲㤱㘹㤱捦愳慥㝣〱㐲㥣㠹㘱㔸㡥收㡡戳愱昰戹㈱㘰敢昱晤㉥㕡ㄹ㔷㜱㡥㠹㌸㔰っ㍤㙢㝣改〷㐷㕥昶昷扦散㌸攲㤲㕢搶敢晦㡦っ㥦慢㈳攴㡢ㅣ攳㈵㡡㤷㌹搰挵戰㡦㐰ㅤ昹㈱挵㐷ㄴ摣㘷挴戶ㄸ晣㙤㕣〰挳㜷ㅢ㡤㤱摡㤱㝤ㅢ㡤昰㘵愸㠴ㅦ㕣㍢ㄸ㜵晢昴㄰㔷㐱㔱㥢搷搶挸攰收愵戶扣户㌹攸搵挶㌵㐲扢㌲㕢㥥㔸〵ㄷ户㍥㈱慦㠱っ扤㠷㜰㍦㘹㌱ㄴ㜹〶㡦晣〰㌱昲㐳搶扤ㄶ㈹挶㕣挱愶㡢晣搴㙥㌰ㄱ㌹愹摤愸㈳攴㐷ㅣ㘳㉤挵挷ㅣ攸㌶搸㠳愸㙤㡡㜹〵㔲摢㐴㍢戲敦扤ㄱ㕥㡤㑡昸挱㍤㐵㔰ㄷ搴搸㘵愱愸昵搳㘸ㄴ戵慦㌹攸㍤挶戵㤱㜶㈹㙡摦搲㜵ㅦ㕣づ戵㝢戱ㄴ晡ㅥ戶つ㌳摢攷ㄴ㙥㥦㔳㠷㔷搶㠹ち㈴ㅡ㍥昲ㅦ〸㤲晦㘴昶晤挸㌱收ち戶㔹攴挷挶ㅥっㄵ㤱ㄳ摢㈳㠸攰晢㉥昹㉦㡥昱〳挵㡦ㄴ㍦㔱晣㑣昱ぢ挵慦ㄴ扦㔱晣㑥昱〷挵㍡〸挱捥㡣㈰扣敢㝥捥㠱昷て敤挸扥戳㐷昸㌹㔴挲て㑥㌹攰〲㉤挰换晥ぢ㠵昷㌷㘴㘴㌶捡㄰㥣㠲㕤ㄹ捡昵㡢㜶㈹扣㍣ㅣ㡡㔷攱㜲昰扥㠲愵㄰㉦昶ㄲ戰㔱晥㠰㍣㠳㔱昶㐶㡣散挳扡慦㈱挵㤸㉢搸㝦㤱㥦敥㕢㈶㈲㈷㕤搳慦㈱晢㜲㡣ち㡡㌰〷㘲㉢㐶㄰戵慦㌵ㅣ摦慥晣㤵㜶㘴摦づ㈴晣㌱㉡攱〷㝦㡦㠱扡愰挶㠶ぢ㠵收ぢ㡤㐶㙤㤴㥢㜲搰㉦㡣敢㌳敤㜲愹㝤〵㤷㐳㡤扤ㄹ愱㠱〸て愰戶ㄶ㜹〶㡦ㅣ㠴ㄸ㌹㤸㜵扦㐶㡡㌱㔷㝣〷㈵㍦戵敦㑤㐴㑥㙡愶㐱㐳づ攱ㄸ㐳㈹㠶㜱㈰昶㕥〴㔱㝢㕢挳昱㔱㝢㑢㍢戲敦㈱ㄲ晥つ㤵昰㠳挶㉣搴〵戵昵㔰ㄴ戵㌷㌴ㅡ㐵㙤㕢づ捡扥ぢ攵㝡㑤扢㕣㙡㙣㤹㜰愸〹㉣㠵挶㈰㍣㠰摡㑢挸㌳㜸㘴〴㌱戲㤲㜵搹㝤㘱捣ㄵ散戰挸㑦慤愷㠹挸㐹慤㑣㐷挸㉡㡥㔱㑤ㄱ攵㐰㙣戶ㄸ挱㜵捤㝡搹㜸㔲挳昱㔱㝢㐲㍢戲㙦㍣ㄲ㘶㌷㠶愲戶〳敡㠲ㅡ㕢㉡ㄴ㥡挷㌴ㅡ㐵㙤㈷づ捡㐶ぢ攵㝡㐴扢ㄴ㌵㜵〰㘴㡦㠴㐳㡤摤ㄷ愱㜱〸て㍡〰㍥㠰㐴挳㐷㑥㐰㤰㥣挸挲散户㌰收ち昶㔴攴挷㌶挸㐴攴挴㌶ㄸㄱ敡〰㌸㠹㘳㑣愶㤸㐲㌱㤵㘲ㅡ挵㜴㡡㕤㈹㘶㔰捣愴搸㡤㘲ㄶ㠴㘰ㅢ挶㠸〰扣㌷㙢㡡㍥扣㌷㘹㐷昶㙤㑤挲散搳㔰㜸攷愲㉥昰戲搹㐲㌱扣㐱㌳㔴㜸攷㜱㔰戶㘰㈸搷昵摡攵㙥㤴散㥥㜰昰戲㉦㈳戴ㅦ挲〳㌶捡㙢㤰㘷㌰捡〳㄰㈳て㘴㕤㌶㘲ㄸ㜳〵㥢㉤昲搳慤㌱ㄱ㌹改㥡收っ㜹㄰挷㘸愴㤸捦㠱搸㜷㌱㈲㠰摡挵ㅡ㡥㡦摡㐵摡㤱㝤㉦㤴㌰ㅢ㌳ㄴ戵㌴敡㠲ㅡ扢㉢ㄴ㥡ぢ㌵ㅡ㐵㙤㈱〷㘵捦㠵㜲㥤慦㕤㉥戵愹㜰㌹搴搸㠸ㄱ㙡㐶㜸〰戵戳㤱㘷昰挸㔶挴挸㌶搶㥤㠶ㄴ㘳慥㘰㜷㐵㝥㙡㙣扤㔰ㄱ㌹愹㤹㙥っ戹㤸㘳㉣愱㘸攷㐰㙣戴ㄸㄱ㐰敤㘴つ挷㐷敤㈴敤挸扥㠱㑡㤸㥤ㄸ㡡摡㜲搴〵㌵戶㔳㈸㌴㈷㘸㌴㡡摡㈱ㅣ㤴㑤ㄶ捡㜵㥣㜶戹搴づ㠲换愱挶捥㡢搰ㄱ〸て愰㜶㌴昲っㅥ㜹ㄴ㘲攴搱慣摢㠸ㄴ㘳慥㘰㍢㐵㝥㙡散戵挸㑦捤戴㕦挸㘳㌸挶戱ㄴ㉢㌹㄰㍢㉢㐶〴㔰㕢慥攱昸愸㉤搳㡥散扢慥㠴搹㝡愱愸㥤㡣扡愰挶晥〹㠵愶㑢愳㔱搴㑥攵愰散慡㔰慥づ敤㜲愹戱㈱挲愱挶㔶㡢搰㤹〸て愰搶㠶㍣㠳㐷㥥㠵ㄸ㜹㌶敢戲户挲㤸㉢搸㍦㤱㥦ㅡ㥢㉢昲㔳㌳晤ㄶ昲ㅣ㡥㜱㉥挵㜹ㅣ㠸慤ㄴ㈳〲愸愵㌵ㅣㅦ戵㤴㜶㘴摦慡㈵捣㕥ぢ㐵敤㘲搴〵㌵㌶㑣㈸㌴〹㡤㐶㔱扢㤴㠳戲㡤㐲戹㘲摡攵㔲㘳〷㠴㐳㡤扤ㄵ愱㉢ㄱㅥ㐰敤㐰攴ㄹ㍣昲㙡挴挸㙢㔸㤷捤ㄴ挶㕣挱㠶㠹晣搴搸㑤㤱㥦㥡㘹戰㤰慢㌸挶戵ㄴ搷㜱㈰昶㑥㡣〸愰㌶㔷挳昱㔱㥢愳ㅤ搹昷㜷〹戳戹㐲㔱扢ㄹ㜵㐱㡤ㅤㄲち捤ㅥㅡ㡤愲㜶㉢〷扤挲戸㘶㙢㤷㑢㡤㉤てづ㌵㌶㔳㠴㙥㐷㜸〰戵ㄹ挸㌳㜸攴㙡挴挸㍢㔹㤷摤ㄳ挶㕣㜱㉤㤴晣搴慥㌳ㄱ㌹㡦㙢愶愳㐲慥攱ㄸ㜷㔱摣捤㠱搸㉣㌱㈲㠰摡〴つ挷㐷㙤扣㜶㘴摦ㄴ㈶捣㙥ち㐵敤㐱搴〵㌵戶㐴㈸㙡扢㘸㌴㡡摡挳ㅣ㤴㡤ㄲ捡㌵㔶扢㕣㙡散㜱㜰愸戱㝢㈲昴㌸挲〳愸㌵㈰捦攰㤱㑦㈲㐶㍥挵扡㙣㤷㌰收㡡晢愱攴愷昶㠰㠹挸㐹捤戴㔰挸愷㌹挶㌳ㄴ捦㜲愰㈷㤰㌹㈲㠰㕡㐴挳昱㔱摢㕥㍢戲敦㈴ㄳ㘶晢㠴愲昶㌲敡㠲ㅡ㝢㈰ㄴ㥡敤㌴ㅡ㐵敤㔵づ捡捥〸攵ㅡ愵㕤㉥㌵㌶㌵㌸搴搸㉥ㄱ㝡ㄳ攱〱搴戶㐶㥥挱㈳摦㐶㡣晣ㅢ敢戲㍦挲㤸㉢搸〳㤱㥦ㅡㅢ㈴㔴㐴㑥㙡愶㘷㐲扥挳㌱摥愵㜸㡦〳扤㠷捣ㄱ〱搴〶㘹㌸㍥㙡㕢㘸㐷昶敤㘷挲ㅦ愲㤲愲昶㌱敡㠲ㅡ㥢ㅥㄴ㥡〱ㅡ㡤愲昶㈹〷㘵㉢㠴㜲㙤愶㕤㉥㌵㜶㌱㌸搴㍥挳㔲攸㑢㠴〷㔰敢㠷㍣㠳㐷㝥㡤ㄸ昹つ敢戲㈱挲㤸㉢搸昴㤰㥦ㅡ㍢㈲昲㔳㌳㑤ㄲ昲㕢㡥昱ㅤ挵昷ㅣ㠸晤て㈳〲愸昵搶㜰㝣搴㝡㘹㐷昶㍤㙢挲㙣㤰㔰搴㝥㐴㕤㔰㘳㤷㠳㐲㈳㌵ㅡ㐵敤㘷づ捡摥〷攵敡愹㕤㉥㌵戶㉤㌸搴搶㘱㈹昴㍢挲〳愸昵㐰㥥挱㈳搷㈱㐶慥㘷㕤㥥㥤㌳收ち㜶㌹攴愷㔶㘲㈲㜲㙥㙢愶㉢㐲ㄶ㤵㘱っ㐱㔱っ㈱㝡㈳㜳㐴〰戵㕦㝦捡㜱㜲攴ㄷ敤挸扥搱㑤㤸ㅤㄱ㡡㕡ㄹ敡㠲ㅡ摢ㅡㄴ㥡㥦㤰㤱㌹㌹㔲捥㐱搹散愰㕣㍦㘸㤷㑢慤㍦㕣づ㌵㜶㐰㠴晡㈲㍣㠰摡摦㤱㘷昰挸㌰㘲攴〶慣扢〹㔲㡣戹㘲㜳㈸昹愹つ㌰ㄱ㌹愹㤹㌶〸戹㈱挷搸㠸㘲㘳づ挴㌶㠷㈰㙡㥦㙢㌸扥㙤敤㌳敤挸扥㍢㑥㤸㉤㄰㡡摡收愸ぢ㙡摢㐲㔷㘸㍥搱㘸搴戶㌶㤰㠳戲扢㐱戹搶㙡㤷㑢㡤㡤〹づ戵搱㔸ちつ㐱㜸〰戵昷㤱㘷昰挸㘱㠸㤱㕢戲敥ㄸ愴ㄸ㜳〵晢ㄸ昲㔳慢㌲ㄱ㌹愹㤹扥〷㌹㥣㘳㡣愰搸㡡〳敤㠰捣㈰㙡慦㙢㌸㍥㙡慦㘹㐷昶㉤㜵挲散㜹㔰搴㐶愳㉥愸戱㜱㐱愱㜹㐵愳㔱搴挶㜰㔰戶㌳㈸搷㑢摡愵愸愹㡦昹㤳攰㜲愸戱挷㈱㔴㠵昰愰㡦昹捦㈱搱昰㤱㔱〴挹ㅡㄶ㘶㔷㠳㌱㔷戰㜳㈱㍦㌶戶㌵愸㠸㥣搸㜶㐵㠴晡㤸㕦换㌱敡㈸敡㈹ㅡ㈸㜶愰搸㤱㘲㈷㡡戱ㄴ㍢㔳散㐲㌱づ㐲戰搹㈱〸敦扤㥡愲て敦㍤摡㤱㝤挳㥥㌰扢㈱ㄴ摥㈹愸ぢ扣晢㐰㔷っ敦搲っㄵ摥㘹ㅣ㤴㡤づ捡㜵愷㜶戹㜸搹愳攰攰摤て㑢愱㤹〸て挲㝢ㅢㄲつ㐷㌹ぢ㐱㜲㌶ぢ戳摦挱㤸㉢搸搳㤰ㅦ敦㝣ㄳ㤱ㄳ慦改㠱㤰扢㜳㡣㍤㈸昶愴㤸㐳㌱㤷㘲㉦㡡㜹ㄴ㝢㔳散㐳戱㉦挵㝥㄰㠲㙤㄰㐱㜸慦搴ㄴ㝤㜸慦搰㡥散摢〱㠵搹㈷愱昰捥㐷㕤攰㘵戳㠳㘲㜸㤹㘶愸昰挶㌹㈸㕢㈰㤴敢ㄲ敤㜲昱戲㝢挱挱换扥㠸㔰ㅡ攱㐱㜸㉦㐴愲攱㈸ㄷ㈲㐸㌶戱㌰㍢㈱㡣戹㘲㈹㤴晣㜸㤷㤹㠸㥣㜸㤷㈳㐲㙤扤〷㜳㡣㐵ㄴ捤ㄴ㉤ㄴ慤ㄴ㙤ㄴ㡢㈹㤶㔰戴㔳㜴㔰㜴㐲〸㌶㐸〴攱㍤㔱㔳昴攱㍤㐱㍢戲㙦㌶ㄴ㘶〷㠵挲㝢〸敡〲㉦摢㈰ㄴ挳攳㌴㐳㠵昷㌰づ捡收〸攵㍡㔶扢ㄴ㕥㜵㤶㥥㝤つづ㕥㜶㑣㠴㡥㐲㜸挰㈱昵㐸攴ㄹ㡣昲ㄸ挴挸㘳㔹昷㘴愴ㄸ㜳〵摢㈰昲搳㍤摤㐴攴愴㙢摡㈶攴㑡㡥㜱ㅣ挵昱ㅣ攸㍣㘴〶㔱㕢慡攱昸愸㜵㘹㐷昶ㅤ㡡挲㙣㤹㔰搴㑥㐵㕤㔰㘳摦㠳㐲搳愱搱㈸㙡愷㜳㔰㜶㐳㈸搷ㄲ敤㜲愹㕤づ㤷㐳㡤㉤ㄲ愱戳㄰ㅥ㐰慤〵㜹〶㡦㍣〷㌱昲㕣搶㘵㑦㠴㌱㔷㕣つ㈵㍦㌵㌶㐵愸㠸㥣搴㑣㥦㠴㍣㡦㘳㥣㑦㜱〱〷㘲ぢ㐴㄰戵愴㠶攳愳㤶搰㡥散摢ㅡ㠵搹㈳愱愸㕤㡡扡愰挶㐶〷㠵㈶愶搱㈸㙡㤷㜳㔰戶㍦㈸㔷愳㜶戹搴搸戹攰㔰㕢㡤愵搰搵〸て愰戶㍦昲っㅥ戹ち㌱昲㕡搶㕤㠳ㄴ㘳慥㘰愳㐳㝥㙡散㠲挸㑦捤㌴㐶挸敢㌸挶昵ㄴ㝦攱㐰㡦㈲㌳㠸摡㥥ㅡ㡥㡦摡ㅥ摡攱扢ㄷㄲ㍢㈴扡扢ㄷㄲ㉦昴㤰敡㔰昷敡愹挰晢搳搲㌴慦ㅦ搰㉢敤㤸搹搴㠰㡢㔳㌴㌵㌷慢敢㍡昴挶㙤㑢摡ㄷ愵摡㘷攲敥㍣戸㔹挹㥣愶ㄶ㝤㌵〱摣戵㠷㕦挶㥢ㅢ㘳㐸愵㌱㌹㤴㥥摤㡥㍢㘵昴㑣㑦敦挰㥤㤵㤲㘵㉤扢挷㍡㍢㔳敤慤晦つ昷㌴挱㤵㌶㜸愱㐶㍣㥣扢㤹〴㕥攴㠲㔷慦挸㜳扢ㄹ㤷挷㑣摣㙦㠷㥤ㅡ挵扣摢挹扦㜷㤳愵搰慤㜸晡捤つㄲ㤲搶晤㝢㑡挴㙣㍣挵㑥㙢昳㔱㐵敢㌹㘵㕥㔵㐵晥て户ㄹ㝥晢慦ㅡㄱ㈰捡攵敤㌴昱ㅡ㈸㑡ㄴ㤵戲㘷㈴㝢挵㜸挹ㄱ㕥敢づ㔷ぢ㘹㑡㜶㉥っ㉤㑣㌵㉤㔸搸㠹㤷㤵㕥㕣㕢昳㈸攵攱戹㉥慢㥤挴㝢敤ぢ攷晥ㅦ慡㤵㘳㤴戳慣敦收愱敥㤸敥㜶戰昰挲ㄶ散㠹㈸㝤ㅥ㈵㠷㘵㤵戴㝢㉤戰㘱㉤㡡㉤㐸㜱㙥㜲㝡挷愴ㄵ戸扡㐸㔳〲昷ㄶ㤹搸搵搲搵ㅣ敢㙣㕡㥡㐲㈱挱㝤ㅤ㑦ㅥ㕢㉥昲戵㝥㜰敦敢搹搲ㄸ㙢㙦㡦慤㈸㙢㘹㙣㑥戵㉥攸㕣㔸搶戸ㄴ㙤㉥戸㈷ㄲ㍥晤㤵㤵㤵挹搵攰挵〳ぢㅦ愵散戲挸㝥戲㜳慥㌱㘲㡢㐲㉤㙡攵㘵换㘴㝤ぢ㥦搲ㄶ散〳昱㌲敡㕣㈸㙤㤹搳㤹㕡摣慢挵㠱挳ㅤ㐲つ㔴ㄲ攲㈳㥡〵㈲攷㐸㥡㉤搳㍢㠸㤲扦捥愳㙣㥣昳晦捦敢晦㝣㈱ㅦ㑦敤㘲㜴昳㝦改㜴㙣㌹晦搶㐸㝣挲晣㑦愱㘰ㄳち㌹㌹㡦昰㌸攷晦㥦搷㔷慢挷㕡摦〴挴㌴㑣㠰㤳㘰㍤挱敥ㄵ㌷㝢攳㑣㜶慥改㡢愹㜶昶㥢挸收㌱㑤㜲㐷㈹ㄱ㤳攱昳敦ㄴ昷晡㜷㡡晢扤㍢㠵㜸ㅢ㌵戸㘳㤸㠷㘰㌳ち户㑤摣㘷㠴㉤㈹摣戲攴㠳搶㤶㈱搸㐹攲捥扢㝢散㘲ㄷ㝢摥㙣㐱㜱戳ぢ㘰戶戳㥤晤戱㈷扢〰㘶㘳敤散㉦㤱㑤㘶愱㐷戱㍥挱〷㤷ㅤ〳㌹㍥敥攷昸㘴ㄶ㐷㌶戸㜸㌸昲攳㥥㝡㔷〷戲㠲慤㉡ㅡ㉡ㅢ㔶ㄴ搴愷㌵㔴敥攱㠲㝤㈶㉥ㄶ昳㘴晣扣晥搰㡤㙦㥥晡攱㈱㉢晤㥢㔲㡤扤㘲㙣㔰㜱戳㑤㕢㤵挹㍥挷㥦ㅤ戵戳㝦昴㘴ㄷ㡤㜳㐶㌷搹㔷晢戳慢敤㙣戶挴戸㘳扢㥢挳㥡㐱挷㝤戵挷㥡㥢晤搹㔵㜶昶捦㥥㙣㜷㜳㈸㝦攳慡挵㘳换敦昴㘷㔷摡搹㙣挲㜱挷㜶㌷㠷慦昷攰攸て昹戳㈳㜶昶慦㥥散㑤㌳敢敤㡣晤㠴㍦㝢㝢㍢㥢㙤㍦敥搸〳㌳搹㈳て㌸攳攱ㅦ戶㜹搶㥦㍤挶捥㘶扦㤰㥢㍤㈴㤳敤㍣摦㡦晡戳户戳戳搹㘸攴㘶て换㘴攷㘴㍥摡捥㘶㠷㤲㥢㍤㍣㤳敤㡣ㅤ戰戵㡣戲戳㑢昰㙡㘱ㅤ㜸㐶挲攷㍦昰扣改摦㘱摥捥摡㘱㐲愸攳搹㘱㝡挳愰昷ㄱ戶ㅤ愹㝤攴ㅤ扤㡦ㄴ攱㈱晡挲敡捥摢摤搲㜲ㅥ㌰户戴攷捤㌶㈳㌷摢摤搲㜲ㅥ慣㠷搹搹㘱㑦戶扢愵攵ㅣ㝢愸㥤摤ㅦ搹ㄶ戳挱㠱捣㍥昲㌳晢㌸㡢搹愶愸攳㘱㌶〸〶捤㡣㑤㐷㡡搹愷㌶戳㈱戰扡㙢㕤〰戳捤散㜹戳挹挸捤㉥㠰搹愶㜶昶㌰㑦㜶〱捣㌶戱戳户㐱戶挵慣㕦㈰戳慦晤捣扥捤㘲戶㉤敡㜸㤸㐵㘰搰捣搸㜲愴㤸㝤㙦㌳㘳愷㤰扢搶〵㌰慢戰攷捤ㄶ㈳㌷扢〰㘶㝤敤散愸㈷扢〰㘶㝤散散ㅤ㤰慤㤸昱〵慥㐴昴ち㘴昶愳㥦搹捦㔹捣㜶㐲ㅤて戳〹㌰㘸㘶散㌷㔲捣㝥搵捣搴敢搷㈴㔸摤戵收敥捡㠷㜹つ〹㜸晤㉡戵攷捤晥㈲㌷扢㠰搷慦ㄲ㍢㝢㡡㈷扢㠰搷慦ㅥ㜶㌶㍢㥡摣戱摤㘷㍢攷戱戴搸捥㥥收挹㜶㥦敤㥣慦㕦挲捥㘶て㤵㍢戶晢㙣攷㝣晤㉡戲戳㜷昵㘴ㄷ昰晡戵晥㐷敢敤㈷扢戶摣戱ぢ㜸晤㕡㘷㘷捦昴㘴ㄷ昰晡昵㠷㥤捤㍥㌱㜷散㘱攳戸慤㜰㙢挹挹晣㜷㍢㝢㤶㈷扢㠰搷慦摦散散戹挸戶㡥㉢扦挰攷㝦晤㉡㤳㜸搷晢ㄱ㈷挵户敡㄰攵戲㥣㈶昷搳愴㤸㠷㍡㥥㝤攴〰ㄸ昴㍥挲慥㌱戵㡦昴㐶㤲昹㐸㈵づ㠲搵㕤㙢㜷㑢换昹ㅡ昲㑦㝢摥散ㄲ㜳戳摤㉤㉤攷敢搷㍦散散昹㥥㙣㜷㑢换㌹昶摦敤散㌴戲㉤㘶摦〵㌲摢搰捦㙣攳㉣㘶ぢ㔱挷挳㡣ㅦ㍤㌵㌳昶㡣㈹㘶晤㙤㘶㡢㘱㜵搷扡〰㘶㕦搸昳㘶㡦㤸㥢㕤〰戳捦敤㙣㌶㤷戹搹〵㌰晢捣捥㕥㡥㙣㡢搹㈷㠱捣〶晡㤹つ捡㘲挶㙥㌳て戳愳㘰搰捣搸㌱愶㤸つ戱㤹ㅤ〳慢㍢敦〲㤸扤㙦捦㥢ㅤ㘲㙥㜶〱捣摥戳戳㔷㝡戲ぢ㘰昶慥㥤㝤㌲戲㉤㘶㝦ぢ㘴戶㤵㥦搹㌶㔹捣㑥㐵ㅤて㌳㜶㡡㘹㘶散ㄷ㔳捣戶戵㤹㥤〳慢扢搶〵㌰㝢捤㥥㌷晢挳摣散〲㤸扤㙡㘷㥦攷挹㉥㠰搹㉢㜶昶挵挸戶㤸扤ㄴ挸㉣攲㘷㔶㤵挵散㔲搴昱㌰扢ㅡ〶捤㡣摤㘲㡡㔹搴㘶戶ち㔶㜷慤ぢ㘰昶㡣㍤㙦㜶㠷戹搹〵㌰㝢摡捥扥捥㤳㕤〰戳愷散散㥢㤱㙤㌱㝢㈲㤰搹づ㝥㘶㍢㘵㌱扢ㄵ㜵㍣捣㔶挳愰㤹戱㔷㑣㌱摢搹㘶戶〶㔶㜷慤ぢ㘰昶㤰㍤㙦昶㠶戹搹〵㌰㝢搰捥㘶㔳㤹㥢㕤〰戳〷散散〷㤱㙤㌱扢㉦㤰搹㈴㍦戳㈹㔹捣搸㘵收㘱昶㈴っ㥡ㄹ㍢挵ㄴ戳㘹㌶戳愷㘱㜵攷㕤〰戳㍢敤㜹戳㌳捣捤㉥㠰搹㙡㍢晢㔹㑦㜶〱捣敥戰戳搹㌸㘶㌱扢㉤㤰搹㉣㍦戳摤戳㤸戱挷捣挳㡣ㅤ㘲㥡ㄹ晢挴ㄴ戳㍤㙤㘶敦挰敡慥㜵〱捣㙥戲攷捤扥㌰㌷扢〰㘶㌷摡搹敦㜹戲ぢ㘰㜶㠳㥤晤㌱戲㉤㘶搷〷㌲摢挷捦㙣扦㉣㘶㥦愲㡥㠷搹搷㌰㘸㘶散ㄲ㔳捣づ戰㤹㝤ぢ慢扢搶〵㌰扢捡㥥㌷扢挲摣散〲㤸㕤㘹㘷㝦敦挹㉥㠰搹ㄵ㜶昶㡦挸戶㤸㕤ㄶ挸㉣敥㘷㤶捣㘲挶晥㌲て戳㜵㌰㘸㘶散ㄱ㔳捣搲㌶戳㈲㝣〸㜴搷扡〰㘶ㄷ摡昳㘶㑦㤸㥢㕤〰戳ぢ散散㘲㑦㜶〱捣捥户戳换㤰㙤㌱㍢㌷㤰㔹戳㥦㔹㙢ㄶ㌳㜶㤷㜹㤸㠵㘱搰捣搸㈱愶㤸㉤戶㤹㙤〸慢扢搶〵㌰㍢挳㥥㌷㍢挲摣散〲㤸㥤㙥㘷㙦散挹㉥㠰搹㘹㜶昶收挸戶㤸㥤ㄲ挸㙣愹㥦搹昲㉣㘶〳㔱挷挳㙣ㄸっ㥡ㄹ晢挳ㄴ戳㐳㙣㘶挳㘱㜵搷扡〰㘶挷搹昳㘶㍦㤸㥢㕤〰戳㤵㜶昶㔶㥥散〲㤸ㅤ㙢㘷㡦㐶戶㘲收㥣㤳㌹㍡㤰搹㔱㝥㘶挷㘴㌱ㅢ㠳㍡ㅥ㘶㔱ㄸ㌴㌳㌶㠷㈹㘶㉢㌵㌳㜵㑥愶ㄶ㔶㜷慤昹㌹㤶㡦㍣攷㘴づ戵攷捤㘶㌰㌷扢㠰㜳㌲㠷搸搹昵㥥散〲捥挹慣戰戳搹㝥收㡥敤㍥摢㌹捦て㉣户戳㜷昰㘴扢捦㜶捥㜳㌲换散㙣㌶扣戹㘳扢捦㜶捥㜳㌲㑢敤散㥤㍣搹〵㥣㤳改戲戳搹㘲攷㡥㕤挰㌹㤹㑥㍢㥢扤㜹㙥㜶〱攷㘴㍡散㙣㌶昵戹搹挳挶㜱㕢挹㝢㑥愶摤捥ㅥ攷挹㉥攰㥣捣ㄲ㍢㝢ち戲慤㝤愴つ㍥晦㌹㤹戳晣晢挸㌹㔹晢挸㌴搴昱散㈳戳㘰搰晢〸㍢晣搴㍥㜲㥥扤㡦散づ慢扢搶捥㍡攷摤㐷㥡散㜹戳愳捦捤㉥㘰ㅦ㔹㘸㘷敦改挹㉥㘰ㅦ㔹㘰㘷戳㠷搰ㅤ扢㠰㝤㈴㙤㘷捦昵㘴ㄷ戰㡦愴散㙣㜶㉤扡㘳ㄷ戰㡦㈴敤散㜹㥥散〲昶㤱㠴㥤捤㍥㐹㜷散〲昶㤱戸㥤扤㡦㈷扢㠰㝤㈴㘶㘷戳㌳搳ㅤ㝢搸㌸㘷㝢挹㜳摥㜲扥㥤扤㥦㈷扢㠰㝤愴搱捥㥥㡦㙣㙢ㅦ㌹㄰㍥晦㍥㜲戵㝦ㅦ㔹㤵戵㡦挴㔱挷戳㡦㉣㠴㐱敦㈳㙣搳㔴晢挸㜵昶㍥挲敥㑡㜷慤ぢ搸㐷昶戶攷捤戶㑣㌷扢㠰㝤㘴㥥㥤捤㝥㑥㌷扢㠰㝤㘴㉦㍢㥢㡤愰㙥㜶〱晢挸㕣㍢扢搵㤳㕤挰㍥㌲挷捥㘶敢愹㍢㜶〱晢挸㥥㜶昶㘲㑦㜶〱晢挸ㅥ㜶㌶㥢㕤摤戱ぢ搸㐷㜶户戳摢㍤搹〵散㈳戳敤㙣戶搷扡㘳ㄷ戰㡦捣戲戳㍢㍤搹〵散㈳扢搹搹㠷㈰摢㝡㝦㍡〳㍥晦㍥戲摡扦㡦慣挹摡㐷づ㐳ㅤ捦㍥㜲っっ㝡ㅦ㘱戳慤摡㐷敥搶晢〸㜷〸戱ㄲ㔶㜷慤摤㉤㉤攷昹昵挹昶扣搹㕣敢㘶扢㕢㕡捥㜳晢㤳散散攳㍤搹敥㤶㤶㜳散㠹㜶㌶㝢㙦㉤㘶攳〳㤹㍤攸㘷昶㜰ㄶ戳搳㔱挷挳散ㅣㄸ㌴㌳戶摡㉡㘶㡦摡捣捥㠳搵㕤敢〲㤸敤㘸捦㥢慤戵㙥㜶〱捣㜶戰戳㉦昰㘴ㄷ挰慣挱捥㘶攷慤挵慣㉥㤰搹搳㝥㘶捦㘶㌱扢ㅣ㜵㍣捣㔶挱愰㤹戱搱㔶㌱㝢摥㘶㜶ㅤ慣敥㕡ㄷ挰慣搲㥥㌷ㅢ㙢摤散〲㤸㐵散㙣㜶攴扡搹〵㌰摢摥捡㉥㘵㠳㘶㜶㐳愱㜵㙤㌲㙦昷㈸扦㜵摢〸㝤戶捤愹㐴㈷ㅡㄴ㈷挴㍡㔲愳㥡搱〵摡㘳㘰挰昵慤搴挵慤㑣捦愹㝣ㄹ戸挴敤ㄸ㡣㌵攴㉢搴戸㠳攲户㘲戵戶攲㍦㔸敥挵㝦㥣㤴㝣㤵㌱散㡢㔳ㄹ慦搹ㄹて㙡㉢晥㠳晢㜱晣愷㌲㕥㘷捣㤳㈶攳つ㍢㠳㕤㕤慣挳敢㡥ㄴ㠹㌷㑤挶㥢㡣㜹摢㘴扣㘵㘷扣㘳㌲搴ㄸㅦ㤹㡣户ㄹ昳戱挹昸㥢㥤昱愹㈷㠳㍤㄰㙡㔶敦㌰收㕢㤳昱慥㥤挱晥〶㌵㉢㌵挶㡦㈶攳㍤挶晣㙣㌲摥户㌳㝥㌵ㄹ㙡㍤昸㝤愸ㅡ攳〳挶昰慢㔰挵敡㐳㍢㠳摦㜵扡㘳㙣〸㑤㘵㝣㐴㌳扦〸㔴ㄹ㙢昵〲㤵㡡晥㕡挱㔰㜰昳扢㌰㤵昱㌱捤晣ㅡ㑣㘵㝣愲ㄷ㔴〶扦攷攲㠲㤳挱㙦㠲㔴挶愷㌴昳㑢㈰㤵昱㤹㕥㔰ㄹ晣㤶挷捤攰昷㈰㉡攳㜳㥡慢戴㑦㝥愱ㄷ㔴〶扦攳㜰㌳㜶㠰愶㌲扥愴㤹㕦〰搰㈷扦搲ぢ㉡㠳㘷昸摤㡣㐹搰㔴挶搷㌴㑦搱㍥昹㡤㕥㔰ㄹ搳戴攲慣〷捦〰慢㡣㙦㘹收挹㕦㌵挶㜷㝡㐱㘵散愹ㄵ㈷㠳攷㍦㔵挶昷㌴敦愷㝤昲敦㝡㐱㘵昰摣㈶ㄷ㥣っ㥥晤㔳ㄹ晦愰㌹愹㝤昲㥦㝡㐱㘵愴戵攲㘴昰摣㤷捡昸ㄷ捤㍣敤挵㈰昹㠳㕥㔰ㄹ㍣慦攵㡥戱ㄴ㥡捡昸㤱㘶㥥昴㔱ㄹ㍦改〵㤵㜱㠸㔶㥣㌱㜸摥㐳㘵晣㑣㌳㑦㜹愸㡣㕦昴㠲捡㔸愹ㄵ㘷㡦㍡ぢ㥡捡昸㤵收㜳戴㑦晥愶ㄷ㔴挶㜹㕡㜱㌲慥㠶愶㌲㝥愷㜹㤵昶挹㍦昴㠲捡戸㑥㉢㑥挶㙡㘸㉡㘳ㅤ捤㙢戴㑦慥搷ぢ㉡攳㙥慤㌸敢挱搷㐷㤵挱摢㍢ち扥㌴㌲㐸ち㙡㔸㔰ㄹ㡦㝡㌲昸敡愰㌲㡡ㄹ挳ㄷ〶㤵搱挳捥攰㤱㥦㔶㘷㡣㤷㑤㡣戹晣㈳㍣㐵㘱ㅥ攰搴㕦㠳㤴㈲ㄳ㝦つ昲㙡㘰ㄴて㙡㉡慡愷ㄳ昵㝡㘰ㄴて㘴㉡㑡㍡㔱㙦〶㐶昱攰愵愲㝡㌹㔱㙦〷㐶昱㠰愵愲晡㌸㔱敦〴㐶昱㈰愵愲㉡㥣㈸㜵㐰挲㙡㐹捦㍡昲挰愴愲㌶㜰愲搴㐱挸ㄷ挵㠳㤱㡡摡挸㠹㔲〷ㅥ㕦ㄴて㐰㉡慡㥦ㄳ昵㌱㜴㐵摥㌳㈲て㍡㉡㙡ㄳ㈷㑡ㅤ㘰㝣戵㜸愰㔱㔱㥢㌹㔱敡愰攲㡢攲挱㐵㐵つ㜰愲搴㠱挴ㄷ挵〳㡡㡡摡挲㠹㔲〷て㕦ㄴて㈲㉡㙡戰ㄳ愵づㄸ扥㈸ㅥ㌸㔴搴㔰㈷㑡ㅤ㈴㝣㔱㍣㔸愸愸㉤㥤㈸㜵㘰昰㐵昱〰愱愲㐶㌸㔱敡㘰攰㡢攲㐱㐱㐵㙤敤㐴愹〳㠰㉦㡡〷〲ㄵ㌵搲㠹㔲㍢扤㉦㡡㍢扦㡡ㅡ攵㐴愹ㅤ摤ㄷ挵ㅤ㕥㐵㙤攷㐴愹㥤摢ㄷ挵㥤㕣㐵㙤敦㐴愹ㅤ摡ㄷ挵ㅤ㕢㐵㔵㍡㔱㙡㈷昶㐵㜱㘷㔶㔱搵㑥㤴摡㜱㝤㔱摣㠱㔵㔴㡤ㄳ挵摤㔲晤〹搶搳㍦㌸㝦㤲㍥〱㈹㘵㘸慥攷㥥愸ㅣ㑦㘵㌹戸昳㈹挷㤳㔹づ敥㙦捡昱㐴㤶㠳扢㤸㜲㍣㥥攵攰㕥愵ㅣ㡦㘵㌹戸㈳㈹挷愳㔹づ敥㍢捡昱㐸㤶㠳扢㡢㜲㍣㥣攵攰ㅥ愲ㅣて㘵㌹戸㔳㈸挷㠳㔹づ敥〷捡昱㐰㤶㠳㥢扥㜲摣㥦攵攰搶慥ㅣ昷㘵㌹戸㠱㉢挷扤㔹づ㙥搳捡㜱㑦㤶㠳㥢戱㜲摣㥤攵攰㤶慢ㅣ㜷㘵㌹戸戱㉡挷㥡㉣〷户㑦攵戸㌳换挱㑤㔲㌹㔶㘷㌹戸ㄵ㉡挷ㅤ㔹づ㙥㜸捡㜱㝢㤶㠳摢㥡㜲摣㤶攵攰收愵ㅣ晦攳㜵昴晡㝦愴户搵㠸</t>
  </si>
  <si>
    <t>Average Inventory</t>
  </si>
  <si>
    <t>Average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</si>
</sst>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00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0" fillId="0" borderId="1" xfId="0" applyBorder="1"/>
    <xf numFmtId="0" fontId="1" fillId="0" borderId="0" xfId="0" applyFont="1"/>
    <xf numFmtId="0" fontId="0" fillId="0" borderId="0" xfId="0" quotePrefix="1"/>
    <xf numFmtId="0" fontId="1" fillId="0" borderId="0" xfId="0" applyFont="1" applyBorder="1"/>
    <xf numFmtId="0" fontId="0" fillId="0" borderId="0" xfId="0" applyBorder="1"/>
    <xf numFmtId="0" fontId="0" fillId="2" borderId="0" xfId="0" applyFill="1" applyBorder="1"/>
    <xf numFmtId="0" fontId="2" fillId="0" borderId="1" xfId="0" applyFont="1" applyBorder="1"/>
    <xf numFmtId="0" fontId="2" fillId="0" borderId="0" xfId="0" applyFont="1" applyBorder="1"/>
    <xf numFmtId="0" fontId="0" fillId="3" borderId="0" xfId="0" applyFill="1" applyBorder="1"/>
    <xf numFmtId="0" fontId="0" fillId="4"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5</xdr:row>
      <xdr:rowOff>76200</xdr:rowOff>
    </xdr:from>
    <xdr:to>
      <xdr:col>5</xdr:col>
      <xdr:colOff>510702</xdr:colOff>
      <xdr:row>11</xdr:row>
      <xdr:rowOff>34290</xdr:rowOff>
    </xdr:to>
    <xdr:sp macro="" textlink="">
      <xdr:nvSpPr>
        <xdr:cNvPr id="2" name="Note" hidden="1">
          <a:extLst>
            <a:ext uri="{FF2B5EF4-FFF2-40B4-BE49-F238E27FC236}">
              <a16:creationId xmlns:a16="http://schemas.microsoft.com/office/drawing/2014/main" id="{DE01AA38-3E62-429A-A6C9-6782C778A56F}"/>
            </a:ext>
          </a:extLst>
        </xdr:cNvPr>
        <xdr:cNvSpPr txBox="1">
          <a:spLocks noChangeArrowheads="1"/>
        </xdr:cNvSpPr>
      </xdr:nvSpPr>
      <xdr:spPr bwMode="auto">
        <a:xfrm>
          <a:off x="523875" y="1419225"/>
          <a:ext cx="3124362" cy="98679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0" bIns="0" anchor="t" upright="1"/>
        <a:lstStyle/>
        <a:p>
          <a:pPr algn="l" rtl="0">
            <a:lnSpc>
              <a:spcPts val="1000"/>
            </a:lnSpc>
            <a:defRPr sz="1000"/>
          </a:pPr>
          <a:r>
            <a:rPr lang="en-GB" sz="1000" b="0" i="0" u="none" strike="noStrike" baseline="0">
              <a:solidFill>
                <a:srgbClr val="000000"/>
              </a:solidFill>
              <a:latin typeface="Fixedsys"/>
            </a:rPr>
            <a:t>This sheet simulates a month of sales data for the computer monitor being studied.  The quantities demanded (in column D) and the lead times (in column I) are being generated using the data of the 'Prob. Data' sheet.  The service level (cell E35) shows the % of total demand that was met. </a:t>
          </a:r>
        </a:p>
        <a:p>
          <a:pPr algn="l" rtl="0">
            <a:lnSpc>
              <a:spcPts val="1000"/>
            </a:lnSpc>
            <a:defRPr sz="1000"/>
          </a:pPr>
          <a:endParaRPr lang="en-GB" sz="1000" b="0" i="0" u="none" strike="noStrike" baseline="0">
            <a:solidFill>
              <a:srgbClr val="000000"/>
            </a:solidFill>
            <a:latin typeface="Fixedsys"/>
          </a:endParaRPr>
        </a:p>
      </xdr:txBody>
    </xdr:sp>
    <xdr:clientData/>
  </xdr:twoCellAnchor>
  <xdr:twoCellAnchor>
    <xdr:from>
      <xdr:col>1</xdr:col>
      <xdr:colOff>190500</xdr:colOff>
      <xdr:row>8</xdr:row>
      <xdr:rowOff>76200</xdr:rowOff>
    </xdr:from>
    <xdr:to>
      <xdr:col>5</xdr:col>
      <xdr:colOff>510702</xdr:colOff>
      <xdr:row>14</xdr:row>
      <xdr:rowOff>34290</xdr:rowOff>
    </xdr:to>
    <xdr:sp macro="" textlink="">
      <xdr:nvSpPr>
        <xdr:cNvPr id="3" name="Note" hidden="1">
          <a:extLst>
            <a:ext uri="{FF2B5EF4-FFF2-40B4-BE49-F238E27FC236}">
              <a16:creationId xmlns:a16="http://schemas.microsoft.com/office/drawing/2014/main" id="{98B73056-57C2-40D1-95EA-22AA8A8031F9}"/>
            </a:ext>
          </a:extLst>
        </xdr:cNvPr>
        <xdr:cNvSpPr txBox="1">
          <a:spLocks noChangeArrowheads="1"/>
        </xdr:cNvSpPr>
      </xdr:nvSpPr>
      <xdr:spPr bwMode="auto">
        <a:xfrm>
          <a:off x="523875" y="1419225"/>
          <a:ext cx="3124362" cy="98679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0" bIns="0" anchor="t" upright="1"/>
        <a:lstStyle/>
        <a:p>
          <a:pPr algn="l" rtl="0">
            <a:lnSpc>
              <a:spcPts val="1000"/>
            </a:lnSpc>
            <a:defRPr sz="1000"/>
          </a:pPr>
          <a:r>
            <a:rPr lang="en-GB" sz="1000" b="0" i="0" u="none" strike="noStrike" baseline="0">
              <a:solidFill>
                <a:srgbClr val="000000"/>
              </a:solidFill>
              <a:latin typeface="Fixedsys"/>
            </a:rPr>
            <a:t>This sheet simulates a month of sales data for the computer monitor being studied.  The quantities demanded (in column D) and the lead times (in column I) are being generated using the data of the 'Prob. Data' sheet.  The service level (cell E35) shows the % of total demand that was met. </a:t>
          </a:r>
        </a:p>
        <a:p>
          <a:pPr algn="l" rtl="0">
            <a:lnSpc>
              <a:spcPts val="1000"/>
            </a:lnSpc>
            <a:defRPr sz="1000"/>
          </a:pPr>
          <a:endParaRPr lang="en-GB" sz="1000" b="0" i="0" u="none" strike="noStrike" baseline="0">
            <a:solidFill>
              <a:srgbClr val="000000"/>
            </a:solidFill>
            <a:latin typeface="Fixedsys"/>
          </a:endParaRPr>
        </a:p>
      </xdr:txBody>
    </xdr:sp>
    <xdr:clientData/>
  </xdr:twoCellAnchor>
  <xdr:twoCellAnchor editAs="oneCell">
    <xdr:from>
      <xdr:col>5</xdr:col>
      <xdr:colOff>868680</xdr:colOff>
      <xdr:row>50</xdr:row>
      <xdr:rowOff>137160</xdr:rowOff>
    </xdr:from>
    <xdr:to>
      <xdr:col>15</xdr:col>
      <xdr:colOff>77678</xdr:colOff>
      <xdr:row>83</xdr:row>
      <xdr:rowOff>34039</xdr:rowOff>
    </xdr:to>
    <xdr:pic>
      <xdr:nvPicPr>
        <xdr:cNvPr id="4" name="Picture 3">
          <a:extLst>
            <a:ext uri="{FF2B5EF4-FFF2-40B4-BE49-F238E27FC236}">
              <a16:creationId xmlns:a16="http://schemas.microsoft.com/office/drawing/2014/main" id="{91F0CCE6-8847-4435-8CA5-31BD0081E7D3}"/>
            </a:ext>
          </a:extLst>
        </xdr:cNvPr>
        <xdr:cNvPicPr>
          <a:picLocks noChangeAspect="1"/>
        </xdr:cNvPicPr>
      </xdr:nvPicPr>
      <xdr:blipFill>
        <a:blip xmlns:r="http://schemas.openxmlformats.org/officeDocument/2006/relationships" r:embed="rId1"/>
        <a:stretch>
          <a:fillRect/>
        </a:stretch>
      </xdr:blipFill>
      <xdr:spPr>
        <a:xfrm>
          <a:off x="4495800" y="9281160"/>
          <a:ext cx="8634938" cy="59319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762BA-331D-46FB-9B8E-C4CA91B1B035}">
  <dimension ref="A1:P10001"/>
  <sheetViews>
    <sheetView workbookViewId="0"/>
  </sheetViews>
  <sheetFormatPr defaultRowHeight="14.4" x14ac:dyDescent="0.3"/>
  <cols>
    <col min="1" max="2" width="36.77734375" customWidth="1"/>
  </cols>
  <sheetData>
    <row r="1" spans="1:16" x14ac:dyDescent="0.3">
      <c r="A1" s="3" t="s">
        <v>35</v>
      </c>
    </row>
    <row r="2" spans="1:16" x14ac:dyDescent="0.3">
      <c r="P2">
        <f ca="1">_xll.CB.RecalcCounterFN()</f>
        <v>0</v>
      </c>
    </row>
    <row r="3" spans="1:16" x14ac:dyDescent="0.3">
      <c r="A3" t="s">
        <v>36</v>
      </c>
      <c r="B3" t="s">
        <v>37</v>
      </c>
      <c r="C3">
        <v>0</v>
      </c>
    </row>
    <row r="4" spans="1:16" x14ac:dyDescent="0.3">
      <c r="A4" t="s">
        <v>38</v>
      </c>
    </row>
    <row r="5" spans="1:16" x14ac:dyDescent="0.3">
      <c r="A5" t="s">
        <v>39</v>
      </c>
    </row>
    <row r="7" spans="1:16" x14ac:dyDescent="0.3">
      <c r="A7" s="3" t="s">
        <v>40</v>
      </c>
      <c r="B7" t="s">
        <v>41</v>
      </c>
    </row>
    <row r="8" spans="1:16" x14ac:dyDescent="0.3">
      <c r="B8">
        <v>2</v>
      </c>
    </row>
    <row r="10" spans="1:16" x14ac:dyDescent="0.3">
      <c r="A10" t="s">
        <v>42</v>
      </c>
    </row>
    <row r="11" spans="1:16" x14ac:dyDescent="0.3">
      <c r="A11" t="e">
        <f>CB_DATA_!#REF!</f>
        <v>#REF!</v>
      </c>
      <c r="B11" t="e">
        <f>Sheet1!#REF!</f>
        <v>#REF!</v>
      </c>
    </row>
    <row r="13" spans="1:16" x14ac:dyDescent="0.3">
      <c r="A13" t="s">
        <v>43</v>
      </c>
    </row>
    <row r="14" spans="1:16" x14ac:dyDescent="0.3">
      <c r="A14" t="s">
        <v>47</v>
      </c>
      <c r="B14" t="s">
        <v>51</v>
      </c>
    </row>
    <row r="16" spans="1:16" x14ac:dyDescent="0.3">
      <c r="A16" t="s">
        <v>44</v>
      </c>
    </row>
    <row r="19" spans="1:2" x14ac:dyDescent="0.3">
      <c r="A19" t="s">
        <v>45</v>
      </c>
    </row>
    <row r="20" spans="1:2" x14ac:dyDescent="0.3">
      <c r="A20">
        <v>31</v>
      </c>
      <c r="B20">
        <v>37</v>
      </c>
    </row>
    <row r="25" spans="1:2" x14ac:dyDescent="0.3">
      <c r="A25" s="3" t="s">
        <v>46</v>
      </c>
    </row>
    <row r="26" spans="1:2" x14ac:dyDescent="0.3">
      <c r="A26" s="4" t="s">
        <v>48</v>
      </c>
      <c r="B26" s="4" t="s">
        <v>52</v>
      </c>
    </row>
    <row r="27" spans="1:2" x14ac:dyDescent="0.3">
      <c r="A27" t="s">
        <v>49</v>
      </c>
      <c r="B27" t="s">
        <v>56</v>
      </c>
    </row>
    <row r="28" spans="1:2" x14ac:dyDescent="0.3">
      <c r="A28" s="4" t="s">
        <v>50</v>
      </c>
      <c r="B28" s="4" t="s">
        <v>50</v>
      </c>
    </row>
    <row r="29" spans="1:2" x14ac:dyDescent="0.3">
      <c r="A29" s="4" t="s">
        <v>58</v>
      </c>
      <c r="B29" s="4" t="s">
        <v>48</v>
      </c>
    </row>
    <row r="30" spans="1:2" x14ac:dyDescent="0.3">
      <c r="A30" t="s">
        <v>60</v>
      </c>
      <c r="B30" t="s">
        <v>53</v>
      </c>
    </row>
    <row r="31" spans="1:2" x14ac:dyDescent="0.3">
      <c r="A31" s="4" t="s">
        <v>59</v>
      </c>
      <c r="B31" s="4" t="s">
        <v>50</v>
      </c>
    </row>
    <row r="32" spans="1:2" x14ac:dyDescent="0.3">
      <c r="B32" s="4" t="s">
        <v>54</v>
      </c>
    </row>
    <row r="33" spans="2:2" x14ac:dyDescent="0.3">
      <c r="B33" t="s">
        <v>62</v>
      </c>
    </row>
    <row r="34" spans="2:2" x14ac:dyDescent="0.3">
      <c r="B34" s="4" t="s">
        <v>50</v>
      </c>
    </row>
    <row r="35" spans="2:2" x14ac:dyDescent="0.3">
      <c r="B35" s="4" t="s">
        <v>55</v>
      </c>
    </row>
    <row r="36" spans="2:2" x14ac:dyDescent="0.3">
      <c r="B36" t="s">
        <v>61</v>
      </c>
    </row>
    <row r="37" spans="2:2" x14ac:dyDescent="0.3">
      <c r="B37" s="4" t="s">
        <v>50</v>
      </c>
    </row>
    <row r="10000" spans="1:1" x14ac:dyDescent="0.3">
      <c r="A10000" t="s">
        <v>57</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R48"/>
  <sheetViews>
    <sheetView tabSelected="1" topLeftCell="E1" zoomScaleNormal="100" workbookViewId="0">
      <selection activeCell="K45" sqref="K45"/>
    </sheetView>
  </sheetViews>
  <sheetFormatPr defaultRowHeight="14.4" x14ac:dyDescent="0.3"/>
  <cols>
    <col min="1" max="1" width="6.77734375" bestFit="1" customWidth="1"/>
    <col min="2" max="2" width="18.5546875" bestFit="1" customWidth="1"/>
    <col min="3" max="3" width="12.44140625" bestFit="1" customWidth="1"/>
    <col min="4" max="4" width="8.21875" bestFit="1" customWidth="1"/>
    <col min="5" max="5" width="6.88671875" bestFit="1" customWidth="1"/>
    <col min="6" max="6" width="15.77734375" bestFit="1" customWidth="1"/>
    <col min="7" max="7" width="21.33203125" bestFit="1" customWidth="1"/>
    <col min="8" max="8" width="6.109375" bestFit="1" customWidth="1"/>
    <col min="9" max="9" width="12.33203125" bestFit="1" customWidth="1"/>
    <col min="10" max="10" width="16" bestFit="1" customWidth="1"/>
    <col min="11" max="11" width="10" bestFit="1" customWidth="1"/>
    <col min="12" max="12" width="13.44140625" bestFit="1" customWidth="1"/>
    <col min="13" max="13" width="13.88671875" bestFit="1" customWidth="1"/>
    <col min="14" max="14" width="18.5546875" bestFit="1" customWidth="1"/>
    <col min="15" max="15" width="10" bestFit="1" customWidth="1"/>
    <col min="16" max="16" width="2.77734375" bestFit="1" customWidth="1"/>
    <col min="17" max="17" width="49.44140625" bestFit="1" customWidth="1"/>
  </cols>
  <sheetData>
    <row r="4" spans="1:18" x14ac:dyDescent="0.3">
      <c r="A4" s="8"/>
      <c r="B4" s="8" t="s">
        <v>2</v>
      </c>
      <c r="C4" s="8" t="s">
        <v>3</v>
      </c>
      <c r="D4" s="8" t="s">
        <v>4</v>
      </c>
      <c r="E4" s="8" t="s">
        <v>0</v>
      </c>
      <c r="F4" s="8" t="s">
        <v>5</v>
      </c>
      <c r="G4" s="8" t="s">
        <v>6</v>
      </c>
      <c r="H4" s="8" t="s">
        <v>7</v>
      </c>
      <c r="I4" s="8" t="s">
        <v>8</v>
      </c>
      <c r="J4" s="8" t="s">
        <v>9</v>
      </c>
      <c r="K4" s="8" t="s">
        <v>10</v>
      </c>
      <c r="L4" s="8" t="s">
        <v>11</v>
      </c>
      <c r="M4" s="8" t="s">
        <v>12</v>
      </c>
      <c r="N4" s="8" t="s">
        <v>13</v>
      </c>
      <c r="O4" s="8" t="s">
        <v>14</v>
      </c>
      <c r="Q4" s="9"/>
      <c r="R4" s="6"/>
    </row>
    <row r="5" spans="1:18" x14ac:dyDescent="0.3">
      <c r="A5" s="8" t="s">
        <v>15</v>
      </c>
      <c r="B5" s="8" t="s">
        <v>6</v>
      </c>
      <c r="C5" s="8" t="s">
        <v>16</v>
      </c>
      <c r="D5" s="8" t="s">
        <v>17</v>
      </c>
      <c r="E5" s="8" t="s">
        <v>18</v>
      </c>
      <c r="F5" s="8" t="s">
        <v>6</v>
      </c>
      <c r="G5" s="8" t="s">
        <v>19</v>
      </c>
      <c r="H5" s="8" t="s">
        <v>20</v>
      </c>
      <c r="I5" s="8" t="s">
        <v>21</v>
      </c>
      <c r="J5" s="8" t="s">
        <v>22</v>
      </c>
      <c r="K5" s="8" t="s">
        <v>23</v>
      </c>
      <c r="L5" s="8" t="s">
        <v>23</v>
      </c>
      <c r="M5" s="8" t="s">
        <v>24</v>
      </c>
      <c r="N5" s="8" t="s">
        <v>25</v>
      </c>
      <c r="O5" s="8" t="s">
        <v>24</v>
      </c>
    </row>
    <row r="6" spans="1:18" x14ac:dyDescent="0.3">
      <c r="A6" s="5">
        <v>1</v>
      </c>
      <c r="B6" s="6">
        <v>50</v>
      </c>
      <c r="C6" s="6">
        <v>0</v>
      </c>
      <c r="D6" s="7">
        <v>7</v>
      </c>
      <c r="E6" s="6">
        <f t="shared" ref="E6:E35" si="0">MIN(D6,B6+C6)</f>
        <v>7</v>
      </c>
      <c r="F6" s="6">
        <f t="shared" ref="F6:F35" si="1">B6+C6-E6</f>
        <v>43</v>
      </c>
      <c r="G6" s="6">
        <f>F6</f>
        <v>43</v>
      </c>
      <c r="H6" s="6">
        <f>IF(G6&lt;$H$40,1,0)</f>
        <v>0</v>
      </c>
      <c r="I6" s="7">
        <v>3</v>
      </c>
      <c r="J6" s="6">
        <f t="shared" ref="J6:J35" si="2">IF(H6=0,0,A6+1+I6)</f>
        <v>0</v>
      </c>
      <c r="K6" s="6">
        <f>B6*0.3</f>
        <v>15</v>
      </c>
      <c r="L6" s="6">
        <f>IF(H6=0,0,H6*20)</f>
        <v>0</v>
      </c>
      <c r="M6" s="6">
        <f>E6*45</f>
        <v>315</v>
      </c>
      <c r="N6" s="6">
        <f>(D6-E6)*65</f>
        <v>0</v>
      </c>
      <c r="O6" s="6">
        <f>M6-K6-L6-N6</f>
        <v>300</v>
      </c>
    </row>
    <row r="7" spans="1:18" x14ac:dyDescent="0.3">
      <c r="A7" s="5">
        <v>2</v>
      </c>
      <c r="B7" s="6">
        <f t="shared" ref="B7:B35" si="3">F6</f>
        <v>43</v>
      </c>
      <c r="C7" s="6">
        <f>COUNTIF($J$6:J6,A7)*$H$41</f>
        <v>0</v>
      </c>
      <c r="D7" s="7">
        <v>7</v>
      </c>
      <c r="E7" s="6">
        <f t="shared" si="0"/>
        <v>7</v>
      </c>
      <c r="F7" s="6">
        <f t="shared" si="1"/>
        <v>36</v>
      </c>
      <c r="G7" s="6">
        <f>G6-E7+IF(H6=1,$H$41,0)</f>
        <v>36</v>
      </c>
      <c r="H7" s="6">
        <f>IF(G7&lt;$H$40,1,0)</f>
        <v>0</v>
      </c>
      <c r="I7" s="7">
        <v>4</v>
      </c>
      <c r="J7" s="6">
        <f t="shared" si="2"/>
        <v>0</v>
      </c>
      <c r="K7" s="6">
        <f t="shared" ref="K7:K35" si="4">B7*0.3</f>
        <v>12.9</v>
      </c>
      <c r="L7" s="6">
        <f t="shared" ref="L7:L35" si="5">IF(H7=0,0,H7*20)</f>
        <v>0</v>
      </c>
      <c r="M7" s="6">
        <f t="shared" ref="M7:M35" si="6">E7*45</f>
        <v>315</v>
      </c>
      <c r="N7" s="6">
        <f t="shared" ref="N7:N35" si="7">(D7-E7)*65</f>
        <v>0</v>
      </c>
      <c r="O7" s="6">
        <f t="shared" ref="O7:O35" si="8">M7-K7-L7-N7</f>
        <v>302.10000000000002</v>
      </c>
    </row>
    <row r="8" spans="1:18" x14ac:dyDescent="0.3">
      <c r="A8" s="5">
        <v>3</v>
      </c>
      <c r="B8" s="6">
        <f t="shared" si="3"/>
        <v>36</v>
      </c>
      <c r="C8" s="6">
        <f>COUNTIF($J$6:J7,A8)*$H$41</f>
        <v>0</v>
      </c>
      <c r="D8" s="7">
        <v>8</v>
      </c>
      <c r="E8" s="6">
        <f t="shared" si="0"/>
        <v>8</v>
      </c>
      <c r="F8" s="6">
        <f t="shared" si="1"/>
        <v>28</v>
      </c>
      <c r="G8" s="6">
        <f>G7-E8+IF(H7=1,$H$41,0)</f>
        <v>28</v>
      </c>
      <c r="H8" s="6">
        <f>IF(G8&lt;$H$40,1,0)</f>
        <v>0</v>
      </c>
      <c r="I8" s="7">
        <v>4</v>
      </c>
      <c r="J8" s="6">
        <f t="shared" si="2"/>
        <v>0</v>
      </c>
      <c r="K8" s="6">
        <f t="shared" si="4"/>
        <v>10.799999999999999</v>
      </c>
      <c r="L8" s="6">
        <f t="shared" si="5"/>
        <v>0</v>
      </c>
      <c r="M8" s="6">
        <f t="shared" si="6"/>
        <v>360</v>
      </c>
      <c r="N8" s="6">
        <f t="shared" si="7"/>
        <v>0</v>
      </c>
      <c r="O8" s="6">
        <f t="shared" si="8"/>
        <v>349.2</v>
      </c>
    </row>
    <row r="9" spans="1:18" x14ac:dyDescent="0.3">
      <c r="A9" s="5">
        <v>4</v>
      </c>
      <c r="B9" s="6">
        <f t="shared" si="3"/>
        <v>28</v>
      </c>
      <c r="C9" s="6">
        <f>COUNTIF($J$6:J8,A9)*$H$41</f>
        <v>0</v>
      </c>
      <c r="D9" s="7">
        <v>6</v>
      </c>
      <c r="E9" s="6">
        <f t="shared" si="0"/>
        <v>6</v>
      </c>
      <c r="F9" s="6">
        <f t="shared" si="1"/>
        <v>22</v>
      </c>
      <c r="G9" s="6">
        <f>G8-E9+IF(H8=1,$H$41,0)</f>
        <v>22</v>
      </c>
      <c r="H9" s="6">
        <f>IF(G9&lt;$H$40,1,0)</f>
        <v>0</v>
      </c>
      <c r="I9" s="7">
        <v>5</v>
      </c>
      <c r="J9" s="6">
        <f t="shared" si="2"/>
        <v>0</v>
      </c>
      <c r="K9" s="6">
        <f t="shared" si="4"/>
        <v>8.4</v>
      </c>
      <c r="L9" s="6">
        <f t="shared" si="5"/>
        <v>0</v>
      </c>
      <c r="M9" s="6">
        <f t="shared" si="6"/>
        <v>270</v>
      </c>
      <c r="N9" s="6">
        <f t="shared" si="7"/>
        <v>0</v>
      </c>
      <c r="O9" s="6">
        <f t="shared" si="8"/>
        <v>261.60000000000002</v>
      </c>
    </row>
    <row r="10" spans="1:18" x14ac:dyDescent="0.3">
      <c r="A10" s="5">
        <v>5</v>
      </c>
      <c r="B10" s="6">
        <f t="shared" si="3"/>
        <v>22</v>
      </c>
      <c r="C10" s="6">
        <f>COUNTIF($J$6:J9,A10)*$H$41</f>
        <v>0</v>
      </c>
      <c r="D10" s="7">
        <v>6</v>
      </c>
      <c r="E10" s="6">
        <f t="shared" si="0"/>
        <v>6</v>
      </c>
      <c r="F10" s="6">
        <f t="shared" si="1"/>
        <v>16</v>
      </c>
      <c r="G10" s="6">
        <f>G9-E10+IF(H9=1,$H$41,0)</f>
        <v>16</v>
      </c>
      <c r="H10" s="6">
        <f>IF(G10&lt;$H$40,1,0)</f>
        <v>1</v>
      </c>
      <c r="I10" s="7">
        <v>4</v>
      </c>
      <c r="J10" s="6">
        <f t="shared" si="2"/>
        <v>10</v>
      </c>
      <c r="K10" s="6">
        <f t="shared" si="4"/>
        <v>6.6</v>
      </c>
      <c r="L10" s="6">
        <f t="shared" si="5"/>
        <v>20</v>
      </c>
      <c r="M10" s="6">
        <f t="shared" si="6"/>
        <v>270</v>
      </c>
      <c r="N10" s="6">
        <f t="shared" si="7"/>
        <v>0</v>
      </c>
      <c r="O10" s="6">
        <f t="shared" si="8"/>
        <v>243.39999999999998</v>
      </c>
    </row>
    <row r="11" spans="1:18" x14ac:dyDescent="0.3">
      <c r="A11" s="5">
        <v>6</v>
      </c>
      <c r="B11" s="6">
        <f t="shared" si="3"/>
        <v>16</v>
      </c>
      <c r="C11" s="6">
        <f>COUNTIF($J$6:J10,A11)*$H$41</f>
        <v>0</v>
      </c>
      <c r="D11" s="7">
        <v>7</v>
      </c>
      <c r="E11" s="6">
        <f t="shared" si="0"/>
        <v>7</v>
      </c>
      <c r="F11" s="6">
        <f t="shared" si="1"/>
        <v>9</v>
      </c>
      <c r="G11" s="6">
        <f>G10-E11+IF(H10=1,$H$41,0)</f>
        <v>69</v>
      </c>
      <c r="H11" s="6">
        <f>IF(G11&lt;$H$40,1,0)</f>
        <v>0</v>
      </c>
      <c r="I11" s="7">
        <v>5</v>
      </c>
      <c r="J11" s="6">
        <f t="shared" si="2"/>
        <v>0</v>
      </c>
      <c r="K11" s="6">
        <v>5.4</v>
      </c>
      <c r="L11" s="6">
        <f t="shared" si="5"/>
        <v>0</v>
      </c>
      <c r="M11" s="6">
        <f t="shared" si="6"/>
        <v>315</v>
      </c>
      <c r="N11" s="6">
        <f t="shared" si="7"/>
        <v>0</v>
      </c>
      <c r="O11" s="6">
        <f t="shared" si="8"/>
        <v>309.60000000000002</v>
      </c>
    </row>
    <row r="12" spans="1:18" x14ac:dyDescent="0.3">
      <c r="A12" s="5">
        <v>7</v>
      </c>
      <c r="B12" s="6">
        <f t="shared" si="3"/>
        <v>9</v>
      </c>
      <c r="C12" s="6">
        <f>COUNTIF($J$6:J11,A12)*$H$41</f>
        <v>0</v>
      </c>
      <c r="D12" s="7">
        <v>9</v>
      </c>
      <c r="E12" s="6">
        <f t="shared" si="0"/>
        <v>9</v>
      </c>
      <c r="F12" s="6">
        <f t="shared" si="1"/>
        <v>0</v>
      </c>
      <c r="G12" s="6">
        <f>G11-E12+IF(H11=1,$H$41,0)</f>
        <v>60</v>
      </c>
      <c r="H12" s="6">
        <f>IF(G12&lt;$H$40,1,0)</f>
        <v>0</v>
      </c>
      <c r="I12" s="7">
        <v>4</v>
      </c>
      <c r="J12" s="6">
        <f t="shared" si="2"/>
        <v>0</v>
      </c>
      <c r="K12" s="6">
        <f t="shared" si="4"/>
        <v>2.6999999999999997</v>
      </c>
      <c r="L12" s="6">
        <f t="shared" si="5"/>
        <v>0</v>
      </c>
      <c r="M12" s="6">
        <f t="shared" si="6"/>
        <v>405</v>
      </c>
      <c r="N12" s="6">
        <f t="shared" si="7"/>
        <v>0</v>
      </c>
      <c r="O12" s="6">
        <f t="shared" si="8"/>
        <v>402.3</v>
      </c>
    </row>
    <row r="13" spans="1:18" x14ac:dyDescent="0.3">
      <c r="A13" s="5">
        <v>8</v>
      </c>
      <c r="B13" s="6">
        <f t="shared" si="3"/>
        <v>0</v>
      </c>
      <c r="C13" s="6">
        <f>COUNTIF($J$6:J12,A13)*$H$41</f>
        <v>0</v>
      </c>
      <c r="D13" s="7">
        <v>4</v>
      </c>
      <c r="E13" s="6">
        <f t="shared" si="0"/>
        <v>0</v>
      </c>
      <c r="F13" s="6">
        <f t="shared" si="1"/>
        <v>0</v>
      </c>
      <c r="G13" s="6">
        <f>G12-E13+IF(H12=1,$H$41,0)</f>
        <v>60</v>
      </c>
      <c r="H13" s="6">
        <f>IF(G13&lt;$H$40,1,0)</f>
        <v>0</v>
      </c>
      <c r="I13" s="7">
        <v>4</v>
      </c>
      <c r="J13" s="6">
        <f t="shared" si="2"/>
        <v>0</v>
      </c>
      <c r="K13" s="6">
        <f t="shared" si="4"/>
        <v>0</v>
      </c>
      <c r="L13" s="6">
        <f t="shared" si="5"/>
        <v>0</v>
      </c>
      <c r="M13" s="6">
        <f t="shared" si="6"/>
        <v>0</v>
      </c>
      <c r="N13" s="6">
        <f t="shared" si="7"/>
        <v>260</v>
      </c>
      <c r="O13" s="6">
        <f t="shared" si="8"/>
        <v>-260</v>
      </c>
    </row>
    <row r="14" spans="1:18" x14ac:dyDescent="0.3">
      <c r="A14" s="5">
        <v>9</v>
      </c>
      <c r="B14" s="6">
        <f t="shared" si="3"/>
        <v>0</v>
      </c>
      <c r="C14" s="6">
        <f>COUNTIF($J$6:J13,A14)*$H$41</f>
        <v>0</v>
      </c>
      <c r="D14" s="7">
        <v>5</v>
      </c>
      <c r="E14" s="6">
        <f t="shared" si="0"/>
        <v>0</v>
      </c>
      <c r="F14" s="6">
        <f t="shared" si="1"/>
        <v>0</v>
      </c>
      <c r="G14" s="6">
        <f>G13-E14+IF(H13=1,$H$41,0)</f>
        <v>60</v>
      </c>
      <c r="H14" s="6">
        <f>IF(G14&lt;$H$40,1,0)</f>
        <v>0</v>
      </c>
      <c r="I14" s="7">
        <v>4</v>
      </c>
      <c r="J14" s="6">
        <f t="shared" si="2"/>
        <v>0</v>
      </c>
      <c r="K14" s="6">
        <f t="shared" si="4"/>
        <v>0</v>
      </c>
      <c r="L14" s="6">
        <f t="shared" si="5"/>
        <v>0</v>
      </c>
      <c r="M14" s="6">
        <f t="shared" si="6"/>
        <v>0</v>
      </c>
      <c r="N14" s="6">
        <f t="shared" si="7"/>
        <v>325</v>
      </c>
      <c r="O14" s="6">
        <f t="shared" si="8"/>
        <v>-325</v>
      </c>
    </row>
    <row r="15" spans="1:18" x14ac:dyDescent="0.3">
      <c r="A15" s="5">
        <v>10</v>
      </c>
      <c r="B15" s="6">
        <f t="shared" si="3"/>
        <v>0</v>
      </c>
      <c r="C15" s="6">
        <f>COUNTIF($J$6:J14,A15)*$H$41</f>
        <v>60</v>
      </c>
      <c r="D15" s="7">
        <v>7</v>
      </c>
      <c r="E15" s="6">
        <f t="shared" si="0"/>
        <v>7</v>
      </c>
      <c r="F15" s="6">
        <f t="shared" si="1"/>
        <v>53</v>
      </c>
      <c r="G15" s="6">
        <f>G14-E15+IF(H14=1,$H$41,0)</f>
        <v>53</v>
      </c>
      <c r="H15" s="6">
        <f>IF(G15&lt;$H$40,1,0)</f>
        <v>0</v>
      </c>
      <c r="I15" s="7">
        <v>4</v>
      </c>
      <c r="J15" s="6">
        <f t="shared" si="2"/>
        <v>0</v>
      </c>
      <c r="K15" s="6">
        <f t="shared" si="4"/>
        <v>0</v>
      </c>
      <c r="L15" s="6">
        <f t="shared" si="5"/>
        <v>0</v>
      </c>
      <c r="M15" s="6">
        <f t="shared" si="6"/>
        <v>315</v>
      </c>
      <c r="N15" s="6">
        <f t="shared" si="7"/>
        <v>0</v>
      </c>
      <c r="O15" s="6">
        <f t="shared" si="8"/>
        <v>315</v>
      </c>
    </row>
    <row r="16" spans="1:18" x14ac:dyDescent="0.3">
      <c r="A16" s="5">
        <v>11</v>
      </c>
      <c r="B16" s="6">
        <f t="shared" si="3"/>
        <v>53</v>
      </c>
      <c r="C16" s="6">
        <f>COUNTIF($J$6:J15,A16)*$H$41</f>
        <v>0</v>
      </c>
      <c r="D16" s="7">
        <v>9</v>
      </c>
      <c r="E16" s="6">
        <f t="shared" si="0"/>
        <v>9</v>
      </c>
      <c r="F16" s="6">
        <f t="shared" si="1"/>
        <v>44</v>
      </c>
      <c r="G16" s="6">
        <f>G15-E16+IF(H15=1,$H$41,0)</f>
        <v>44</v>
      </c>
      <c r="H16" s="6">
        <f>IF(G16&lt;$H$40,1,0)</f>
        <v>0</v>
      </c>
      <c r="I16" s="7">
        <v>4</v>
      </c>
      <c r="J16" s="6">
        <f t="shared" si="2"/>
        <v>0</v>
      </c>
      <c r="K16" s="6">
        <f t="shared" si="4"/>
        <v>15.899999999999999</v>
      </c>
      <c r="L16" s="6">
        <f t="shared" si="5"/>
        <v>0</v>
      </c>
      <c r="M16" s="6">
        <f t="shared" si="6"/>
        <v>405</v>
      </c>
      <c r="N16" s="6">
        <f t="shared" si="7"/>
        <v>0</v>
      </c>
      <c r="O16" s="6">
        <f t="shared" si="8"/>
        <v>389.1</v>
      </c>
    </row>
    <row r="17" spans="1:15" x14ac:dyDescent="0.3">
      <c r="A17" s="5">
        <v>12</v>
      </c>
      <c r="B17" s="6">
        <f t="shared" si="3"/>
        <v>44</v>
      </c>
      <c r="C17" s="6">
        <f>COUNTIF($J$6:J16,A17)*$H$41</f>
        <v>0</v>
      </c>
      <c r="D17" s="7">
        <v>4</v>
      </c>
      <c r="E17" s="6">
        <f t="shared" si="0"/>
        <v>4</v>
      </c>
      <c r="F17" s="6">
        <f t="shared" si="1"/>
        <v>40</v>
      </c>
      <c r="G17" s="6">
        <f>G16-E17+IF(H16=1,$H$41,0)</f>
        <v>40</v>
      </c>
      <c r="H17" s="6">
        <f>IF(G17&lt;$H$40,1,0)</f>
        <v>0</v>
      </c>
      <c r="I17" s="7">
        <v>4</v>
      </c>
      <c r="J17" s="6">
        <f t="shared" si="2"/>
        <v>0</v>
      </c>
      <c r="K17" s="6">
        <f t="shared" si="4"/>
        <v>13.2</v>
      </c>
      <c r="L17" s="6">
        <f t="shared" si="5"/>
        <v>0</v>
      </c>
      <c r="M17" s="6">
        <f t="shared" si="6"/>
        <v>180</v>
      </c>
      <c r="N17" s="6">
        <f t="shared" si="7"/>
        <v>0</v>
      </c>
      <c r="O17" s="6">
        <f t="shared" si="8"/>
        <v>166.8</v>
      </c>
    </row>
    <row r="18" spans="1:15" x14ac:dyDescent="0.3">
      <c r="A18" s="5">
        <v>13</v>
      </c>
      <c r="B18" s="6">
        <f t="shared" si="3"/>
        <v>40</v>
      </c>
      <c r="C18" s="6">
        <f>COUNTIF($J$6:J17,A18)*$H$41</f>
        <v>0</v>
      </c>
      <c r="D18" s="7">
        <v>8</v>
      </c>
      <c r="E18" s="6">
        <f t="shared" si="0"/>
        <v>8</v>
      </c>
      <c r="F18" s="6">
        <f t="shared" si="1"/>
        <v>32</v>
      </c>
      <c r="G18" s="6">
        <f>G17-E18+IF(H17=1,$H$41,0)</f>
        <v>32</v>
      </c>
      <c r="H18" s="6">
        <f>IF(G18&lt;$H$40,1,0)</f>
        <v>0</v>
      </c>
      <c r="I18" s="7">
        <v>5</v>
      </c>
      <c r="J18" s="6">
        <f t="shared" si="2"/>
        <v>0</v>
      </c>
      <c r="K18" s="6">
        <f t="shared" si="4"/>
        <v>12</v>
      </c>
      <c r="L18" s="6">
        <f t="shared" si="5"/>
        <v>0</v>
      </c>
      <c r="M18" s="6">
        <f t="shared" si="6"/>
        <v>360</v>
      </c>
      <c r="N18" s="6">
        <f t="shared" si="7"/>
        <v>0</v>
      </c>
      <c r="O18" s="6">
        <f t="shared" si="8"/>
        <v>348</v>
      </c>
    </row>
    <row r="19" spans="1:15" x14ac:dyDescent="0.3">
      <c r="A19" s="5">
        <v>14</v>
      </c>
      <c r="B19" s="6">
        <f t="shared" si="3"/>
        <v>32</v>
      </c>
      <c r="C19" s="6">
        <f>COUNTIF($J$6:J18,A19)*$H$41</f>
        <v>0</v>
      </c>
      <c r="D19" s="7">
        <v>5</v>
      </c>
      <c r="E19" s="6">
        <f t="shared" si="0"/>
        <v>5</v>
      </c>
      <c r="F19" s="6">
        <f t="shared" si="1"/>
        <v>27</v>
      </c>
      <c r="G19" s="6">
        <f>G18-E19+IF(H18=1,$H$41,0)</f>
        <v>27</v>
      </c>
      <c r="H19" s="6">
        <f>IF(G19&lt;$H$40,1,0)</f>
        <v>0</v>
      </c>
      <c r="I19" s="7">
        <v>4</v>
      </c>
      <c r="J19" s="6">
        <f t="shared" si="2"/>
        <v>0</v>
      </c>
      <c r="K19" s="6">
        <f t="shared" si="4"/>
        <v>9.6</v>
      </c>
      <c r="L19" s="6">
        <f t="shared" si="5"/>
        <v>0</v>
      </c>
      <c r="M19" s="6">
        <f t="shared" si="6"/>
        <v>225</v>
      </c>
      <c r="N19" s="6">
        <f t="shared" si="7"/>
        <v>0</v>
      </c>
      <c r="O19" s="6">
        <f t="shared" si="8"/>
        <v>215.4</v>
      </c>
    </row>
    <row r="20" spans="1:15" x14ac:dyDescent="0.3">
      <c r="A20" s="5">
        <v>15</v>
      </c>
      <c r="B20" s="6">
        <f t="shared" si="3"/>
        <v>27</v>
      </c>
      <c r="C20" s="6">
        <f>COUNTIF($J$6:J19,A20)*$H$41</f>
        <v>0</v>
      </c>
      <c r="D20" s="7">
        <v>8</v>
      </c>
      <c r="E20" s="6">
        <f t="shared" si="0"/>
        <v>8</v>
      </c>
      <c r="F20" s="6">
        <f t="shared" si="1"/>
        <v>19</v>
      </c>
      <c r="G20" s="6">
        <f>G19-E20+IF(H19=1,$H$41,0)</f>
        <v>19</v>
      </c>
      <c r="H20" s="6">
        <f>IF(G20&lt;$H$40,1,0)</f>
        <v>1</v>
      </c>
      <c r="I20" s="7">
        <v>3</v>
      </c>
      <c r="J20" s="6">
        <f t="shared" si="2"/>
        <v>19</v>
      </c>
      <c r="K20" s="6">
        <f t="shared" si="4"/>
        <v>8.1</v>
      </c>
      <c r="L20" s="6">
        <f t="shared" si="5"/>
        <v>20</v>
      </c>
      <c r="M20" s="6">
        <f t="shared" si="6"/>
        <v>360</v>
      </c>
      <c r="N20" s="6">
        <f t="shared" si="7"/>
        <v>0</v>
      </c>
      <c r="O20" s="6">
        <f t="shared" si="8"/>
        <v>331.9</v>
      </c>
    </row>
    <row r="21" spans="1:15" x14ac:dyDescent="0.3">
      <c r="A21" s="5">
        <v>16</v>
      </c>
      <c r="B21" s="6">
        <f t="shared" si="3"/>
        <v>19</v>
      </c>
      <c r="C21" s="6">
        <f>COUNTIF($J$6:J20,A21)*$H$41</f>
        <v>0</v>
      </c>
      <c r="D21" s="7">
        <v>10</v>
      </c>
      <c r="E21" s="6">
        <f t="shared" si="0"/>
        <v>10</v>
      </c>
      <c r="F21" s="6">
        <f t="shared" si="1"/>
        <v>9</v>
      </c>
      <c r="G21" s="6">
        <f>G20-E21+IF(H20=1,$H$41,0)</f>
        <v>69</v>
      </c>
      <c r="H21" s="6">
        <f>IF(G21&lt;$H$40,1,0)</f>
        <v>0</v>
      </c>
      <c r="I21" s="7">
        <v>4</v>
      </c>
      <c r="J21" s="6">
        <f t="shared" si="2"/>
        <v>0</v>
      </c>
      <c r="K21" s="6">
        <f t="shared" si="4"/>
        <v>5.7</v>
      </c>
      <c r="L21" s="6">
        <f t="shared" si="5"/>
        <v>0</v>
      </c>
      <c r="M21" s="6">
        <f t="shared" si="6"/>
        <v>450</v>
      </c>
      <c r="N21" s="6">
        <f t="shared" si="7"/>
        <v>0</v>
      </c>
      <c r="O21" s="6">
        <f t="shared" si="8"/>
        <v>444.3</v>
      </c>
    </row>
    <row r="22" spans="1:15" x14ac:dyDescent="0.3">
      <c r="A22" s="5">
        <v>17</v>
      </c>
      <c r="B22" s="6">
        <f t="shared" si="3"/>
        <v>9</v>
      </c>
      <c r="C22" s="6">
        <f>COUNTIF($J$6:J21,A22)*$H$41</f>
        <v>0</v>
      </c>
      <c r="D22" s="7">
        <v>6</v>
      </c>
      <c r="E22" s="6">
        <f t="shared" si="0"/>
        <v>6</v>
      </c>
      <c r="F22" s="6">
        <f t="shared" si="1"/>
        <v>3</v>
      </c>
      <c r="G22" s="6">
        <f>G21-E22+IF(H21=1,$H$41,0)</f>
        <v>63</v>
      </c>
      <c r="H22" s="6">
        <f>IF(G22&lt;$H$40,1,0)</f>
        <v>0</v>
      </c>
      <c r="I22" s="7">
        <v>4</v>
      </c>
      <c r="J22" s="6">
        <f t="shared" si="2"/>
        <v>0</v>
      </c>
      <c r="K22" s="6">
        <f t="shared" si="4"/>
        <v>2.6999999999999997</v>
      </c>
      <c r="L22" s="6">
        <f t="shared" si="5"/>
        <v>0</v>
      </c>
      <c r="M22" s="6">
        <f t="shared" si="6"/>
        <v>270</v>
      </c>
      <c r="N22" s="6">
        <f t="shared" si="7"/>
        <v>0</v>
      </c>
      <c r="O22" s="6">
        <f t="shared" si="8"/>
        <v>267.3</v>
      </c>
    </row>
    <row r="23" spans="1:15" x14ac:dyDescent="0.3">
      <c r="A23" s="5">
        <v>18</v>
      </c>
      <c r="B23" s="6">
        <f t="shared" si="3"/>
        <v>3</v>
      </c>
      <c r="C23" s="6">
        <f>COUNTIF($J$6:J22,A23)*$H$41</f>
        <v>0</v>
      </c>
      <c r="D23" s="7">
        <v>8</v>
      </c>
      <c r="E23" s="6">
        <f t="shared" si="0"/>
        <v>3</v>
      </c>
      <c r="F23" s="6">
        <f t="shared" si="1"/>
        <v>0</v>
      </c>
      <c r="G23" s="6">
        <f>G22-E23+IF(H22=1,$H$41,0)</f>
        <v>60</v>
      </c>
      <c r="H23" s="6">
        <f>IF(G23&lt;$H$40,1,0)</f>
        <v>0</v>
      </c>
      <c r="I23" s="7">
        <v>3</v>
      </c>
      <c r="J23" s="6">
        <f t="shared" si="2"/>
        <v>0</v>
      </c>
      <c r="K23" s="6">
        <f t="shared" si="4"/>
        <v>0.89999999999999991</v>
      </c>
      <c r="L23" s="6">
        <f t="shared" si="5"/>
        <v>0</v>
      </c>
      <c r="M23" s="6">
        <f t="shared" si="6"/>
        <v>135</v>
      </c>
      <c r="N23" s="6">
        <f t="shared" si="7"/>
        <v>325</v>
      </c>
      <c r="O23" s="6">
        <f t="shared" si="8"/>
        <v>-190.9</v>
      </c>
    </row>
    <row r="24" spans="1:15" x14ac:dyDescent="0.3">
      <c r="A24" s="5">
        <v>19</v>
      </c>
      <c r="B24" s="6">
        <f t="shared" si="3"/>
        <v>0</v>
      </c>
      <c r="C24" s="6">
        <f>COUNTIF($J$6:J23,A24)*$H$41</f>
        <v>60</v>
      </c>
      <c r="D24" s="7">
        <v>5</v>
      </c>
      <c r="E24" s="6">
        <f t="shared" si="0"/>
        <v>5</v>
      </c>
      <c r="F24" s="6">
        <f t="shared" si="1"/>
        <v>55</v>
      </c>
      <c r="G24" s="6">
        <f>G23-E24+IF(H23=1,$H$41,0)</f>
        <v>55</v>
      </c>
      <c r="H24" s="6">
        <f>IF(G24&lt;$H$40,1,0)</f>
        <v>0</v>
      </c>
      <c r="I24" s="7">
        <v>3</v>
      </c>
      <c r="J24" s="6">
        <f t="shared" si="2"/>
        <v>0</v>
      </c>
      <c r="K24" s="6">
        <f t="shared" si="4"/>
        <v>0</v>
      </c>
      <c r="L24" s="6">
        <f t="shared" si="5"/>
        <v>0</v>
      </c>
      <c r="M24" s="6">
        <f t="shared" si="6"/>
        <v>225</v>
      </c>
      <c r="N24" s="6">
        <f t="shared" si="7"/>
        <v>0</v>
      </c>
      <c r="O24" s="6">
        <f t="shared" si="8"/>
        <v>225</v>
      </c>
    </row>
    <row r="25" spans="1:15" x14ac:dyDescent="0.3">
      <c r="A25" s="5">
        <v>20</v>
      </c>
      <c r="B25" s="6">
        <f t="shared" si="3"/>
        <v>55</v>
      </c>
      <c r="C25" s="6">
        <f>COUNTIF($J$6:J24,A25)*$H$41</f>
        <v>0</v>
      </c>
      <c r="D25" s="7">
        <v>6</v>
      </c>
      <c r="E25" s="6">
        <f t="shared" si="0"/>
        <v>6</v>
      </c>
      <c r="F25" s="6">
        <f t="shared" si="1"/>
        <v>49</v>
      </c>
      <c r="G25" s="6">
        <f>G24-E25+IF(H24=1,$H$41,0)</f>
        <v>49</v>
      </c>
      <c r="H25" s="6">
        <f>IF(G25&lt;$H$40,1,0)</f>
        <v>0</v>
      </c>
      <c r="I25" s="7">
        <v>4</v>
      </c>
      <c r="J25" s="6">
        <f t="shared" si="2"/>
        <v>0</v>
      </c>
      <c r="K25" s="6">
        <f t="shared" si="4"/>
        <v>16.5</v>
      </c>
      <c r="L25" s="6">
        <f t="shared" si="5"/>
        <v>0</v>
      </c>
      <c r="M25" s="6">
        <f t="shared" si="6"/>
        <v>270</v>
      </c>
      <c r="N25" s="6">
        <f t="shared" si="7"/>
        <v>0</v>
      </c>
      <c r="O25" s="6">
        <f t="shared" si="8"/>
        <v>253.5</v>
      </c>
    </row>
    <row r="26" spans="1:15" x14ac:dyDescent="0.3">
      <c r="A26" s="5">
        <v>21</v>
      </c>
      <c r="B26" s="6">
        <f t="shared" si="3"/>
        <v>49</v>
      </c>
      <c r="C26" s="6">
        <f>COUNTIF($J$6:J25,A26)*$H$41</f>
        <v>0</v>
      </c>
      <c r="D26" s="7">
        <v>7</v>
      </c>
      <c r="E26" s="6">
        <f t="shared" si="0"/>
        <v>7</v>
      </c>
      <c r="F26" s="6">
        <f t="shared" si="1"/>
        <v>42</v>
      </c>
      <c r="G26" s="6">
        <f>G25-E26+IF(H25=1,$H$41,0)</f>
        <v>42</v>
      </c>
      <c r="H26" s="6">
        <f>IF(G26&lt;$H$40,1,0)</f>
        <v>0</v>
      </c>
      <c r="I26" s="7">
        <v>4</v>
      </c>
      <c r="J26" s="6">
        <f t="shared" si="2"/>
        <v>0</v>
      </c>
      <c r="K26" s="6">
        <f t="shared" si="4"/>
        <v>14.7</v>
      </c>
      <c r="L26" s="6">
        <f t="shared" si="5"/>
        <v>0</v>
      </c>
      <c r="M26" s="6">
        <f t="shared" si="6"/>
        <v>315</v>
      </c>
      <c r="N26" s="6">
        <f t="shared" si="7"/>
        <v>0</v>
      </c>
      <c r="O26" s="6">
        <f t="shared" si="8"/>
        <v>300.3</v>
      </c>
    </row>
    <row r="27" spans="1:15" x14ac:dyDescent="0.3">
      <c r="A27" s="5">
        <v>22</v>
      </c>
      <c r="B27" s="6">
        <f t="shared" si="3"/>
        <v>42</v>
      </c>
      <c r="C27" s="6">
        <f>COUNTIF($J$6:J26,A27)*$H$41</f>
        <v>0</v>
      </c>
      <c r="D27" s="7">
        <v>4</v>
      </c>
      <c r="E27" s="6">
        <f t="shared" si="0"/>
        <v>4</v>
      </c>
      <c r="F27" s="6">
        <f t="shared" si="1"/>
        <v>38</v>
      </c>
      <c r="G27" s="6">
        <f>G26-E27+IF(H26=1,$H$41,0)</f>
        <v>38</v>
      </c>
      <c r="H27" s="6">
        <f>IF(G27&lt;$H$40,1,0)</f>
        <v>0</v>
      </c>
      <c r="I27" s="7">
        <v>4</v>
      </c>
      <c r="J27" s="6">
        <f t="shared" si="2"/>
        <v>0</v>
      </c>
      <c r="K27" s="6">
        <f t="shared" si="4"/>
        <v>12.6</v>
      </c>
      <c r="L27" s="6">
        <f t="shared" si="5"/>
        <v>0</v>
      </c>
      <c r="M27" s="6">
        <f t="shared" si="6"/>
        <v>180</v>
      </c>
      <c r="N27" s="6">
        <f t="shared" si="7"/>
        <v>0</v>
      </c>
      <c r="O27" s="6">
        <f t="shared" si="8"/>
        <v>167.4</v>
      </c>
    </row>
    <row r="28" spans="1:15" x14ac:dyDescent="0.3">
      <c r="A28" s="5">
        <v>23</v>
      </c>
      <c r="B28" s="6">
        <f t="shared" si="3"/>
        <v>38</v>
      </c>
      <c r="C28" s="6">
        <f>COUNTIF($J$6:J27,A28)*$H$41</f>
        <v>0</v>
      </c>
      <c r="D28" s="7">
        <v>5</v>
      </c>
      <c r="E28" s="6">
        <f t="shared" si="0"/>
        <v>5</v>
      </c>
      <c r="F28" s="6">
        <f t="shared" si="1"/>
        <v>33</v>
      </c>
      <c r="G28" s="6">
        <f>G27-E28+IF(H27=1,$H$41,0)</f>
        <v>33</v>
      </c>
      <c r="H28" s="6">
        <f>IF(G28&lt;$H$40,1,0)</f>
        <v>0</v>
      </c>
      <c r="I28" s="7">
        <v>4</v>
      </c>
      <c r="J28" s="6">
        <f t="shared" si="2"/>
        <v>0</v>
      </c>
      <c r="K28" s="6">
        <f t="shared" si="4"/>
        <v>11.4</v>
      </c>
      <c r="L28" s="6">
        <f t="shared" si="5"/>
        <v>0</v>
      </c>
      <c r="M28" s="6">
        <f t="shared" si="6"/>
        <v>225</v>
      </c>
      <c r="N28" s="6">
        <f t="shared" si="7"/>
        <v>0</v>
      </c>
      <c r="O28" s="6">
        <f t="shared" si="8"/>
        <v>213.6</v>
      </c>
    </row>
    <row r="29" spans="1:15" x14ac:dyDescent="0.3">
      <c r="A29" s="5">
        <v>24</v>
      </c>
      <c r="B29" s="6">
        <f t="shared" si="3"/>
        <v>33</v>
      </c>
      <c r="C29" s="6">
        <f>COUNTIF($J$6:J28,A29)*$H$41</f>
        <v>0</v>
      </c>
      <c r="D29" s="7">
        <v>2</v>
      </c>
      <c r="E29" s="6">
        <f t="shared" si="0"/>
        <v>2</v>
      </c>
      <c r="F29" s="6">
        <f t="shared" si="1"/>
        <v>31</v>
      </c>
      <c r="G29" s="6">
        <f>G28-E29+IF(H28=1,$H$41,0)</f>
        <v>31</v>
      </c>
      <c r="H29" s="6">
        <f>IF(G29&lt;$H$40,1,0)</f>
        <v>0</v>
      </c>
      <c r="I29" s="7">
        <v>4</v>
      </c>
      <c r="J29" s="6">
        <f t="shared" si="2"/>
        <v>0</v>
      </c>
      <c r="K29" s="6">
        <f t="shared" si="4"/>
        <v>9.9</v>
      </c>
      <c r="L29" s="6">
        <f t="shared" si="5"/>
        <v>0</v>
      </c>
      <c r="M29" s="6">
        <f t="shared" si="6"/>
        <v>90</v>
      </c>
      <c r="N29" s="6">
        <f t="shared" si="7"/>
        <v>0</v>
      </c>
      <c r="O29" s="6">
        <f t="shared" si="8"/>
        <v>80.099999999999994</v>
      </c>
    </row>
    <row r="30" spans="1:15" x14ac:dyDescent="0.3">
      <c r="A30" s="5">
        <v>25</v>
      </c>
      <c r="B30" s="6">
        <f t="shared" si="3"/>
        <v>31</v>
      </c>
      <c r="C30" s="6">
        <f>COUNTIF($J$6:J29,A30)*$H$41</f>
        <v>0</v>
      </c>
      <c r="D30" s="7">
        <v>8</v>
      </c>
      <c r="E30" s="6">
        <f t="shared" si="0"/>
        <v>8</v>
      </c>
      <c r="F30" s="6">
        <f t="shared" si="1"/>
        <v>23</v>
      </c>
      <c r="G30" s="6">
        <f>G29-E30+IF(H29=1,$H$41,0)</f>
        <v>23</v>
      </c>
      <c r="H30" s="6">
        <f>IF(G30&lt;$H$40,1,0)</f>
        <v>0</v>
      </c>
      <c r="I30" s="7">
        <v>5</v>
      </c>
      <c r="J30" s="6">
        <f t="shared" si="2"/>
        <v>0</v>
      </c>
      <c r="K30" s="6">
        <f t="shared" si="4"/>
        <v>9.2999999999999989</v>
      </c>
      <c r="L30" s="6">
        <f t="shared" si="5"/>
        <v>0</v>
      </c>
      <c r="M30" s="6">
        <f t="shared" si="6"/>
        <v>360</v>
      </c>
      <c r="N30" s="6">
        <f t="shared" si="7"/>
        <v>0</v>
      </c>
      <c r="O30" s="6">
        <f t="shared" si="8"/>
        <v>350.7</v>
      </c>
    </row>
    <row r="31" spans="1:15" x14ac:dyDescent="0.3">
      <c r="A31" s="5">
        <v>26</v>
      </c>
      <c r="B31" s="6">
        <f t="shared" si="3"/>
        <v>23</v>
      </c>
      <c r="C31" s="6">
        <f>COUNTIF($J$6:J30,A31)*$H$41</f>
        <v>0</v>
      </c>
      <c r="D31" s="7">
        <v>6</v>
      </c>
      <c r="E31" s="6">
        <f t="shared" si="0"/>
        <v>6</v>
      </c>
      <c r="F31" s="6">
        <f t="shared" si="1"/>
        <v>17</v>
      </c>
      <c r="G31" s="6">
        <f>G30-E31+IF(H30=1,$H$41,0)</f>
        <v>17</v>
      </c>
      <c r="H31" s="6">
        <f>IF(G31&lt;$H$40,1,0)</f>
        <v>1</v>
      </c>
      <c r="I31" s="7">
        <v>3</v>
      </c>
      <c r="J31" s="6">
        <f t="shared" si="2"/>
        <v>30</v>
      </c>
      <c r="K31" s="6">
        <f t="shared" si="4"/>
        <v>6.8999999999999995</v>
      </c>
      <c r="L31" s="6">
        <f t="shared" si="5"/>
        <v>20</v>
      </c>
      <c r="M31" s="6">
        <f t="shared" si="6"/>
        <v>270</v>
      </c>
      <c r="N31" s="6">
        <f t="shared" si="7"/>
        <v>0</v>
      </c>
      <c r="O31" s="6">
        <f t="shared" si="8"/>
        <v>243.10000000000002</v>
      </c>
    </row>
    <row r="32" spans="1:15" x14ac:dyDescent="0.3">
      <c r="A32" s="5">
        <v>27</v>
      </c>
      <c r="B32" s="6">
        <f t="shared" si="3"/>
        <v>17</v>
      </c>
      <c r="C32" s="6">
        <f>COUNTIF($J$6:J31,A32)*$H$41</f>
        <v>0</v>
      </c>
      <c r="D32" s="7">
        <v>5</v>
      </c>
      <c r="E32" s="6">
        <f t="shared" si="0"/>
        <v>5</v>
      </c>
      <c r="F32" s="6">
        <f t="shared" si="1"/>
        <v>12</v>
      </c>
      <c r="G32" s="6">
        <f>G31-E32+IF(H31=1,$H$41,0)</f>
        <v>72</v>
      </c>
      <c r="H32" s="6">
        <f>IF(G32&lt;$H$40,1,0)</f>
        <v>0</v>
      </c>
      <c r="I32" s="7">
        <v>4</v>
      </c>
      <c r="J32" s="6">
        <f t="shared" si="2"/>
        <v>0</v>
      </c>
      <c r="K32" s="6">
        <f t="shared" si="4"/>
        <v>5.0999999999999996</v>
      </c>
      <c r="L32" s="6">
        <f t="shared" si="5"/>
        <v>0</v>
      </c>
      <c r="M32" s="6">
        <f t="shared" si="6"/>
        <v>225</v>
      </c>
      <c r="N32" s="6">
        <f t="shared" si="7"/>
        <v>0</v>
      </c>
      <c r="O32" s="6">
        <f t="shared" si="8"/>
        <v>219.9</v>
      </c>
    </row>
    <row r="33" spans="1:15" x14ac:dyDescent="0.3">
      <c r="A33" s="5">
        <v>28</v>
      </c>
      <c r="B33" s="6">
        <f t="shared" si="3"/>
        <v>12</v>
      </c>
      <c r="C33" s="6">
        <f>COUNTIF($J$6:J32,A33)*$H$41</f>
        <v>0</v>
      </c>
      <c r="D33" s="7">
        <v>4</v>
      </c>
      <c r="E33" s="6">
        <f t="shared" si="0"/>
        <v>4</v>
      </c>
      <c r="F33" s="6">
        <f t="shared" si="1"/>
        <v>8</v>
      </c>
      <c r="G33" s="6">
        <f>G32-E33+IF(H32=1,$H$41,0)</f>
        <v>68</v>
      </c>
      <c r="H33" s="6">
        <f>IF(G33&lt;$H$40,1,0)</f>
        <v>0</v>
      </c>
      <c r="I33" s="7">
        <v>3</v>
      </c>
      <c r="J33" s="6">
        <f t="shared" si="2"/>
        <v>0</v>
      </c>
      <c r="K33" s="6">
        <f t="shared" si="4"/>
        <v>3.5999999999999996</v>
      </c>
      <c r="L33" s="6">
        <f t="shared" si="5"/>
        <v>0</v>
      </c>
      <c r="M33" s="6">
        <f t="shared" si="6"/>
        <v>180</v>
      </c>
      <c r="N33" s="6">
        <f t="shared" si="7"/>
        <v>0</v>
      </c>
      <c r="O33" s="6">
        <f t="shared" si="8"/>
        <v>176.4</v>
      </c>
    </row>
    <row r="34" spans="1:15" x14ac:dyDescent="0.3">
      <c r="A34" s="5">
        <v>29</v>
      </c>
      <c r="B34" s="6">
        <f t="shared" si="3"/>
        <v>8</v>
      </c>
      <c r="C34" s="6">
        <f>COUNTIF($J$6:J33,A34)*$H$41</f>
        <v>0</v>
      </c>
      <c r="D34" s="7">
        <v>7</v>
      </c>
      <c r="E34" s="6">
        <f t="shared" si="0"/>
        <v>7</v>
      </c>
      <c r="F34" s="6">
        <f t="shared" si="1"/>
        <v>1</v>
      </c>
      <c r="G34" s="6">
        <f>G33-E34+IF(H33=1,$H$41,0)</f>
        <v>61</v>
      </c>
      <c r="H34" s="6">
        <f>IF(G34&lt;$H$40,1,0)</f>
        <v>0</v>
      </c>
      <c r="I34" s="7">
        <v>4</v>
      </c>
      <c r="J34" s="6">
        <f t="shared" si="2"/>
        <v>0</v>
      </c>
      <c r="K34" s="6">
        <f t="shared" si="4"/>
        <v>2.4</v>
      </c>
      <c r="L34" s="6">
        <f t="shared" si="5"/>
        <v>0</v>
      </c>
      <c r="M34" s="6">
        <f t="shared" si="6"/>
        <v>315</v>
      </c>
      <c r="N34" s="6">
        <f t="shared" si="7"/>
        <v>0</v>
      </c>
      <c r="O34" s="6">
        <f t="shared" si="8"/>
        <v>312.60000000000002</v>
      </c>
    </row>
    <row r="35" spans="1:15" x14ac:dyDescent="0.3">
      <c r="A35" s="5">
        <v>30</v>
      </c>
      <c r="B35" s="6">
        <f t="shared" si="3"/>
        <v>1</v>
      </c>
      <c r="C35" s="6">
        <f>COUNTIF($J$6:J34,A35)*$H$41</f>
        <v>60</v>
      </c>
      <c r="D35" s="7">
        <v>6</v>
      </c>
      <c r="E35" s="6">
        <f t="shared" si="0"/>
        <v>6</v>
      </c>
      <c r="F35" s="6">
        <f t="shared" si="1"/>
        <v>55</v>
      </c>
      <c r="G35" s="6">
        <f>G34-E35+IF(H34=1,$H$41,0)</f>
        <v>55</v>
      </c>
      <c r="H35" s="6">
        <f>IF(G35&lt;$H$40,1,0)</f>
        <v>0</v>
      </c>
      <c r="I35" s="7">
        <v>3</v>
      </c>
      <c r="J35" s="6">
        <f t="shared" si="2"/>
        <v>0</v>
      </c>
      <c r="K35" s="6">
        <f t="shared" si="4"/>
        <v>0.3</v>
      </c>
      <c r="L35" s="6">
        <f t="shared" si="5"/>
        <v>0</v>
      </c>
      <c r="M35" s="6">
        <f t="shared" si="6"/>
        <v>270</v>
      </c>
      <c r="N35" s="6">
        <f t="shared" si="7"/>
        <v>0</v>
      </c>
      <c r="O35" s="6">
        <f t="shared" si="8"/>
        <v>269.7</v>
      </c>
    </row>
    <row r="37" spans="1:15" x14ac:dyDescent="0.3">
      <c r="B37" s="1"/>
      <c r="C37" s="1"/>
      <c r="D37" s="1"/>
      <c r="E37" s="1"/>
      <c r="F37" s="1"/>
      <c r="G37" s="1"/>
      <c r="H37" s="1"/>
      <c r="I37" s="1"/>
      <c r="J37" s="1"/>
      <c r="K37" s="1"/>
      <c r="L37" s="1"/>
      <c r="M37" s="1"/>
    </row>
    <row r="38" spans="1:15" x14ac:dyDescent="0.3">
      <c r="B38" s="1"/>
      <c r="C38" s="1"/>
      <c r="D38" s="1"/>
      <c r="E38" s="1"/>
      <c r="F38" s="1"/>
      <c r="G38" s="1"/>
      <c r="H38" s="1"/>
      <c r="I38" s="1"/>
      <c r="J38" s="1"/>
      <c r="K38" s="1"/>
      <c r="L38" s="1"/>
      <c r="M38" s="1"/>
    </row>
    <row r="39" spans="1:15" x14ac:dyDescent="0.3">
      <c r="B39" s="1"/>
      <c r="C39" s="1"/>
      <c r="D39" s="1"/>
      <c r="E39" s="1"/>
      <c r="F39" s="1"/>
      <c r="G39" s="1"/>
      <c r="H39" s="1"/>
      <c r="I39" s="1"/>
      <c r="J39" s="1"/>
      <c r="K39" s="1"/>
      <c r="L39" s="1"/>
      <c r="M39" s="1"/>
    </row>
    <row r="40" spans="1:15" x14ac:dyDescent="0.3">
      <c r="B40" s="1"/>
      <c r="C40" s="1"/>
      <c r="D40" s="1"/>
      <c r="E40" s="1"/>
      <c r="F40" s="1"/>
      <c r="G40" s="9" t="s">
        <v>26</v>
      </c>
      <c r="H40" s="10">
        <v>20</v>
      </c>
      <c r="I40" s="1"/>
      <c r="J40" s="1"/>
      <c r="K40" s="1"/>
      <c r="L40" s="1"/>
      <c r="M40" s="1"/>
    </row>
    <row r="41" spans="1:15" x14ac:dyDescent="0.3">
      <c r="B41" s="1"/>
      <c r="C41" s="1"/>
      <c r="D41" s="1"/>
      <c r="E41" s="1"/>
      <c r="F41" s="1"/>
      <c r="G41" s="9" t="s">
        <v>27</v>
      </c>
      <c r="H41" s="10">
        <v>60</v>
      </c>
      <c r="I41" s="1"/>
      <c r="J41" s="1"/>
      <c r="K41" s="1"/>
      <c r="L41" s="1"/>
      <c r="M41" s="1"/>
    </row>
    <row r="42" spans="1:15" x14ac:dyDescent="0.3">
      <c r="B42" s="1"/>
      <c r="C42" s="1"/>
      <c r="D42" s="1"/>
      <c r="E42" s="1"/>
      <c r="F42" s="1"/>
      <c r="G42" s="9"/>
      <c r="H42" s="6"/>
      <c r="I42" s="1"/>
      <c r="J42" s="1"/>
      <c r="K42" s="1"/>
      <c r="L42" s="1"/>
      <c r="M42" s="1"/>
    </row>
    <row r="43" spans="1:15" x14ac:dyDescent="0.3">
      <c r="B43" s="1"/>
      <c r="C43" s="1"/>
      <c r="D43" s="1"/>
      <c r="E43" s="1"/>
      <c r="F43" s="1"/>
      <c r="G43" s="9" t="s">
        <v>28</v>
      </c>
      <c r="H43" s="6"/>
      <c r="I43" s="1"/>
      <c r="J43" s="1"/>
      <c r="K43" s="1"/>
      <c r="L43" s="1"/>
      <c r="M43" s="1"/>
    </row>
    <row r="44" spans="1:15" x14ac:dyDescent="0.3">
      <c r="B44" s="1"/>
      <c r="C44" s="1"/>
      <c r="D44" s="1"/>
      <c r="E44" s="1"/>
      <c r="F44" s="1"/>
      <c r="G44" s="9" t="s">
        <v>29</v>
      </c>
      <c r="H44" s="6">
        <f>SUM(E6:E35)/SUM(D6:D35)</f>
        <v>0.92592592592592593</v>
      </c>
      <c r="I44" s="1"/>
      <c r="J44" s="1"/>
      <c r="K44" s="1"/>
      <c r="L44" s="1"/>
      <c r="M44" s="1"/>
    </row>
    <row r="45" spans="1:15" x14ac:dyDescent="0.3">
      <c r="B45" s="1"/>
      <c r="C45" s="1"/>
      <c r="D45" s="1"/>
      <c r="E45" s="1"/>
      <c r="F45" s="1"/>
      <c r="G45" s="9" t="s">
        <v>63</v>
      </c>
      <c r="H45" s="6">
        <f>AVERAGE(B6:B35)</f>
        <v>24.666666666666668</v>
      </c>
      <c r="I45" s="1"/>
      <c r="J45" s="1"/>
      <c r="K45" s="1"/>
      <c r="L45" s="1"/>
      <c r="M45" s="1"/>
    </row>
    <row r="46" spans="1:15" x14ac:dyDescent="0.3">
      <c r="B46" s="1"/>
      <c r="C46" s="1"/>
      <c r="D46" s="1"/>
      <c r="E46" s="1"/>
      <c r="F46" s="1"/>
      <c r="G46" s="9"/>
      <c r="H46" s="6"/>
      <c r="I46" s="1"/>
      <c r="J46" s="1"/>
      <c r="K46" s="1"/>
      <c r="L46" s="1"/>
      <c r="M46" s="1"/>
    </row>
    <row r="47" spans="1:15" x14ac:dyDescent="0.3">
      <c r="B47" s="1"/>
      <c r="C47" s="1"/>
      <c r="D47" s="1"/>
      <c r="E47" s="1"/>
      <c r="F47" s="1"/>
      <c r="G47" s="9" t="s">
        <v>30</v>
      </c>
      <c r="H47" s="6"/>
      <c r="I47" s="1"/>
      <c r="J47" s="1"/>
      <c r="K47" s="1"/>
      <c r="L47" s="1"/>
      <c r="M47" s="1"/>
    </row>
    <row r="48" spans="1:15" x14ac:dyDescent="0.3">
      <c r="B48" s="1"/>
      <c r="C48" s="1"/>
      <c r="D48" s="1"/>
      <c r="E48" s="1"/>
      <c r="F48" s="1"/>
      <c r="G48" s="9" t="s">
        <v>64</v>
      </c>
      <c r="H48" s="11">
        <f>SUM(O6:O35)</f>
        <v>6682.4000000000005</v>
      </c>
      <c r="I48" s="1"/>
      <c r="J48" s="1"/>
      <c r="K48" s="1"/>
      <c r="L48" s="1"/>
      <c r="M48"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EC03-033E-47FA-8F78-9F20640A3BE5}">
  <dimension ref="C5:G18"/>
  <sheetViews>
    <sheetView workbookViewId="0">
      <selection activeCell="D17" sqref="D17"/>
    </sheetView>
  </sheetViews>
  <sheetFormatPr defaultRowHeight="14.4" x14ac:dyDescent="0.3"/>
  <cols>
    <col min="3" max="3" width="12.109375" bestFit="1" customWidth="1"/>
    <col min="4" max="4" width="5.33203125" bestFit="1" customWidth="1"/>
    <col min="6" max="6" width="17.44140625" bestFit="1" customWidth="1"/>
    <col min="7" max="7" width="5.33203125" bestFit="1" customWidth="1"/>
  </cols>
  <sheetData>
    <row r="5" spans="3:7" x14ac:dyDescent="0.3">
      <c r="C5" s="2" t="s">
        <v>31</v>
      </c>
      <c r="D5" s="2"/>
      <c r="F5" s="2" t="s">
        <v>32</v>
      </c>
      <c r="G5" s="2"/>
    </row>
    <row r="6" spans="3:7" x14ac:dyDescent="0.3">
      <c r="C6" s="2" t="s">
        <v>33</v>
      </c>
      <c r="D6" s="2" t="s">
        <v>34</v>
      </c>
      <c r="F6" s="2" t="s">
        <v>3</v>
      </c>
      <c r="G6" s="2" t="s">
        <v>34</v>
      </c>
    </row>
    <row r="7" spans="3:7" x14ac:dyDescent="0.3">
      <c r="C7" s="2">
        <v>3</v>
      </c>
      <c r="D7" s="2">
        <v>0.2</v>
      </c>
      <c r="F7" s="2">
        <v>0</v>
      </c>
      <c r="G7" s="2">
        <v>0.01</v>
      </c>
    </row>
    <row r="8" spans="3:7" x14ac:dyDescent="0.3">
      <c r="C8" s="2">
        <v>4</v>
      </c>
      <c r="D8" s="2">
        <v>0.6</v>
      </c>
      <c r="F8" s="2">
        <v>1</v>
      </c>
      <c r="G8" s="2">
        <v>0.02</v>
      </c>
    </row>
    <row r="9" spans="3:7" x14ac:dyDescent="0.3">
      <c r="C9" s="2">
        <v>5</v>
      </c>
      <c r="D9" s="2">
        <v>0.2</v>
      </c>
      <c r="F9" s="2">
        <v>2</v>
      </c>
      <c r="G9" s="2">
        <v>0.04</v>
      </c>
    </row>
    <row r="10" spans="3:7" x14ac:dyDescent="0.3">
      <c r="C10" s="2" t="s">
        <v>1</v>
      </c>
      <c r="D10" s="2">
        <f>SUM(D7:D9)</f>
        <v>1</v>
      </c>
      <c r="F10" s="2">
        <v>3</v>
      </c>
      <c r="G10" s="2">
        <v>0.06</v>
      </c>
    </row>
    <row r="11" spans="3:7" x14ac:dyDescent="0.3">
      <c r="F11" s="2">
        <v>4</v>
      </c>
      <c r="G11" s="2">
        <v>0.09</v>
      </c>
    </row>
    <row r="12" spans="3:7" x14ac:dyDescent="0.3">
      <c r="F12" s="2">
        <v>5</v>
      </c>
      <c r="G12" s="2">
        <v>0.14000000000000001</v>
      </c>
    </row>
    <row r="13" spans="3:7" x14ac:dyDescent="0.3">
      <c r="F13" s="2">
        <v>6</v>
      </c>
      <c r="G13" s="2">
        <v>0.18</v>
      </c>
    </row>
    <row r="14" spans="3:7" x14ac:dyDescent="0.3">
      <c r="F14" s="2">
        <v>7</v>
      </c>
      <c r="G14" s="2">
        <v>0.22</v>
      </c>
    </row>
    <row r="15" spans="3:7" x14ac:dyDescent="0.3">
      <c r="F15" s="2">
        <v>8</v>
      </c>
      <c r="G15" s="2">
        <v>0.16</v>
      </c>
    </row>
    <row r="16" spans="3:7" x14ac:dyDescent="0.3">
      <c r="F16" s="2">
        <v>9</v>
      </c>
      <c r="G16" s="2">
        <v>0.06</v>
      </c>
    </row>
    <row r="17" spans="6:7" x14ac:dyDescent="0.3">
      <c r="F17" s="2">
        <v>10</v>
      </c>
      <c r="G17" s="2">
        <v>0.02</v>
      </c>
    </row>
    <row r="18" spans="6:7" x14ac:dyDescent="0.3">
      <c r="F18" s="2" t="s">
        <v>1</v>
      </c>
      <c r="G18" s="2">
        <f>SUM(G7:G17)</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Ujwal Makhashya</dc:creator>
  <cp:lastModifiedBy>Nirmal Prasad Panta</cp:lastModifiedBy>
  <dcterms:created xsi:type="dcterms:W3CDTF">2015-06-05T18:17:20Z</dcterms:created>
  <dcterms:modified xsi:type="dcterms:W3CDTF">2023-08-17T15:52:17Z</dcterms:modified>
</cp:coreProperties>
</file>