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2 Simulation/Assignment/"/>
    </mc:Choice>
  </mc:AlternateContent>
  <xr:revisionPtr revIDLastSave="1856" documentId="11_F25DC773A252ABDACC104837411D48665BDE58F0" xr6:coauthVersionLast="47" xr6:coauthVersionMax="47" xr10:uidLastSave="{CCCF4618-B7F3-4348-A618-C3854F7B83FC}"/>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16c3155c6c2b485a88888f2eea0db71b" localSheetId="1" hidden="1">Sheet1!$B$29</definedName>
    <definedName name="CB_17abf47e5d8341c4bfc668fd00024fca" localSheetId="1" hidden="1">Sheet1!$B$27</definedName>
    <definedName name="CB_19be672f42be4afba9b796cdf315e969" localSheetId="1" hidden="1">Sheet1!$B$20</definedName>
    <definedName name="CB_21a7c1376f824bc5930f5d95b5d12fec" localSheetId="1" hidden="1">Sheet1!$B$18</definedName>
    <definedName name="CB_257a8be5169946e1aa2142ab78d70814" localSheetId="1" hidden="1">Sheet1!$B$34</definedName>
    <definedName name="CB_267bd5647cd84e3db345a7b76f75910e" localSheetId="1" hidden="1">Sheet1!$B$16</definedName>
    <definedName name="CB_26cd9c8d429f4bd3a776b222671d47a1" localSheetId="1" hidden="1">Sheet1!$B$23</definedName>
    <definedName name="CB_3cfd3bd4f3e54d3cb93644a359c78496" localSheetId="1" hidden="1">Sheet1!$B$35</definedName>
    <definedName name="CB_43fab347bc4043a3a6eb315471feb8c4" localSheetId="1" hidden="1">Sheet1!$B$12</definedName>
    <definedName name="CB_533c4189e5174a17ad9d7949316f09cc" localSheetId="1" hidden="1">Sheet1!$B$33</definedName>
    <definedName name="CB_5a5cf4b04f8a4daeacadc880956c4191" localSheetId="1" hidden="1">Sheet1!$B$39</definedName>
    <definedName name="CB_8443cb9e8de84745a90cf9802c65ec73" localSheetId="1" hidden="1">Sheet1!$B$24</definedName>
    <definedName name="CB_8b7caf3e729248aa81748bd86f413b26" localSheetId="1" hidden="1">Sheet1!$B$25</definedName>
    <definedName name="CB_971a3f07fce94f4b9419410f18d84bfc" localSheetId="1" hidden="1">Sheet1!$B$30</definedName>
    <definedName name="CB_9aec4be5ebc646688779072a564a6fd3" localSheetId="1" hidden="1">Sheet1!$B$28</definedName>
    <definedName name="CB_9b24b094753f4a51a0a37110a8883ea2" localSheetId="0" hidden="1">#N/A</definedName>
    <definedName name="CB_a274f2f5893f488cb675a1c69f938f8f" localSheetId="1" hidden="1">Sheet1!$B$26</definedName>
    <definedName name="CB_a8c7689517144c95a1401e4cef75a0c2" localSheetId="1" hidden="1">Sheet1!$B$22</definedName>
    <definedName name="CB_a90d9658df8c4db0b407a0d2326a77fd" localSheetId="1" hidden="1">Sheet1!$B$38</definedName>
    <definedName name="CB_ac0fc90c4a444e5d9be9644410c90e01" localSheetId="1" hidden="1">Sheet1!$B$36</definedName>
    <definedName name="CB_afada974a3f241b6866d9c81494474ee" localSheetId="1" hidden="1">Sheet1!$B$32</definedName>
    <definedName name="CB_b55369ebe55246e9bcfdab7a609fc5ec" localSheetId="1" hidden="1">Sheet1!$F$47</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"'638273318045727572"</definedName>
    <definedName name="CB_Block_00000000000000000000000000000001" localSheetId="1" hidden="1">"'638273318046196374"</definedName>
    <definedName name="CB_Block_00000000000000000000000000000003" localSheetId="0" hidden="1">"'11.1.3419.0"</definedName>
    <definedName name="CB_Block_00000000000000000000000000000003" localSheetId="1" hidden="1">"'11.1.3419.0"</definedName>
    <definedName name="CB_BlockExt_00000000000000000000000000000003" localSheetId="0" hidden="1">"'11.1.2.3.000"</definedName>
    <definedName name="CB_BlockExt_00000000000000000000000000000003" localSheetId="1" hidden="1">"'11.1.2.3.000"</definedName>
    <definedName name="CB_c565e0079ee94b04a426a1e17fa4b621" localSheetId="1" hidden="1">Sheet1!$B$31</definedName>
    <definedName name="CB_c7887281c3e94f33816a120c175a69d6" localSheetId="1" hidden="1">Sheet1!$B$21</definedName>
    <definedName name="CB_d5973221c0d146f996697b9b59a8b85e" localSheetId="1" hidden="1">Sheet1!$B$17</definedName>
    <definedName name="CB_d865740e865d48e587b4bc0dbfc31cc9" localSheetId="1" hidden="1">Sheet1!$B$19</definedName>
    <definedName name="CB_db7527145aba4d81ae529a5ab64e4e4c" localSheetId="1" hidden="1">Sheet1!$B$11</definedName>
    <definedName name="CB_f889cd049df94bb29e258f1202ab8a8c" localSheetId="1" hidden="1">Sheet1!$B$37</definedName>
    <definedName name="CBCR_09999e696069411585d27b5a7a315b6f" localSheetId="1" hidden="1">Sheet1!$C$3</definedName>
    <definedName name="CBCR_0a9e89bde2ac457caa2d1e477ed5f18e" localSheetId="1" hidden="1">Sheet1!$C$3</definedName>
    <definedName name="CBCR_148c394ccae64d91a464e6b83e27596a" localSheetId="1" hidden="1">Sheet1!$C$4</definedName>
    <definedName name="CBCR_17cec610564d417981612165b74dfd9d" localSheetId="1" hidden="1">Sheet1!$C$4</definedName>
    <definedName name="CBCR_182bdb9523eb40e2a09f5eb43b4ee315" localSheetId="1" hidden="1">Sheet1!$C$3</definedName>
    <definedName name="CBCR_1d49709a60df4b32a10227df4ff6436c" localSheetId="1" hidden="1">Sheet1!$C$3</definedName>
    <definedName name="CBCR_1d86919ec25b4612b7a847e8d012041c" localSheetId="1" hidden="1">Sheet1!$C$3</definedName>
    <definedName name="CBCR_1ea36f37ed464c299e8b9c00e7aada6d" localSheetId="1" hidden="1">Sheet1!$C$4</definedName>
    <definedName name="CBCR_243e5fea5e0e4117814de975f2dab2e7" localSheetId="1" hidden="1">Sheet1!$C$3</definedName>
    <definedName name="CBCR_29969755bae849eeba3565a80413978d" localSheetId="1" hidden="1">Sheet1!$C$3</definedName>
    <definedName name="CBCR_2c8764da83ea4fb19fd2c645f57037c8" localSheetId="1" hidden="1">Sheet1!$C$4</definedName>
    <definedName name="CBCR_2e8312c9a66843edaeb028da0289693d" localSheetId="0" hidden="1">CB_DATA_!$A$10001</definedName>
    <definedName name="CBCR_366a4c8259a34ab988a0a8d4c821a11d" localSheetId="1" hidden="1">Sheet1!$C$4</definedName>
    <definedName name="CBCR_3936f870384f4e938105ef36a9b63edc" localSheetId="1" hidden="1">Sheet1!$C$3</definedName>
    <definedName name="CBCR_3a0334ec771741beb274722bb4be9162" localSheetId="1" hidden="1">Sheet1!$C$4</definedName>
    <definedName name="CBCR_3f5aa9d219c8404b9142b7affa121684" localSheetId="1" hidden="1">Sheet1!$C$3</definedName>
    <definedName name="CBCR_42c10f3caf3f49d88e9c45e61d8981ec" localSheetId="1" hidden="1">Sheet1!$C$4</definedName>
    <definedName name="CBCR_459299e2b2ce48d2bd8ce20042e2daf1" localSheetId="1" hidden="1">Sheet1!$C$4</definedName>
    <definedName name="CBCR_485e80f468484f98b1dfec4f1d6f6c8f" localSheetId="1" hidden="1">Sheet1!$C$3</definedName>
    <definedName name="CBCR_49b01b1e63eb4d48881eb9f8e020d5d7" localSheetId="1" hidden="1">Sheet1!$C$3</definedName>
    <definedName name="CBCR_49e454ded7584f17b6a81b1a9037f321" localSheetId="1" hidden="1">Sheet1!$C$4</definedName>
    <definedName name="CBCR_511319ce8021435cafdd7e8623ae4fb7" localSheetId="1" hidden="1">Sheet1!$C$4</definedName>
    <definedName name="CBCR_517f333809394727bf9b8722edf7b211" localSheetId="1" hidden="1">Sheet1!$C$3</definedName>
    <definedName name="CBCR_6143e5abd4a54884af11a65bec5fcdd9" localSheetId="1" hidden="1">Sheet1!$C$4</definedName>
    <definedName name="CBCR_6d9e6d2509c54713bb210ed5cfc8645b" localSheetId="1" hidden="1">Sheet1!$C$4</definedName>
    <definedName name="CBCR_718c99eb45ac4535a8a8a220d313e284" localSheetId="1" hidden="1">Sheet1!$C$4</definedName>
    <definedName name="CBCR_77d09df21f30437e8f190337bb3a4920" localSheetId="1" hidden="1">Sheet1!$C$3</definedName>
    <definedName name="CBCR_7a3063a86e1943c7b8aa0cae13608435" localSheetId="1" hidden="1">Sheet1!$C$4</definedName>
    <definedName name="CBCR_7ce5a5f676e9426fb313317b44ade13a" localSheetId="1" hidden="1">Sheet1!$C$4</definedName>
    <definedName name="CBCR_8192d0ca834e4d89a3db1022be92e630" localSheetId="1" hidden="1">Sheet1!$C$3</definedName>
    <definedName name="CBCR_83e89f63249d4087bbe6cbeeda7f5921" localSheetId="1" hidden="1">Sheet1!$C$3</definedName>
    <definedName name="CBCR_8db1c6f74d3f485280f564aa5bd8cfe0" localSheetId="1" hidden="1">Sheet1!$C$3</definedName>
    <definedName name="CBCR_96ededd0bef04e27b129a1c4f876dad3" localSheetId="1" hidden="1">Sheet1!$C$4</definedName>
    <definedName name="CBCR_97ee7583a5aa4a58aacda4094c94567b" localSheetId="1" hidden="1">Sheet1!$C$3</definedName>
    <definedName name="CBCR_a17c1d5b645b4c84b11ecf5c6d24624b" localSheetId="1" hidden="1">Sheet1!$C$4</definedName>
    <definedName name="CBCR_a5a7b3f568684f9eb847d160405c48d1" localSheetId="1" hidden="1">Sheet1!$C$3</definedName>
    <definedName name="CBCR_a60a0bddb6584d20b66b337b3a7c852f" localSheetId="1" hidden="1">Sheet1!$C$3</definedName>
    <definedName name="CBCR_b8f3980aeb8845c6a45d339773a95142" localSheetId="1" hidden="1">Sheet1!$C$4</definedName>
    <definedName name="CBCR_bb7319006b6f41ac8b0d8678f646bb34" localSheetId="1" hidden="1">Sheet1!$C$3</definedName>
    <definedName name="CBCR_bc9ee57e545d4c4db905b94b05f7144a" localSheetId="1" hidden="1">Sheet1!$C$4</definedName>
    <definedName name="CBCR_bd3988e2640f44ce817092244f08a2a2" localSheetId="1" hidden="1">Sheet1!$C$3</definedName>
    <definedName name="CBCR_becbf6cdf22e4c8da62e017afe76604e" localSheetId="1" hidden="1">Sheet1!$C$4</definedName>
    <definedName name="CBCR_d8e18defeefb4e19acbbda31f908b497" localSheetId="1" hidden="1">Sheet1!$C$4</definedName>
    <definedName name="CBCR_df49a9d933df4df88ad51a2e1a3d70e7" localSheetId="1" hidden="1">Sheet1!$C$4</definedName>
    <definedName name="CBCR_e491ab97c8fd4274b2ef6931c353af68" localSheetId="1" hidden="1">Sheet1!$C$3</definedName>
    <definedName name="CBCR_eb0929e1fd444aaf8fa5f0bd9ffba97b" localSheetId="1" hidden="1">Sheet1!$C$3</definedName>
    <definedName name="CBCR_ebe31bd5019d47ce9df3278933184f2d" localSheetId="1" hidden="1">Sheet1!$C$4</definedName>
    <definedName name="CBCR_f2f44561d11c470ea0841e0dbad2a224" localSheetId="1" hidden="1">Sheet1!$C$4</definedName>
    <definedName name="CBCR_ff9f8a153022443789296a906ba0775c" localSheetId="1" hidden="1">Sheet1!$C$3</definedName>
    <definedName name="CBWorkbookPriority" localSheetId="0" hidden="1">-984366250</definedName>
    <definedName name="CBx_7106c07f448b4b919a0aaba6ed2084e9" localSheetId="0" hidden="1">"'Sheet1'!$A$1"</definedName>
    <definedName name="CBx_f9c5d5a3cf1a40ae93042027165815a8" localSheetId="0" hidden="1">"'CB_DATA_'!$A$1"</definedName>
    <definedName name="CBx_Sheet_Guid" localSheetId="0" hidden="1">"'f9c5d5a3-cf1a-40ae-9304-2027165815a8"</definedName>
    <definedName name="CBx_Sheet_Guid" localSheetId="1" hidden="1">"'7106c07f-448b-4b91-9a0a-aba6ed2084e9"</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6" i="1" l="1"/>
  <c r="A10001" i="2"/>
  <c r="D13" i="1"/>
  <c r="B11" i="2"/>
  <c r="A11" i="2"/>
  <c r="C16" i="1"/>
  <c r="P2" i="2"/>
  <c r="D16" i="1" l="1"/>
  <c r="E16" i="1" s="1"/>
  <c r="J16" i="1" l="1"/>
  <c r="F16" i="1"/>
  <c r="I16" i="1" s="1"/>
  <c r="C17" i="1" l="1"/>
  <c r="G16" i="1"/>
  <c r="D17" i="1" l="1"/>
  <c r="E17" i="1" l="1"/>
  <c r="J17" i="1"/>
  <c r="F17" i="1" l="1"/>
  <c r="C18" i="1" s="1"/>
  <c r="H17" i="1"/>
  <c r="G17" i="1" l="1"/>
  <c r="I17" i="1"/>
  <c r="D18" i="1" l="1"/>
  <c r="E18" i="1" l="1"/>
  <c r="J18" i="1"/>
  <c r="F18" i="1" l="1"/>
  <c r="C19" i="1" s="1"/>
  <c r="H18" i="1"/>
  <c r="G18" i="1" l="1"/>
  <c r="I18" i="1"/>
  <c r="D19" i="1"/>
  <c r="E19" i="1" l="1"/>
  <c r="J19" i="1"/>
  <c r="F19" i="1" l="1"/>
  <c r="C20" i="1" s="1"/>
  <c r="H19" i="1"/>
  <c r="G19" i="1" l="1"/>
  <c r="I19" i="1"/>
  <c r="D20" i="1"/>
  <c r="E20" i="1" l="1"/>
  <c r="J20" i="1"/>
  <c r="F20" i="1" l="1"/>
  <c r="C21" i="1" s="1"/>
  <c r="H20" i="1"/>
  <c r="G20" i="1" l="1"/>
  <c r="I20" i="1"/>
  <c r="D21" i="1"/>
  <c r="E21" i="1" l="1"/>
  <c r="J21" i="1"/>
  <c r="F21" i="1" l="1"/>
  <c r="C22" i="1" s="1"/>
  <c r="H21" i="1"/>
  <c r="G21" i="1" l="1"/>
  <c r="I21" i="1"/>
  <c r="D22" i="1" l="1"/>
  <c r="E22" i="1" s="1"/>
  <c r="J22" i="1" l="1"/>
  <c r="F22" i="1"/>
  <c r="C23" i="1" s="1"/>
  <c r="H22" i="1"/>
  <c r="G22" i="1" l="1"/>
  <c r="I22" i="1"/>
  <c r="D23" i="1"/>
  <c r="E23" i="1" l="1"/>
  <c r="J23" i="1"/>
  <c r="F23" i="1" l="1"/>
  <c r="C24" i="1" s="1"/>
  <c r="H23" i="1"/>
  <c r="G23" i="1" l="1"/>
  <c r="I23" i="1"/>
  <c r="D24" i="1"/>
  <c r="E24" i="1" l="1"/>
  <c r="J24" i="1"/>
  <c r="F24" i="1" l="1"/>
  <c r="C25" i="1" s="1"/>
  <c r="H24" i="1"/>
  <c r="G24" i="1" l="1"/>
  <c r="I24" i="1"/>
  <c r="D25" i="1"/>
  <c r="E25" i="1" l="1"/>
  <c r="J25" i="1"/>
  <c r="F25" i="1" l="1"/>
  <c r="C26" i="1" s="1"/>
  <c r="H25" i="1"/>
  <c r="G25" i="1" l="1"/>
  <c r="I25" i="1"/>
  <c r="D26" i="1"/>
  <c r="J26" i="1" s="1"/>
  <c r="E26" i="1" l="1"/>
  <c r="F26" i="1"/>
  <c r="H26" i="1"/>
  <c r="C27" i="1" l="1"/>
  <c r="G26" i="1"/>
  <c r="I26" i="1"/>
  <c r="D27" i="1"/>
  <c r="E27" i="1" l="1"/>
  <c r="J27" i="1"/>
  <c r="F27" i="1" l="1"/>
  <c r="C28" i="1" s="1"/>
  <c r="H27" i="1"/>
  <c r="G27" i="1" l="1"/>
  <c r="I27" i="1"/>
  <c r="D28" i="1"/>
  <c r="J28" i="1" s="1"/>
  <c r="E28" i="1" l="1"/>
  <c r="F28" i="1" l="1"/>
  <c r="C29" i="1" s="1"/>
  <c r="H28" i="1"/>
  <c r="G28" i="1" l="1"/>
  <c r="I28" i="1"/>
  <c r="D29" i="1"/>
  <c r="E29" i="1" l="1"/>
  <c r="J29" i="1"/>
  <c r="F29" i="1" l="1"/>
  <c r="C30" i="1" s="1"/>
  <c r="H29" i="1"/>
  <c r="G29" i="1" l="1"/>
  <c r="I29" i="1"/>
  <c r="D30" i="1"/>
  <c r="J30" i="1" s="1"/>
  <c r="E30" i="1" l="1"/>
  <c r="F30" i="1" l="1"/>
  <c r="C31" i="1" s="1"/>
  <c r="H30" i="1"/>
  <c r="G30" i="1" l="1"/>
  <c r="I30" i="1"/>
  <c r="D31" i="1"/>
  <c r="J31" i="1" s="1"/>
  <c r="E31" i="1" l="1"/>
  <c r="F31" i="1" l="1"/>
  <c r="C32" i="1"/>
  <c r="H31" i="1"/>
  <c r="G31" i="1"/>
  <c r="I31" i="1"/>
  <c r="D32" i="1"/>
  <c r="E32" i="1" l="1"/>
  <c r="J32" i="1"/>
  <c r="F32" i="1" l="1"/>
  <c r="C33" i="1" s="1"/>
  <c r="H32" i="1"/>
  <c r="G32" i="1" l="1"/>
  <c r="I32" i="1"/>
  <c r="D33" i="1"/>
  <c r="E33" i="1" l="1"/>
  <c r="J33" i="1"/>
  <c r="F33" i="1" l="1"/>
  <c r="C34" i="1" s="1"/>
  <c r="H33" i="1"/>
  <c r="G33" i="1" l="1"/>
  <c r="I33" i="1"/>
  <c r="D34" i="1"/>
  <c r="E34" i="1" l="1"/>
  <c r="J34" i="1"/>
  <c r="F34" i="1" l="1"/>
  <c r="C35" i="1" s="1"/>
  <c r="H34" i="1"/>
  <c r="G34" i="1" l="1"/>
  <c r="I34" i="1"/>
  <c r="D35" i="1"/>
  <c r="E35" i="1" l="1"/>
  <c r="J35" i="1"/>
  <c r="C36" i="1" l="1"/>
  <c r="F35" i="1"/>
  <c r="H35" i="1"/>
  <c r="G35" i="1" l="1"/>
  <c r="I35" i="1"/>
  <c r="D36" i="1"/>
  <c r="E36" i="1" l="1"/>
  <c r="J36" i="1"/>
  <c r="F36" i="1" l="1"/>
  <c r="C37" i="1" s="1"/>
  <c r="H36" i="1"/>
  <c r="G36" i="1" l="1"/>
  <c r="I36" i="1"/>
  <c r="D37" i="1" l="1"/>
  <c r="E37" i="1" l="1"/>
  <c r="J37" i="1"/>
  <c r="F37" i="1" l="1"/>
  <c r="C38" i="1" s="1"/>
  <c r="H37" i="1"/>
  <c r="G37" i="1" l="1"/>
  <c r="I37" i="1"/>
  <c r="D38" i="1"/>
  <c r="J38" i="1" s="1"/>
  <c r="E38" i="1" l="1"/>
  <c r="H38" i="1"/>
  <c r="F38" i="1" l="1"/>
  <c r="C39" i="1"/>
  <c r="G38" i="1"/>
  <c r="I38" i="1"/>
  <c r="D39" i="1"/>
  <c r="J39" i="1" s="1"/>
  <c r="G45" i="1" s="1"/>
  <c r="E39" i="1" l="1"/>
  <c r="F39" i="1" s="1"/>
  <c r="H39" i="1" l="1"/>
  <c r="G43" i="1" s="1"/>
  <c r="G39" i="1"/>
  <c r="G42" i="1" s="1"/>
  <c r="I39" i="1"/>
  <c r="G44" i="1" s="1"/>
  <c r="F47" i="1" l="1"/>
</calcChain>
</file>

<file path=xl/sharedStrings.xml><?xml version="1.0" encoding="utf-8"?>
<sst xmlns="http://schemas.openxmlformats.org/spreadsheetml/2006/main" count="62" uniqueCount="53">
  <si>
    <t>The monthly demand for the latest computer at Newland Computers follows a  normal distribution with a mean of 350 and standard deviation of 75. Newland purchases these computers for $1,200 and sells them for $2,300. It costs the company $100 to place an order and $12 for every computer held in inventory at the end of each month. Currently, the company places an order for 1000 computers whenever the inventory at the end of a month falls below 100 units. Assume that the beginning inventory is 400 units, unmet demand in any month is lost to competitors, and orders placed at the end of one month arrive at the beginning of the 
next month.
a. Create a spreadsheet model to simulate the proﬁt that the company will earn on this product over the next two years. Use 5000 replications. What is the average level of proﬁt the company will earn?                                              b. Suppose that the company wants to determine the optimum reorder point and order quantity. Which combination of reorder point and order quantity will provide the highest average proﬁt over the next two years?</t>
  </si>
  <si>
    <t>Mean</t>
  </si>
  <si>
    <t>Monthly Demand - Normally Distributed</t>
  </si>
  <si>
    <t>S.d</t>
  </si>
  <si>
    <t>CP</t>
  </si>
  <si>
    <t>SP</t>
  </si>
  <si>
    <t>Order cost</t>
  </si>
  <si>
    <t>Inventory cost</t>
  </si>
  <si>
    <t>per computer</t>
  </si>
  <si>
    <t>Initial Order</t>
  </si>
  <si>
    <t>Reorder point</t>
  </si>
  <si>
    <t>Beginning inventory</t>
  </si>
  <si>
    <t>Month</t>
  </si>
  <si>
    <t>Demand</t>
  </si>
  <si>
    <t>end inventory</t>
  </si>
  <si>
    <t>Reorder?</t>
  </si>
  <si>
    <t>demand met</t>
  </si>
  <si>
    <t>Total order cost</t>
  </si>
  <si>
    <t>Total inventory cost</t>
  </si>
  <si>
    <t>Total cost price</t>
  </si>
  <si>
    <t>Total selling price</t>
  </si>
  <si>
    <t>Total profit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</si>
  <si>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</si>
  <si>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</si>
  <si>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</si>
  <si>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</si>
  <si>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</si>
  <si>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</si>
  <si>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</si>
  <si>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</si>
  <si>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</si>
  <si>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</si>
  <si>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</si>
  <si>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</si>
  <si>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f9c5d5a3-cf1a-40ae-9304-2027165815a8</t>
  </si>
  <si>
    <t>CB_Block_0</t>
  </si>
  <si>
    <t>㜸〱敤㕣㕢㡣㈴㔵ㄹ敥慡敥敡改敡㤹搹ㄹ㜶㤶换㉥户〱攴㍡换戰戳戰〲敡扡捥㠵扤挰散捥戰㌳扢㘸搰昴搶㜴㥦㥡㈹戶慢㙡愸慡㥥㥤㐱ㄲ㔰㐱攲つ㤵〴㡤㡡㐲搰㤰昸攲攵〵㔱㜹㌱㌱搱ㄸ㌴㍥攸㠳㠹て㐸㡣㍥㘸捣㈶扥昰㐰㠲摦㜷慡慡扢扡㝢扡㘶㘸㐰〷㌳㘷改㌳愷捥慤捥昹敦攷晦㑦㤱㔱㌲㤹捣㥢㐸晣换㤴㘳攱戲戹㌵㍦㄰昶攸愴㕢慤㡡㜲㘰戹㡥㍦㍡敥㜹挶摡戴攵〷㔹㜴挸㤷㉣戴晢㕡挹户ㅥㄲ㠵搲㡡昰㝣㜴搲㌲㤹㐲㐱㔷搱捥㐹昸ㅢ㡣ㅦ㜴㡥敡换㈱㥢㥦㥣㤸㔹㜸〰戳捥〵慥㈷昶づ㥦づ挷ㅥㅣㅢㅢㅤㅢ扤昵戶戱㍢㐷昷敤ㅤ㥥慣㔵㠳㥡㈷づ㍡愲ㄶ㜸㐶㜵敦昰㙣㙤愱㙡㤵敦ㄱ㙢昳敥㔹攱ㅣㄴぢ晢㙥㕤㌰㙥扢㘳散戶〳〷捣㍢敦扣愳て慦捥㥣㤸㥣㤸昵㠴改扦㐳㜳㙡㕣昲㙤㔳愲㙣㜱㙦㐲㜸㤶戳㌸㍡㌹㠱晦ㄲ敢挷搳敤愳㜳㑢㐲〴㝣戵昰㠴㔳ㄶ扥㡥㠱扤昶戸敦搷散㘵〲㑦户て㘳慢㘵挳て㌴㝢㔲㔴慢扡ㅤ捦㕡戰㘷〰扢慡戱搶㘷捦〹挷户〲㙢挵ち搶昲昶㍣㈶慡昴摢愷㝣㜱搲㜰ㄶ挵〹挳ㄶ㥡㝤愴㘶㔵㜲㘱捡㘴慦㡦愷㐸㉥㑣㙥㝦㜴摣户㈷㤷っ㑦慥挸㈷㘰㔲晡ㅥ昶捡捤㝤慦改㍣㉦㤷㉥摦挰㌹慦敤摣て㉤愷つ慦摥㜳愴㜳捦㘸昳捤㉢戸愵㜳晦〴㡣㥡挷摣搸㜹㡣〴㘵㜳㙦愵㌷愲㙦〹㔱㙣㐶捦㌳敢㘱㔶㘰㐶〴敡㐵㘶扤捣晡㤰㈹戹㝦㠳㑢㤲〳搹愴㤶っ戵戴愰㤶捡㙡愹愲㤶㠴㕡㌲搵搲愲㕡㕡㔲㑢㤶㕡㝡㐰㉤㥤㐵㥦㌸ㄵ㝡㝡搴㈸㝤昲㘶㘵㘴㘴攰慦搳㍦晢慥㜱㜳攱㜷㘷㕦敦摢㠱㑥昷㐶㡢㥡昲㡣㜳㈰戵〶ㄵ敦ㅦ摤挷㝦ㅢ㜳〵㤸挲㍣㘰摥㙥㡥㡤㔵づ散㌳㙥㌵㌴㙥㉢〵昹㑤㠴㌲㠸扥㝤收㝤㤶㔳㜱捦㐹摣㕤㌶㘱昸愲〱戸㤱愸㙤挲慤㌹ㄵ晦搲昵ㅢ攷〲㈳㄰㝢㕡摢ㅡ㤳戴つ㥢〳㕢〹㕦扥敦㡡搶㘱愷㡤㙡㑤㡣慦㕡㘱昳攵㉤捤昶慣攷㉥㜴㙥㍤散㠹〷敢慤㙤㉢ㅡ㠷㔰㕢㤱㜳户敤㌲㙣ち搷㌵㍣戹攴晡挲㤱换ㅢ戱㘷慤昲㔹攱捤〹㡡㐴㔱㤱㕢扤㤰㑤ㄱ搷㡦捣㌸搸㈸戸戵㜲㜵戲搶扣㙢㌵〰㌳㡢ち搶扢㉣扣㘰㙤摥㔸愸㡡㡢㥡扡㠴敦㐴挳敥愶敡挳㙥戹收㑦扡㑥攰戹搵收㤶昱捡㡡〱㐹㔳㌹敥㔶㐴㉥㤷㤱㐲〱〲㌷㥢㔵㤴捣㑤㥤㜹㐱㈲㈲㠱㘲㌲昲㈵捤㘴㌷㝡ㄲ扢挳㉥慡㠲㌴愹扥㙦㠳挹戸㕥㈹㘳㔲㌸㌰戱㈷敡て扥昴㠶つ愶慤㘳敥摤敤慣慡㐳搱敥敦㕡ㄱ㑥㜰搴㜰㉡㔵攱愵㙡㍦㠵㉢搲〷㤰㘹攷㈱㄰㍡㐲㡦慡㑥㔹㔵搶戴㜳㔶㈵㔸捡㉦〹㙢㜱㈹㐰ㅤ㌴㘴愱㐰搰戶㈵晤〲㔴改㍢㤹つ㈱㉢ㄶ㌳昹㕤散㤴㉦㈲㘵㌴㑡愷ㄴ㕥㙥ㄲ攴ㅣ搷挴换㝤收㘱慢ㅡ㠸㔰㈸て㤸挰㐸愸搵㈴晡晡㐹愲㥥㔱づㄵ挶㉥㜳ㄲ㔴㙡㔸㑥戰搶攰摢㌶㉥〹㠹㘸㕢ㄶ㙣㌹㔹㐰㔱搰㉣て㔲㜸つ㐴搳㈲つ搲㍢㈷㠸㠸㙣㤰愲搹㌱㜳㌳㤱戱㝦㡡㡣㐰晦㈴ㄱ戲昷扥捥㌲㠲挴摥㑥愴ㅣ搴㤱ㅦ户愵搹㝡戶㝣㈸捤㉥〴攰昴㡢㤸㕤捣散ㄲ㘶扢㤱㈹㝦㠳㠴愳㤴㐳戹㌹改㤷攲㔹扦㡣搹攵挸㈰㥦㜴捡㥣㐸㔴搱㠶摡㡣ㅤ挹㝥晤戰㤳愵㔱ㅣ㡡㈲㕡挶㜵㍢戳摦㤶㠸㡥慣捥慤愱㙢㜳㔲挷㕥搷㤹㌶㤳摢㈱㐵愶㜴㑤敥㜵㠳慥㐹㐰戰㙢㤷㝡敢㑡っ搵㠷㤹㕤㠵慣愸㕦捤ㅣ捡㠵〶敦收㉣㝡㥡㤴敦〹戳㈸㌴㠶扡㔴昰ㄱ㈱昳〸㤰㈲攴摡㡥㉦摢㌶㌴捤挱ㄱ昳㍤㙦㐳敦敤捣摦ㄱ搲㕢昴收戶摥愱扦攸㉤㕡搱搷㠰扤㤴㍦㜷搴㌱搷愲㔹扦㡥搹昵挸㕡㜴っ㑦摦㙦搵㔳㈰捤㘲㍢㠱戹㥤昴扡㐸㉢㜷㝥㙤㔹㐸つ搴㘷捥ㅢ摥愲〸攰挱㌸㌶〵㕢搸昵㍣㔱挵愱戶㈲㉢㜸㝥戹戸戹搲㍦散戹㌶敢户㙤㘴晦㍤愱ㄸ㜲㌹㌵㥢㘹戱㤱㔳㙣捤㠴捦㈹㐱㌹搴挱户㜶ㄶㄲ㠹㐱捤攴挵㜱改攷换㙤㐹搲㠵㈴戹ㄱ㘰搵㙦㐲〶㈹愱晣戱愳㐴搹换㙥㌷换㙥捤ㄶ㉢㍤㝣㈹愷㤳ㄶㅦ㘲㥢ㅣ改つㅤ戶ㄳ昰ㅦ昸晤昶㥣㘵搷㠵㐵慦㍤㉢扣㌲㝣ぢ㔶㔵ㄴ㐳户㉣㐵捤戶慣㜸㡦挸㡡㙣戶敤㍣㥤攲㕦㤳㜴搲㈲㈵㔲戹㍤戵㌱攵㉣摥㈰㉡扡㈱㈹㔴㔲㕣㐳㜵〹㐴捡㘳摦㙤ㄱ搳㠵㠸戹〵㠰搳昷㌱ㅢ㘳戶ㅦ㤹昶㕢㐸㥡捤〲㥥攱戰㥥ㄵ扡戴㑢愵㑣㠱㘸㤰㉥挲㔷㍡ち慢〳㝣捤晢㤹摤㡥慣挵晣愱〳㌲㠵㄰㈵捡ㄳ㠴㈸挳ㄸ收㘹㑢㥣㈳つ散㌰ㄱ㔸㥡慣昹㠱㙢㌳戲搴㙦㑥戹㈷摣㘰捡昲㤷ㄱ㠹ㅡ㌲愳挲㝤㑢挲〱㜵㜹戰㝤㕡敡摣攵㘵㔱搱捤㌹户〶搱㜶㙣㙡㉢ㅣ捣〱づ搸㤲昲㙣慥㉡㐸摤㥤㡦㌱㠵〲㐸㑢㝦㉢扤戱㥢昲㝥昳搰㌷搰㠰攸扣ㄵ㔴㐵慦ㄹ㌲ㅤ换〵ㄳ㔰㐴攴愰搲㘳捥㉦㜹㐲㑣昵㥢㐷㍣慢㔲戵ㅣ㐱㘴挰挶㘴戰㙥㕡㉣㈲㑡㌰敢㌲〶攸㍡晤收扣㘷㌸晥戲挱㠰攲摡捥愶㈷ㄹㄶ搱捣〹换昱昱ㅡ㠹㐵㤶〷捣戹㈵昷ㅣ㈲戶㌵摢㌹㘲㉣晢㕢〲㉢㈴晡㌰㐹搴㈸慡愲慡㑡㐱㉤㜴㡢ㅦㅥ挸㌳ㄹ昲㕥㡥㤹挴㔵㐶愳捦㍣㐵㝢搳慥㡦㘲㌴戴搳戹愶㍥㐴㡦敡㤵搹㔴㈹㑣㑥搵敦攴㤸て㈰扢晢挸愹㘳㡤挸摣摢㡡㔹㙢昴昲愷挸㜸㐹ㄶ昵㐰〸㝤㜴㍢㐲㔲㘱ㅤ㈹〷ㅣ〸㡣昳愹㤵晣㡡愶散㐳敡摢搱㈸ㅥ㐶㈴愹捦㥣㌶ㄶ㐴ㄵ昱㘸摢〸㜶㠴て㌴㘳㙤愳敡㐷㙤㤳慥㙤ㅢ㈴㉤㤲攵㕣搹㈰〵㡦搷〲昷戸攵攸㈶㌲㐹㝦㔱㤵戱㡡㉡㘳㔵㔶昵㤹㈷ㄹㅡ㤴㘵捥攵㉥ㅡ㥥ㄵ㉣搹㔶戹挰〷㠶敦戶〴㑤㠲挹㈹㜹攳ㄴ换㡣攱ㄶ㙢晥ㄴ㑣㌶㝦ㄴ攸ㅥ㠵ㅣ㈵攸㠸㝥㔰慥慡攴昱㑦改搲戱〴〱㈳㍤愵晡㠷㌰㥢㈶㙦㐷㐰攴挸㜴㍥扥㠳㜱晥ㄱ搴㠴㐲㠸㔸㑦㈱ㄱ㜸〵ㄳ㐲㥥㉥敥扣㜹捡戱〲㘰㡦ㄸ㍢㙣〵㔳㍥㔰㡥っ㐵㜹扣摤㈳戱㥡ㄸ㌴㔲搷ち㔷戶㌷㌵愹㠹㉢摡摢㤳㝡攳㝤敢㌴㠷ㅡ㈵愱㐸㌶敡㈴㌵换㍡㙢摣㑡慡㐶㤱㡡㍢搶㌶㑡㥡摢戴〱㜷㑡㤱户愱㤸㈴捤㘴昴て㑢㐲㐱愰㌷搲㔱昴搹愷㤳㐷㈲㘲㐳ㅢ愰㐸㍤ㄵ搶昵㐷㈱挱㘳戸㜶㔲ㄱ挵攸〹晣扤㈳㉡捥搴㠲愶ㄶ㘳㜵㈸㙡ㄹ慦㔶㘷ㅣ㔸〹㘵挳慢㙣ㄱ㤶挶摥㐲つ㈳戹戳㕢敤ㅦ㠲㌷挱㠸ㄱㅢ㌲㉣㤲攲〷〶ㅢ㠲戹ㄲㄱ㔵㕡㘷晤〴㜵扤扡挰愷攳挲㜰㈴〶收㠲捡㤴㔸㤱㘶㔸挳㤲ㅦ㤲〳敡愷㐵㈹㐷㜵㜳㝣挱㠷㑡て㈸挷愳㤲㘴㜰摤㍣㐹户ㄴ㉥㌱㐰散㐶愵搹㜲㠰搰㙥㝤〲㥥っ戶づ㜶〰㤱㌰㜴㐲敢㡣ㄲ㌴㥦㐲戸捤㥢㈰敦㜴㠹㔱〸㔲㔳愶㝦ㅤ㔲扥昹つ愶敦ㅦ捡挴㠵㠸㠹ㄸ敥㑡戱ㅥ㠰摣㘴㘴㤲㕣㌴ㄴ〷捣㐳挹㈶㠵㔶㕦㕣㐷ㄳ愳㥦㈶㥦ㄷ攰ㄶて㘳㔹〳㘴㥢㉡敥戹〵ㄶ戴㘹㜵㙤㠷㜹捣㈹㔷㙢ㄵ㈱㔵㜱㉣慢愵㐶摥ㄲ昸㤲㔷〰㐳㙥㑡㠱㑢〴㤴㘳㌸㑡㜱换㐴㔲昷㜶户㝥〸挳愵㤰挳ㅣ愱敡㘳〰㌲挵㉤㈷〳㘲㙤昷ㄴ㘸ㅦ敥㙣㕣㘰㤰㤷攷㈰搲摡慡㈸换愶㜱ㅦ慦ㅥ㐵㤶摣㤶攸㌶敤㑥扢戴搹ㄳ㔵㐷慤戰㙡㑢攰〸晢っ〵㕥㍥て㘳愴㑢敥攰㈴㤹昳㔱㜴昷晣㈳昲㌱㜳ㅥ愸㤰ㄸ㔰ㄸ攳攵㈹㈸〳愸㠲㤱㘸㜰慢つ慢㕢㘱昴㤷㤶户㍥㡥㑣㘱ㄸ㤸〶㉤㝡㠶〶捥㈴捡ㅢㅢ㌸㔷愲㔷㑡㠴㌴ㄹ㑣㘵㡣㜲〸づ㝢㈰つ摣挴㠳昴扣ぢ㈵ㄴ散㤲ㄷ挳攲扢㠹㈳㌶㡥㐰慥㜷㔱㑢攵慣ㄱ攰晡㡢戳扢愵㝡扣㔲愱戹ぢ晦摣㤶挰㉡慥㙥㠴收攸慥㤶㑢㔹㜲㑦戴敦慥㘹㘹㠸㉥ぢ敥㥦ㅡ㍤㙡〴攵愵戹㘰㉤扣戸搵㉤㐹㘸㉦挳ㅦ戱敥摢㘹㌳攷ㅣ㕥㐴㕤㈱散㡢㘷ㅤ昷㥣㈳搷愵昹扣昵〷ち挱ㄵ捡ㅥ㉥戲㤸㜹ㄳ晦㘴㔲㌳摡捦㌱攳㘶㤶捤〹ㅡづㄲ捥㈳㔳㈸つ㠶㔱㑥愱ㄳ搸敥昵㕢〳愴㤳㕤㉤㜴㈲〵挱㌶愱㌸㡢敦ㄸ愱㈸㍦〳㕡㐹㉣攱㤱ㅣ㌰㝦〱慣慦晣ㄴ㌵㐴㌸㥥㈳㌱愲㕤㠵㔲ち敡愴㈰㡦慥㜸昰㐲挸晦て㤶㘲㙥㕥㤷㥤晥ぢ捣慣扣搴㡡愲㉢㠸愲㥦戴愱㐸攱㌵㄰挹扦㜷㐷〵㍥㘸っ捦扥愵㐰㌸昷戴㝤〰㝤搷㉦晣晥てて愰搳挰㌰㤳戴搱㄰㙡扢ㄶ攵扡㠹㤰㙤㌳ㄱㄸ扣㤷㈶挲㜱㡥㘱ㄴ㍦㌴ㄱ㈲ㅦ挸っ㉡㌶㌶ㄱㄸ摢㑢㌱〴ㄳ愱搶㠴㕢㠳㈷戰㡢㙣晡挷㡥攲攲慤昰ㄱ捦㠷搲昲㈷攱㤱扡戸扤㝡搶昰っ㝢户慣㍦攲〹㈸㌳㙦ㅥ㌷戹攵㄰㡥搸戳㙥㡢ㅣ戴㡥慦㈲昶戲㙦晢㔳㌶㜷㝦ㅤ㤸ち㔳攸扥㔷ち㑡晥㙤㜸㑡ㄴ㥥ㅢ㌲㥦摣昵㠳㈳㝦㜹攸戱㐳扣慤ㄶ搱慡㜶ㄳ捡摤㠴散㘹㑦㈰愸㥢戸㈸㜲㈱㍦捣㌹㡥㑦㤴慣攵慡㤸㌰㍣㘹〵昹扡ㅤㄷ㐳挲㑢㄰㘶㐸㝣㕢挱挴挴扤㠷搰挴ㅣ㙤㜱㜷捡て㥢愴㡢㜰㌴戱㜰改搳㡢挳㠶㑡㐷㐵搶愵戵愹晤〸慡攸㉤㉥愴搹㑡攴愹㤳㐹㔱㝥搸慡敢づ㔰搷㠵〷ㄹ㠶晤㘳㈹㠵昸〳㈹㈴㜹㤰攱㠵〰㈹愵㑥愲愰摤㠲㉣㈵戲搶ㅡ攲愵㍦㘰㕢〸㠸晡愵扦㉥㍦㘲〱ㄴ㠱挵搸ㄷ摦敤㠹㤶戶㘸慣㥡ㄸ慡㤵㌶捤ㅣち昲昰挲㡡戱戸㜶ㅥ㠵㌸㘹晢㔱摡戴㍢㡡㉦改户挳挰㕢挸搸㥡㑤㕦㕢搱扥换愹攱收〷昴㑣㕥㉡っ㘷㈷慢㜱㈰㤵㌱扡戰㙢㌱慣㘲㍥㄰ㄶ敢㠳㝡愳㈶攸㉣㘷㌷㑥愵〸晥昱㑢㈱戶㡦㌴愶扥戰戵㠵㍡捥改挱〶昹㠳晤㜵㐵ち㘳攳慤攴ㄸ㐸搸㑤昵㉡㠴搷挳㑦㘱〸㌷㥤㔱昴㐶㔱㍥㉢〷昰㈷收慣慣摡愶晦ㄹ扤㤶㥣㜵㥡愳ㄹ挶㙥搲晦ㅦ㐵挵㠶晡㕦㘱散㑤㈲昲㘳㔱㐱ㅡ愷㡣㥦㙣ㄸ戲㈱㐴攰搹㐶昰㐶ㅥ㡣㜵㔹㘴挸㍢㉣捤攱攳搵戰㔹㑡㜰昸扤㜲慤㔷㈳敡㘳㘹摢昶㜶ㄴ㠰㡣つ㘹㉦㐰〴㜵ㅣ摦㉣户攲搳㙤晥㝥っ摣㜵摣㉡㝢慥敦㥡挱昰ㅣ㠲扥挳晣昶捣㠴捤㌳慥㝣慦㔵愸㕤〳㐸昴㝤〲㘳㑥捣㐰㘰㥦㄰挱㍢ㄵ㡢㘴㘴㘱㜳㤱っ㝥㠷㌴㤸〸㉦㔱㍢昸ㄷ㤸昷搶㡣㉡㍥㕤㥤㠱慦㌳㘰搵㤶㔰㜶愱挷戹昵㠶〶㐱㠷㍢㕡昷挰ㅦ㈴慡愳〸㡥挹㉤摣晦〹挲戵ㄵ〶捤㝤愳扤昹散搹㥤捦慤愸㍤て㥣㙥敥㉤捤㈴挳㜷昲㡢攴愲㕥㘲㡥㑢晢㠷昰㜷昳づ㕡捥㌶〴㍡㡦㍥攸愶㈳㙣愴ち昷搹㈶愲摦㘷㌰㔴ㄹ㘷㠶㥦㙥㐴〵㍥㈸昴昲㤱ㄵ㤵敦㘰㕢㘴〰㤴㌳昹㌲戲捥㔴晤捣㝡㔴㍤㜸㌷挶㤰㕦㜵㠱慣㍦慢昰愸㐱慡㉣㉡摦㐴㝦㐲㉤摣晤㈲敢㜰昴㤰㐷ち㤴昵㈵㘴㜱㔲㜸愴㤰敢昹㍡〶搴搷昳〰㙡㍢慦攷改昵搶愳搰ㄸ㤰晢㑤捥㍦ㄸ㉢ㄳ摤㐶戳敥㌰㜳㤹㉤㈳ㅢ㡣㜵捡〰挵㈴昷㤲て㐳つ㍦㈵愶㤰㝥ㅦ晤㝤昵搰㙦㕦㘱晡攷㈱㐵ち㐶㌴㌵敦㠲㠲㔱敥攲挹攴㉥㝣搴㜶摥挵ㄷ搷摢挵㈰㘵愶㠴㙡つ〵㐰戵㠴㍦㜲㔷㉢㈸㄰愰晣㈹㘷㤸攱搷戴㡡㐱〳㌵㜲散㉡ち晤㔹㡤㠸昹㘰㘷敤㐲攳㌱晥ㄴㄶ挱㠱愶㙦㕥敦挲㌷慣㙢㡣㜶㘷昱〹扦㈶㔵㘱㑥晤㐰㜷㜳挵收㈸㌵㤹昶〴㜶晤㌶收攱愶ㅢ㍥㐷捥戸〷扦〲㠲㄰㈴㌳〹㤲㠷㔰㠸〱㌵ㄸ搳㠲㐶昴愷㝣攲㈴慤㐴㕥〷愵㐷㉢ㅦ扡愴昳愱㙤㔰戰㈳㕦昴㤶㤰㤰搸ㅢ扦ㄹ敥愸搸昲㕤摥㜳㔰ㅥ㡦挹昱攸搱昸晢㌱㌵㡡扣㠱ㅤ㐲扢㥣散㐳㐰㉡㡦挵㥤㝦晣㘲挳㜱㡣〶㈴昰㑣搸㤹㙣㈶㍢㝦㈶敥扣ㅦ摦愶挹㍥ㄹ㔲ㄶ搳慢㜱㘷戲愳散晣改戸昳㍦昶敦慥㜷㡥戹㉦㥣㔹㈳㙢愴㔸晣昲っ㤴昸㑥㝤〰摤㌵㤳㔶㐴慦ㄹ㔶㤳㈲㘵〰扤㉡敤㠸㍥㕣㠹昱昰愵昸㌴㙥㜸攱㈲っ㔴㑤昸㍦㡣㌸㠶㥢㕦㔳㐶㘰攰㐳昰ㄵ㠴摣㍤㕤㍥㜱㜰摥㥣昱㔰搱㘳ㅥ昳㜱戲慣㙣㈹ㄲ㠱㔱㤴ぢ攱扢㐱㘸㈲挵㠰㙥挰㈳づㄵ慡扣㐹搳㥤ち㤵攱愵㥣昲㘸㡣搹捣愳つ㥡搱㍦〵攴㐰㌹㈰㘷㐱晦㌴昲㌰ㅣ挵㍢摢㤹㐱㑡㍤㈹搲ㅥ㘳挳攳捣㍥㡢慣愸㔰挴㤱づ昲㑦㈰ㅢ㠸晦㜷ㅤ挳㉢搲㙢愴㉡慢昱换㤲㘴愴㝦㡥〳㍥㡦㉣ぢ㈷戶ㄲㄱ㘱㔱晦〲㙡㤲㉦愵〴㤱㉦晤ㄲㅢ㥥㘴昶㘵㘴㐵㡤㡢摤㌴搴戸愷㉥昵昷㔷㌰㔴㈱㈸㌸㠷晥搵愸挰〷㠵㜰愰㕣㔷ㅣ散㤰挲㤴㙡愷愰收ㄵ挲㐶㌶搸㔱挳㐱搹愰㈸㠴㤷㙣愸㐶つ㔴㙡晡搳挸ㄴ挲㠳㝢搲扦挶㈷㠲㐱扥昰敢㔱㐱扥㤰㌰㤰挳㤷㕡㕥㐸戸挸㠶挵㤶ㄷㄲ㔶戲挱㑣扥昰㕢㥣㔴㙥っ㠵㘶扤挵つ㑡㜸㝦ㅢ㠵晥散〰搷㜶ㅦ㝥敡慡㔲㍥㔳㌹㜳收昵㠱摣昰㥥摣㐷㍦搲昷㡤㔷㝦昳摡㔳㝦昸昸挱扦扦昱捣㌳㝦昸敢㔳慦扣昱昲挲挱㕦㍤晦晣㉦敦㝥昶㤵搷㜶㥡捦愹㉦扥㍥晤摣挳㘳㘷ㅦ㝥搰㍣㜵搳㤱㠷㍦昶挰扤㘳戳ㄷ㡣㘴戳㍤㍤搷て晤晡㤲ㅢ〶ㅦ㝤昰㈵攵ㄷ㝦扡搸㔱攴㜶昱㠲收㘵㜰摢㜲ㄹ捦愲㠰㘵㜰挵敦敡㌲戸㕤〹愸㌳ㄱ愰㈶㔰㔱㠰ㄷ㠴ぢ㤰つ愵收㠶摥晦〰挵㙥扢摣</t>
  </si>
  <si>
    <t>Decisioneering:7.0.0.0</t>
  </si>
  <si>
    <t>7106c07f-448b-4b91-9a0a-aba6ed2084e9</t>
  </si>
  <si>
    <t>CB_Block_7.0.0.0:1</t>
  </si>
  <si>
    <t>㜸〱敤㕣㕢㙣ㅣ㔷ㄹ摥㤹摤㔹敦慣敤搸㡤㜳㘹㐲㥢ㅡ㑡㈹挴挱㡤㤳㠶搲㐲〸扥攴搶㍡戱ㅢ㍢㈹〸捡㘶扣㝢挶㥥㘶㘷挶㥤㤹㜵散㔲㠹㔲ち㠸晢㐵〲搴㔲㈸㉡〸㠹ㄷ㉥㉦摣㕦㤰㤰㐰㈸〸ㅥ攰〱㠹㠷㠲㄰㍣㠰㔰㈴㕥㜸愸㔴扥敦捣捣敥散慥㜷散㙥㕢㜰㤱㑦扡挷㘷捥㙤捥昹敦攷晦捦㌴愳㘴㌲㤹ㄷ㤰昸㤷㈹挷挲㑤㜳㙢㝥㈰散搱㐹户㕡ㄵ攵挰㜲ㅤ㝦㜴摣昳㡣戵㘹换て戲攸㤰㉦㔹㘸昷戵㤲㙦㍤㈲ち愵ㄵ攱昹攸愴㘵㌲㠵㠲慥愲㥤㤳昰㌷ㄸ㍦攸ㅣ搵㤷㐳㌶㍦㌹㌱戳昰㄰㘶㥤ぢ㕣㑦ㅣㅡ扥ㄴ㡥㍤㍥㌶㌶㍡㌶㝡昴捥戱扢㐷てㅦㅡ㥥慣㔵㠳㥡㈷㡥㍢愲ㄶ㜸㐶昵搰昰㙣㙤愱㙡㤵敦ㄳ㙢昳敥ㄵ攱ㅣㄷぢ㠷㡦㉥ㄸ㜷扥㜵散捥㘳挷捣扢敦㝥㙢ㅦ㕥㥤㌹㍦㌹㌱敢〹搳㝦㤹收搴戸攴㍢愷㐴搹攲摥㠴昰㉣㘷㜱㜴㜲〲晦㈵搶㡦愷扢㐶攷㤶㠴〸昸㙡攱〹愷㉣㝣ㅤ〳㝢敤㜱摦慦搹换〴㥥㙥㥦挲㔶换㠶ㅦ㘸昶愴愸㔶㜵㍢㥥戵㘰捦〰㜶㔵㘳慤捦㥥ㄳ㡥㙦〵搶㡡ㄵ慣攵敤㜹㑣㔴改户㉦晡攲㠲攱㉣㡡昳㠶㉤㌴晢㜴捤慡攴挲㤴挹摥ㅥ㑦㤱㕣㤸摣晥攸戸㙦㑦㉥ㄹ㥥㕣㤱㑦挰愴昴㍤攵㤵㥢晢摥摡㜹㕥㉥㕤扥㠱㜳摥搶戹ㅦ㕡㉥ㄹ㕥扤攷㐸攷㥥搱收㥢㔷㜰㐷攷晥〹ㄸ㌵㡦㜹㔳攷㌱ㄲ㤴捤扤㤵摥㠸扥㈵㐴戱ㄹ㍤捦慣㠷㔹㠱ㄹㄱ愸ㄷ㤹昵㌲敢㐳愶攴晥〵㉥㐹づ㘴㤳㕡㌲搴搲㠲㕡㉡慢愵㡡㕡ㄲ㙡挹㔴㑢㡢㙡㘹㐹㉤㔹㙡改㈱戵㜴〵㝤攲㔴攸改㔱愳㈴扥㝡昲戳扦昹挳㝢摦昹昵昷㍤㌸㝦㐰昳〶晢㜶愰搳晤搱愲愶㍣攳㉡㐸慤㐱挵㐷㐶て昳摦挶㕣〱愶㌰㡦㤹㜷㤹㘳㘳㤵㘳㠷㡤愳㠶挶㙤愵㈰扦㠹㔰〶搱户捦㝣挰㜲㉡敥㔵㠹扢㥢㈶っ㕦㌴〰㌷ㄲ戵㑤戸㌵愷攲扦㘶晤挶戹挰〸挴晥搶戶挶㈴㙤挳收挰㔶挲㤷敦㍢搰㍡散㤲㔱慤㠹昱㔵㉢㙣扥戹愵搹㥥昵摣㠵捥慤愷㍣昱㜰扤戵㙤㐵攳㄰㙡㉢㜲敥戶㕤㠶㑤攱扡㠶㈷㤷㕣㕦㌸㜲㜹㈳昶慣㔵扥㈲扣㌹㐱㤱㈸㉡㜲慢扢搹ㄴ㜱晤挸㡣㠳㡤㠲㕢㉢慦㑢搶㥡㈷㔷〳㌰戳愸㘰扤换挲ぢ搶收㡤㠵慡搸搳搴㈵㝣㈷ㅡ昶㌵㔵㥦㜲换㌵㝦搲㜵〲捦慤㌶户㡣㔷㔶っ㐸㥡捡㌹户㈲㜲戹㡣ㄴち㄰戸搹慣愲㘴づ㜶收〵㠹㠸〴㡡挹挸㌷㌶㤳摤攸〵散づ扢愸ち搲愴晡晡つ㈶攳㝡愵㡣㐹攱挰挴㥥愸㍦昸搲㌷㙥㌰㙤ㅤ㜳慦㙣㘷㔵ㅤ㡡㜶㝦㜲㐵㌸挱ㄹ挳愹㔴㠵㤷慡晤ㄴ慥㐸ㅦ㐰愶㕤㠷㐰攸〸㍤慡㍡㘵㔵㔹搳慥㕡㤵㘰㈹扦㈴慣挵愵〰㜵搰㤰㠵〲㐱摢㤶昴ㅢ㔰愵敦㘴㌶㠴慣㔸捣攴㜷戱㔳扥㠸㤴搱㈸㥤㔲㜸戹㐹㤰㜳㕣ㄳ㉦昷㤹愷慣㙡㈰㐲愱㍣㘰〲㈳愱㔶㤳攸敢㈷㠹㝡㐶㌹㔴ㄸ扢捣㐹㔰愹㘱㌹挱㕡㠳㙦摢戸㈴㈴愲㙤㔹戰攵㘴〱㐵㐱戳㍣㐸攱㌵㄰㑤㡢㌴㐸敦㥣㈰㈲戲㐱㡡㘶挷捣捤㐴挶晥㈹㌲〲晤㤳㐴挸摥㠷㍢换〸ㄲ㝢㍢㤱㜲㔰㐷㝥摣㤶㘶敢搹昲愱㌴摢つ挰改㝢㤸敤㘵㜶㈳戳㝤挸㤴扦㐲挲㔱捡愱摣㥣昴搷攰㔹扦㠹搹捤挸㈰㥦㜴捡㥣㐸㔴搱㠶摡㡣ㅤ挹㝥晤戰㤳愵㔱ㅣ㡡㈲㕡挶㜵㍢戳摦㤶㠸㡥慣捥慤愱㙢㜳㔲挷扥愱㌳㙤㈶户㐳㡡㑣改㥡摣敢〶㕤㤳㠰㘰搷㉥昵搶㉤ㄸ慡て㌳㝢㉤戲愲晥㍡收㔰㉥㌴㜸㌷㘷搱搳愴㝣㔵㤸㐵愱㌱搴愵㠲㡦〸㤹㐷㠰ㄴ㈱搷㜶㝣搹戶愱㘹づ㡥㤸慦㝡ㅢ晡㔰㘷晥㡥㤰摥愲㌷户昵づ晤㐵㉦搲㡡扥ㄵ散愵晣戱愳㡥戹つ捤晡ㅢ㤸摤㡥慣㐵挷昰昴晤㘲㍤〵搲㉣戶ㄳ㤸摢㐹慦㡢戴㜲攷搷㤶㠵搴㐰㝤收扣攱㉤㡡〰ㅥ㡣戳㔳戰㠵㕤捦ㄳ㔵ㅣ㙡㉢戲㠲攷㤷扤捤㤵晥㈹捦戵㔹扦㙤㈳晢慦ち挵㤰换愹搹㑣㡢㡤㥣㘲㙢㈶㝣㑥〹捡愱づ㍥摡㔹㐸㈴〶㌵㤳ㄷ挷愵㥦㉦户㈵㐹ㄷ㤲攴㑤〰慢㝥㄰ㄹ愴㠴昲晢㡥ㄲ攵㄰扢扤㔹㜶㙢戶㔸改攱㑢㌹㥤戴昸㄰摢攴㐸㙦攸戰㥤㠰晦挰敦户攷㉣扢㉥㉣㝡敤㔹攱㤵攱㕢戰慡愲ㄸ扡㘵㈹㙡戶㘵挵慢㐴㔶㘴戳㙤攷改ㄴ晦㥡愴㤳ㄶ㈹㤱捡敤愹㡤㈹㘷昱〶㔱搱つ㐹愱㤲攲ㅡ慡㑢㈰㔲ㅥ晢㙥㡢㤸㉥㐴捣ㅤ〰㥣㝥㤸搹ㄸ戳㈳挸戴㕦㐳搲㙣ㄶ昰っ㠷昵慣搰愵㕤㉡㘵ち㐴㠳㜴ㄱ㕥敢㈸慣㡥昱㌵㙦㘱㜶ㄷ戲ㄶ昳㠷づ挸ㄴ㐲㤴㈸㑦㄰愲っ㘳㤸㤷㉣㜱㤵㌴戰挳㐴㘰㘹戲收〷慥捤挸㔲扦㌹攵㥥㜷㠳㈹换㕦㐶㈴㙡挸㡣ちて㉣〹〷搴攵挱昶㘹愹㜳㤷㤷㐵㐵㌷攷摣ㅡ㐴摢搹愹慤㜰㌰〷㌸㘰㑢捡戳戹慡㈰㜵㜷㍥挶ㄴち㈰㉤晤慤昴挶㙥捡晢捤㐳摦㐰〳愲昳㔶㔰ㄵ扤㘶挸㜴㉣ㄷ㑣㐰ㄱ㤱㠳㑡㡦㌹扦攴〹㌱搵㙦㥥昶慣㑡搵㜲〴㤱〱ㅢ㤳挱扡㘹戱㠸㈸挱慣换ㄸ愰敢昴㥢昳㥥攱昸换〶〳㡡㙢㍢㥢㥥㘴㔸㐴㌳㈷㉣挷挷㙢㈴ㄶ㔹ㅥ㌰攷㤶摣慢㠸搸搶㙣攷戴戱散㙦〹慣㤰攸挳㈴㔱愳愸㡡慡㉡〵戵搰㉤㝥㜸㈰捦㘴挸㝢㌹㘶ㄲ㔷ㄹ㡤㍥昳ㄴ敤㑤扢㍥㡡搱搰㑥攷㥡晡㄰㍤慡㔷㘶㔳愵㌰㌹㔵扦㥢㘳敥㐱㜶敦改㡢㘷ㅢ㤱戹㤷ㄴ戳搶攸攵㑦㤱昱㤲㉣敡㠱㄰晡攸㜶㠴愴挲㍡㔲づ㌸㄰ㄸ攷㔳㉢昹ㄵ㑤搹㠷搴户愳㔱㍣㠵㐸㔲㥦㌹㙤㉣㠸㉡攲搱戶ㄱ散〸ㅦ㘸挶摡㐶搵㡦摡㈶㕤摢㌶㐸㕡㈴换戹戲㐱ちㅥ慦〵敥㌹换搱㑤㘴㤲晥愲㉡㘳ㄵ㔵挶慡慣敡㌳㉦㌰㌴㈸换㥣换㕤㌴㍣㉢㔸戲慤㜲㠱てっ摦㙤〹㥡〴㤳㔳昲挶㈹㤶ㄹ挳㉤搶晣㐵㤸㙣晥㈸搰㍤ち㌹㑡搰ㄱ晤愰㕣㔵挹攳㥦搲愵㘳〹〲㐶㝡㑡昵户㘳㌶㑤摥㡥㠰挸㤱改㝡㝣〷攳晡〷㔰ㄳち㈱㘲㍤㠵㐴攰ㄵ㑣〸㜹扡戸昳收㐵挷ち㠰㍤㘲散㤴ㄵ㑣昹㐰㌹㌲ㄴ攵昱㜶扦挴㙡㘲搰㐸㕤㉢摣搲摥搴愴㈶づ戴户㈷昵挶敢搷㘹づ㌵㑡㐲㤱㙣搴㐹㙡㤶㜵搶戸㤵㔴㡤㈲ㄵ㜷慣㙤㤴㌴户㘹〳敥㤴㈲㉦㐱㌱㐹㥡挹攸敦㤰㠴㠲㐰㙦愴愳攸戳㑦㈷㡦㐴挴㠶㌶㐰㤱㝡㉡慣敢㡦㐲㠲㘷㜱敤愴㈲㡡搱ㄳ昸㝢㐷㔴㥣愹〵㑤㉤挶敡㔰搴㌲㕥慤捥㌸戰ㄲ捡㠶㔷搹㈲㉣㡤扤㠵ㅡ㐶㜲㘷户摡㍦〴㙦㠲ㄱ㈳㌶㘴㔸㈴挵てっ㌶〴㜳㈵㈲慡戴捥晡〹敡㝡㜵㠱㑦攷㠴攱㐸っ捣〵㤵㈹戱㈲捤戰㠶㈵㍦㈴〷搴㑦㡢㔲㡥敡收昸㠲て㤵ㅥ㔰㡥㐷㈵挹攰扡㜹㠱㙥㈹㕣㘲㠰搸㡤㑡戳攵〰愱摤晡〴㍣ㄹ㙣ㅤ散〰㈲㘱攸㠴搶ㄹ㈵㘸㍥㠵㜰㥢㌷㐱摥改ㄲ愳㄰愴愶㑣晦㍣愱㍣昵㈴搳户㑥㘴攲㐲挴㐴っ㜷愵㔸て㐰㙥㌲㌲㐹㉥ㅡ㡡〳收愱㘴㤳㐲慢㉦慥愳㠹搱㑦㤳捦ぢ㜰㡢㠷戱慣〱戲㑤ㄵ昷摣〲ぢ摡戴扡戶挳㍣敢㤴慢戵㡡㤰慡㌸㤶搵㔲㈳㙦〹㝣挹㉢㠰㈱㌷愵挰㈵〲捡㔹ㅣ愵戸㘵㈲愹㝢扢㕢㍦㠱攱㔲挸㘱㡥㔰昵㌱〰㤹攲㤶㤳〱戱戶㝢ち戴て㜷㌶㉥㌰挸换㜳㄰㘹㙤㔵㤴㘵搳戸㡦㔷㡦㈲㑢㙥㑢㜴㥢㜶愷㕤摡散㠹慡㌳㔶㔸戵㈵㜰㠴㝤㠶〲㉦㥦㠷㌱搲㈵㜷㜰㤲捣昵㈸扡㝢晤〳昲㌱㜳ㅤ愸㤰ㄸ㔰ㄸ攳攵㈹㈸〳愸㠲㤱㘸㜰慢つ慢㕢㘱昴㤷㤶户㍥㡥㑣㘱ㄸ㤸〶㉤㝡㠶〶捥㈴捡ㅢㅢ㌸户愰㔷㑡㠴㌴ㄹ㑣㘵㡣㜲〸づ㝢㈰つ摣挴㠳昴扣ぢ㈵ㄴ散㤲ㄷ挳攲扢㠹㈳㌶㡥㐰慥户愷愵㜲搶〸㜰晤挵搹搷㔲㍤㕥愹搰摣㠵㝦㙥㑢㘰ㄵ㔷㌷㐲㜳㜴㔷换愵㉣戹㈷摡㜷户戶㌴㐴㤷〵㡦㑣㡤㥥㌱㠲昲搲㕣戰ㄶ㕥摣敡㤶㈴戴㥦挲ㅦ戱敥摢㘹㌳攷ㅣ㕥㐴㕤㈱散㡢㔷ㅣ昷慡㈳搷愵昹扣昵〷ち挱ㄵ捡ㅥ㉥戲㤸㜹〱晦㘴㔲㌳摡㑦㌰攳㘶㤶捤〹ㅡづㄲ捥㈳㔳㈸つ㠶㔱㑥愱ㄳ搸敥昵㕢〳愴㤳㕤㉤㜴㈲〵挱㌶愱㌸㡢㉦ㅢ愱㈸㍦〶㕡㐹㉣攱㤱ㅣ㌰晦㈶㔸㕦昹ㄱ㙡㠸㜰㍣㐷㘲㐴㝢㉤㑡㈹愸㤳㠲㍣扡攲挱ぢ㈱晦㍦㔸㡡戹㜹㕤㜶晡㉦㌰戳昲挳㔶ㄴㅤ㈰㡡㝥搰㠶㈲㠵搷㐰㈴晦摥ㅢㄵ昸愰㌱㍣晢愲〲攱摣搳昶〱昴ㄵ扦昰晢㍦㍣㠰㑥〳挳㑣搲㐶㐳愸敤㌶㤴敢㈶㐲戶捤㐴㘰昰㕥㥡〸攷㌸㠶㔱晣搰㐴㠸㝣㈰㌳愸搸搸㐴㘰㙣㉦挵㄰㑣㠴㕡ㄳ㙥つ㥥挰昶搸昴㡦㥤挱挵㕢攱㈳㥥て愵攵㑦挲㈳戵户扤㝡搶昰っ㝢㥦慣㍦敤〹㈸㌳㙦ㅥ㌷戹攵㄰㡥搸扦㙥㡢ㅣ戴㡥慦㈲昶戲㙦晢㔳㌶㜷㝦ㅤ㤸ち㔳攸扥㔷ち㑡晥㈵㜸㑡ㄴ㥥ㅢ㌲敦摦昵敤搳㝦㝡攴㠹ㄳ扣慤ㄶ搱慡㜶㄰攵㙥㐲昶戴㈷㄰搴㑤㕣ㄴ搹捤て㜳捥攱ㄳ㈵㙢戹㉡㈶っ㑦㕡㐱扥㙥挷挵㤰昰ㄲ㠴ㄹㄲ摦㔶㌰㌱㜱敦㈱㌴㌱㐷㕢摣㥤昲挳㈶改㈲ㅣ㑤㉣㕣晡昴攲戰愱搲㔱㤱㜵㘹㙤㙡摦㠵㉡㝡㤱ぢ㘹戶ㄲ㜹敡㘴㔲㤴敦戴敡扡㘳搴㜵攱㐱㠶㘱晦㔸㑡㈱晥㐰ち㐹ㅥ㘴㜸㈱㐰㑡愹ぢ㈸㘸㜷㈰㑢㠹慣戵㠶㜸改て搸ㄶ〲愲㝥改慦换㡦㔸〰㐵㘰㌱昶挵㜷㝢愲愵㉤ㅡ慢㈶㠶㙡愵㑤㌳㠷㠲㍣扣戰㘲㉣慥㥤㐷㈱㑥摡ㄱ㤴㌶敤㡥攲㑢晡敤㌰昰ㄶ㌲戶㘶搳搷㔶戴㑦㍡㌵摣晣㠰㥥挹㑢㠵攱散㘴㌵づ愴㌲㐶ㄷ㜶㉤㠶㔵捣〷挲㘲㝤㔰㙦搴〴㥤攵散挳愹ㄴ挱㍦㝥㈹挴昶㤱挶搴扢㕢㕢愸攳㥣ㅥ㙣㤰㍦搸㕦〷㔲ㄸㅢ㙦㈵挷㐰挲㙥慡㔷㈱扣ㅥ㝥ㄱ㐳戸改㡣愲㌷㡡昲㔹㌹㠶㍦㌱㘷㘵搵㌶晤捦攸戵攴慣㑢ㅣ捤㌰㜶㤳晥㝦ㄷ㉡㌶搴晦ち㘳㙦ㄲ㤱敦㡥ち搲㌸㘵晣㘴挳㤰つ㈱〲捦㌶㠲㌷昲㘰慣换㈲㐳摥㘱㘹づㅦ慦㠶捤㔲㠲挳敦㤵㙢扤ㅡ㔱ㅦ㑢摢戶户愳〰㘴㙣㐸晢㈶㐴㔰挷昱捤㜲㉢㍥摤收摦㠳㠱扢捥㔹㘵捦昵㕤㌳ㄸ㥥㐳搰㜷㤸摦㥥㤹戰㜹挶㤵㙦戴ち戵㕢〱㠹扥〷㌱收晣っ〴昶㜹ㄱ扣㕣戱㐸㐶ㄶ㌶ㄷ挹攰㜷㐸㠳㠹昰ㄲ戵㠳㝦㠳㜹㝦捤愸攲搳搵ㄹ昸㍡〳㔶㙤〹㘵ㄷ㝡㥣㕢㙦㘸㄰㜴戸愳㜵ㅦ晣㐱愲㍡㡡攰㤸摣挲㝢ㅥ㈴㕣㕢㘱搰摣㌷摡㥢捦㥥摤昹摣㡡摡戳挰改收摥搲㑣㌲㝣㈷扦㐸㉥敡㈵收戸戴㝦〲㝦㌷敦愰攵㙣㐳愰昳攸㠳㙥㍡挲㐶慡㜰㥦㙤㈲晡㝤ㄹ㐳㤵㜱㘶昸改㐶㔴攰㠳㐲㉦ㅦ㔹㔱昹㉡戶㐵〶㐰㌹㤳㉦㈳敢㑣搵㑦慦㐷搵㠳昷㘲っ昹㔵ㄷ挸晡戳ち㡦ㅡ愴捡愲昲ㄴ晡ㄳ㙡攱敥ㄷ㔹㠷愳㠷㍣㔲愰慣㉦㈱㡢㤳挲㈳㠵㕣捦㤷㌰愰扥㥥㠷㔰摢㜹㍤㕦㔸㙦㍤ち㡤〱戹摦攴晣㠳戱㌲搱㙤㌴敢づ㌳㤷搹㌲戲挱㔸愷っ㔰㑣㜲㉦昹㌰搴昰㈳㘲ち改户搱摦攷㑥晣晡ㅡ搳㍦㑥㈸㔲㌰愲愹㜹ㄷㄴ㡣㜲ㄷ㥦㑥敥挲㐷㙤攷㕤㝣㜲扤㕤っ㔲㘶㑡愸搶㔰〰㔴㑢昸㈳㜷戵㠲〲〱捡㥦㜲㤹ㄹ㝥㑤慢ㄸ㌴㔰㈳挷慥愲搰㥦搵㠸㤸户㜵搶㉥㌴ㅥ攳㑦㘱ㄱㅣ㘸晡收昵㈴扥㘱㕤㘳戴㍢㡢㑦昸㌵愹ち㜳敡㍤摤捤ㄵ㥢愳搴㘴摡㐷戱敢㤷㌰て㌷摤昰㌹㜲挶晤昸ㄵ㄰㠴㈰㤹㐹㤰㍣㠲㐲っ愸挱㤸ㄶ㌴愲㍦攵ㄳ㈷㘹㈵昲㍡㈸㍤㕡昹搰㈵㥤て㙤㠳㠲ㅤ昹愲户㠴㠴挴摥昸捤㜰㐷挵㤶敦昲㥥㠳昲攱㤸ㅣ捦㥣㠹扦ㅦ㔳愳挸ㅢ搸㈱戴换挹㍥〴愴昲㐴摣昹㝢摦㙦㌸㡥搱㠰〴㥥〹㍢㤳捤㘴攷て挵㥤㡦攰摢㌴搹㈷㐳捡㘲㝡㉥敥㑣㜶㤴㥤ㅦ㡦㍢晦晤挸扥㝡攷㤸晢挲㤹㌵戲㐶㡡挵㉦捦㐰㠹敦搴〷搰㕤㌳㘹㐵昴㥡㘱㌵㈹㔲〶搰慢搲㡥攸挳㤵ㄸて㕦㡡㑦攳㠶ㄷ㉥挲㐰搵㠴晦挳㠸戳戸昹㌵㘵〴〶㍥〴㕦㐱挸摤搳攵ㄳ〷攷捤ㄹてㄵ㍤收㔹ㅦ㈷换捡㤶㈲ㄱㄸ㐵戹㄰扥ㅢ㠴㈶㔲っ攸〶㍣攲㔰愱捡㥢㌴摤愹㔰ㄹ㕥捡㈹㡦挵㤸捤㍣搶愰ㄹ晤㠳㐰づ㤴〳㜲ㄶ昴挷㤱㠷攱㈸摥搹捥っ㔲敡㐹㤱昶〴ㅢ㍥捣散㈳挸㡡ち㐵ㅣ改㈰晦㔱㘴〳昱晦慥㘳㜸㐵㝡㡤㔴㘵㌵㝥㔹㤲㡣昴㡦㜱挰挷㤱㘵攱挴㔶㈲㈲㉣敡㥦㐰㑤昲愵㤴㈰昲愵㥦㘲挳愷㤹㝤〶㔹㔱攳㘲㌷つ㌵敥愹㑢晤晤㔹っ㔵〸ち捥愱㝦㉥㉡昰㐱㈱ㅣ㈸搷ㄵ〷㍢愴㌰愵摡㈹愸㜹㠵戰㤱つ㜶搴㜰㕣㌶㈸ち攱㈵ㅢ慡㔱〳㤵㥡晥〵㘴ち攱挱㍤改㕦攴ㄳ挱㈰㕦昸愵愸㈰㕦㐸ㄸ挸攱㑢㉤㉦㈴㕣㘴挳㘲换ぢ〹㉢搹㘰㈶㕦昸㘵㑥㉡㌷㠶㐲戳摥攲〶㈵扣扦㠲㐲㝦㜶㠰㙢㝢〰㍦㜵㔵㈹㕦慥㕣扥晣敦㠱摣昰晥摣扢摥搹昷攴㜳扦晡昳攷㝦昷摥攳㝦㝢晥改愷㝦昷㤷捦㕦㝢晥愷ぢ挷㝦昱散戳㍦扦昷㤹㙢㝦摥㘹㝥㑤晤晥扦愷扦昶攸搸㤵㐷ㅦ㌶㉦ㅥ㍣晤攸扢ㅦ扡㝦㙣昶㠶㤱㙣戶愷攷昶愱㕦摥昸挶挱挷ㅥ晥愱昲戳㍦散㜵ㄴ戹㕤扣愰㜹ㄹ摣戶㕣挶㌳㈸㘰ㄹ㕣昱㉢扡っ㙥㔷〲敡㜲〴愸〹㔴ㄴ攰〵攱〲㘴㐳愹戹愱昷㍦㘵㥥扢敤</t>
  </si>
  <si>
    <t>Initial cost price</t>
  </si>
  <si>
    <t>a)</t>
  </si>
  <si>
    <t xml:space="preserve">The avergae level of profit that the company will earn in $7,601,547.67 </t>
  </si>
  <si>
    <t>CB_Block_7.0.0.0:2</t>
  </si>
  <si>
    <t>StartOptEquations</t>
  </si>
  <si>
    <t>CB_Block_7.4.0.0:1</t>
  </si>
  <si>
    <t>Decisioneering:7.4.0.0</t>
  </si>
  <si>
    <t>㜸〱挵ㄷ㑤㙦ㅢ㔵㜰㜷扤扢摥戵攳搴ㄵ㑡㠱戶㠰㔱ㄳ㑡㐹戴搸昹㙡㜲〸挵㜱㥡ㄲ摡㝣㌴㑥ぢ户挷摡晢㤲㙣戳ㅦ捥扥攷㈸㈹㐱㕣㌸㈰㜱㐲㜰㠲〳㠸㑡愸㔲㈵挴㠵ㅢ〷㉥扤挰〱㈱搱㥦挰愱愲摣㤰㄰〷〴㌳㙦扤戱㤳㐶づ㐵㤵㜸㤲㘷摦捣㥢㌷昳㘶摥扣㤹戱㈴㑢㤲昴㌷っ晣攲㔰㜱㜲扡扡挳㌸昵慤㑡攸㜹戴捥摤㌰㘰㔶㌹㡡散㥤㉢㉥攳㈹㘰搰㠹ぢ敢㑣㈳捣扤㐹つ戲㐵㈳〶㑣㥡㈴ㄹ㠶愹挰㍡ち挱㕦㍥㐱㑣摣搵愳〲㔸愹㑣㉦搶㙥㠰搴㉡て㈳㍡㔴戸ㅥ敦㥤㉡㤵慣㤲㌵㌲㕡㥡戴㡡㐳㠵㑡搳攳捤㠸㑥〵戴挹㈳摢ㅢ㉡㉣㌵㙢㥥㕢扦㑣㜷㔶挲つㅡ㑣搱㕡㜱愴㘶㡦㑥㤴㐶挷挶㔶㈷㈷㈷㝡㐰戵戴戰㔸㤹戶ㄶ㈸㝦㑣㌲㌵㍣昲换㌳戴敥愲㙤㤴㐶㙥戰㘶㠱㠶㝤攷户ㄶㅢ摣㕡慣挶ㄶ戹㕢㌴㡤㘶㤲愵㠸慥搲㠸〶㜵捡㝡挹挵敤㍡昵㉡搴昳㤶改㉡换㤲㑢㔱搸㙣捣〵づ摤㔶挹㜵㍢㌲挸愵愶敢捣摢㡤㥣㝦㡤搱㘵㍢㔸愳ぢ戶㑦㌵ㅦ挹㡡㉡愹㈹㈹㔵㍡敡㄰㤵改昳搶㍥㌵攸㘸愳㜰㘰ㅢ扡〷㡥㝢㤹㐶〱昵㉣㌸㌲㍡敤戰慢㝥捤㘶敢摣慥㜹㔴捥戶〲〱て㠳㌲㌳愶づ㄰㠷㠹㤶㥡〶〰㔹晤〳攲愷㤳㌳ぢ㔴㠵搸ち愹㈹愴慥㄰㐷㈱㔴㈱慢ち㔹㔳挸扡㐲㕣㠵摣㔰挸〶昰㈴挳㐸愷㤵搶昸昸敢晥㑦㉦㌴慦扥晥昹慤捤晣敤昷㕦昹㐲㐳㝤㡦㙥㍦㠶㥤㈹㕣〸㈱挳㌴㝦㌶㡣㔸㉡搵搵搶慥㡢㘸扢㤹㐱㠰戶㘹㘸晢㤱摥㍤〱㑣戲㉤搷搲㍥㌸㝤㝥㉤搲晣昸㘲㘷㈸慢㥢㍥㕣扤〸〲ㅤ㘶㕥㤳昶昸㤵㌰攰㜴㥢捦搸摣㑥晢㑢㌶㐴て敦㠵㡤挰㌷搸ㄲ搰㤳愰㈸㘷て㐱㜱昹㘴㈵㤱㥡㙢ㄳ㐰昸ㄳ〹搶愱㘳㑦㜶慣捡ㄴ㝡㔰㜰㍣㐳愹㌹㐱㑢㐴㘶㕡ㄸ挸换㡢㘹㠷戰慣㈰挴㤲㔴㔵㤵攱改愷㤲㑦㡣㥣㍢㉡ㄶ㌱捤㙣搱搹㈶㈶ㄱ㘹昰摦㜱慦散㌴㈸㐳晥㌳摤昹㘳昷〳㥦愱㜷扤攵晥挳挴搴㙢搷戸敢㌱ぢ㑣ㄴ㑦昷晦搰昷戸捥㡤㘷捦㘸扦挳㜳㝤ㄴて㘳㈲㑦㙦㘱㤴ㄲ㈲ㄹ㈸〳㈹ㄹ㍤〷㌰摢㤱晢昴㕥㈰㠸㘲㠲㕦ㅣ收㌱〰㤹㡣㠹㥣㈶慥㘲愵㠱㡦ㄸ昱㘲户㌵ㄵ搳㑢搷ㅢ挳㠷㤸戹ㄲ摡捥慣㕤㠷㜲㤲㙥ㄵㄳ愳ㄲ晡つ㜸㐲㔱ㅥ㔳㔹㈵㜴攸㔲ㄴ㙥戹づ㡤っ㈴㔴愱㘸愹㤸ㄸ㜴昱昶ㄸ㐴㙢㑡搲戴慣㜱㤸慥戹㐴㔶晦㈱㐵㜱敥㈱昹て慥㑥㕣㄰㙥捥㘰愶㌰㌱〹㤸㑦〲㤰㌱㝢愰㍤挸㈰晣ㄷ㌳㍣㠵っ㑦㈳〳昲ㅦ挲㜰ㄲㄹ㑥㈱〳㍡㌳㘱㄰㠶挷ㄲ㑥㈳挳㌳〰昲㈲攳㈰ㄳ㜲㐹㜹愱ㄶ㈶收戳㠸愱㈲搴慢㍦〷㘰愰㌲㕤㔹㈶挳㜴㘲愴㌴㕣㥦戴挷挷㈷㐶㐷愸㘳㐳㔹ㅤ㥥㜰㙣〰㤳攳㤳㈳㑥㕥㥣ぢ搸捤〲㠰㍣㥥〴㈵㤸捦㈳㈶㡥㠴㔸〱㌱㍣〴㥡慤㥦〱㤰慢㑣ㄳ㐸㌹㘵㘷慢捡㙤慥昷〳愹㌷㈶㔵改㘶ㄳ换愲㍥〰戴㌴戹戸〹昷搲搰㕦〰攴㌸㌲㠸扥㘰捥㠱搴攷昲ㅤ晤㙣㕢ㄴㄴ㌷慦改搰㍣㥡㈹搴扣〸ㄳ㜵㥥摡㐱㙣慢㝥づ昰戱户㜷㤷挳㤰敦㐲戲愷㜵㥢㜱戶㝢㜵愱㔰ㅡ戶戶㍤戶扤㕢㕤愷㤴㤷㜶㔷㐲㙥㝢㠵㐶ㄴ慥扡摣㥡扦㔸㕥㜸挷㝣〹戶ㅡ戲㤴㐶㉦〹晢戰㜸愴㍡敢㤹㝣て挲ㄶ㡢摣慦㙥昵㥢攵㕦敥捦㝥晢搷㥤㥢㙦㝤㜶昷㠱晣㜳㙢攱摤敦昴捤て㘶㍥扣晣㐹收捥㤷扦ㄵ摥扢慦ㄵ㐰㐶昱㐰㍡㜹愸㜷㌸㔸戶戱搶昵昹㜳っㅡ〵㘸㡡㔶挲昲㕥㍢㜰㕣〴㉡搰〷㤳愲㌶搰愶㤴㙢㉣昴㥡㥣㈶摢ㄶ愳扤㝤㤰挲攱搹㡡㝤攰㤵扥㌶搶㤱扣㑦戵愹㜳〱愳ㄱ愷㑥㈲㤱㐹戲慣㉡㈹㜹散㈸㑢攰戶戱ぢ㡡换㔵搲敢㘰搱㍣㜵挸愳㤹㜶戹㘸㈶㜱㕤㌶㌱ㅣ㜵ぢ㠰㌹搵㕦敥㉦ㄵ㡢挵㤲昶ㄳ戸昵扦改挴昸㙣攷㉡搴㠰㈳㘳ㄶ〱捡ㄸ户㈸ㅡ㐹㍤㈵〰搰ㄱ捤㠴扥敤〶㡦慢㘵挴㔸㍡㤸㕡挵戵挷㙡昶㝡挷㈴挶㌱㤶㝢晣挵㝡㙤㈵愲愲敦㌳〴〲㜵㉤攷扦ㄱ㐶ㅢ戵㌰摣挰愲摣㉢㌰㠶㌱㡣慤㔸搶㡦㥦ち捥㘵㔹㑥敤㡢搶捥挸㐵㈳昵㘱〰戹戲攷ㄵㄲ㠹㑣ㅦ〱㔲ち㘴攸愳㌰挹戴㥦㠹晣㐳㉢愰㙦摤扢晢攷挹ㅦ扦㝡昵㈳戵㜰昶挴㥢㝤户攵敦㕢ぢ〷ㅢ㌴ㄵ㍤摢敤㤶戱㡢㑥晢挴挶扦て㠶㑦㍣ㅡ慣昱昵扤扦っ㤰挷っ昸捦㜰ㅥ㤸昰搹攱㌸㠶〸摥愳挸㘲搹㝦〰㡢㑢慢㘴</t>
  </si>
  <si>
    <t>b)</t>
  </si>
  <si>
    <t>As seen from the chart below, initial order of 381 and reorder point of 359 provides the maximum profit.</t>
  </si>
  <si>
    <t>㜸〱捤㕡敢㙦ㅣ㔷ㄵ摦扢摥ㄹ敦㕤扦戶㐹ち㝤搷㠵㐶搰扡戲扣昶晡搵㉡㙡㙤㙦㤲扡㐹㥣㠷摤愴ㄴ摡敤散捥㥤㜸㤲㥤ㅤ㜷㘶散搸㤵愰慤㔴㐱㈵㄰㔲㡢〰㐱㜹ち〱㉡㐵〲㐴ㄱ㐸愸㤰昲㔲晢㤱挷㘷攸㌷㔴〴㔲晢〷愰昲晢摤㤹㕤敦慥㌷㑥㥡ㄶ愹㌷搹㌳昷㜱敥㤹㝢捦敢㥥㝢挶㈹㤱㑡愵摥㐱攱㤳㈵挳捡㑤换㕢㘱愴扣搱〵扦㔶㔳搵挸昵敢攱攸㕣㄰㔸㕢㐷摤㌰敡〱㠲㔹㜶㌱ㅥㅡ攵搰㝤㐲㘵换ㅢ㉡〸㠱㘴愴㔲搹慣㑣㘳扣昱换㌷㉡㤲戳㘴〶愰ㅦ㔸愹㤵㠵昹攳㤵㜳㈰扤ㅣ昹㠱扡㙢昸㜴㑣攰㐰愱㌰㕡ㄸ㥤㈸ㄶ㘶㐷挷敥ㅡ㕥㔸慦㐵敢㠱㍡㔰㔷敢㔱㘰搵敥ㅡ㍥戱㕥愹戹搵㈳㙡㙢挵㍦慦敡〷㔴㘵㙣愲㘲ㄵ㘷ち挵挹㐹㘷㜶㜶愶摦〴攵愵㠵昹ㄳ㠱㜲挲昷㡢㘶㉦㘹ㅥ㕦㤸ㅦ㕤㔲搱晢㐵㌳ぢ㥡㈰㔹昲㍤换慤扦㑦㐴つ㌲㜸戲愴慡㉥㈵愱㔴攰搶捦㡥㘲搹㙤㡣㐶㙢㝡㜴㉥っ搷扤㌵ち㜵㐱搵㙡愷㤴挳攵㐸慦ㄴ㐶㈷慣挰ぢ晢㍤昲㑦〵慡㕥㔵攱愰㜷㜰戳慡㙡〹㘲㤸昵㑥㕢挱㤲攵愹っ㉢㐳㕥㉣挳㐵㕢搵㈳㌷摡ㅡ昰ㅥっ搵㈹慢㝥㔶ㄱ挵昰づ慦扢戶挸㘴昰㍦搵昳戱㙥㉢搳㠲挲㝡扣㠵㔵㉢㠸㜴㡢㈲㉣㜴挳㙤㔱ㄷ扤㡢戶㜵㔱愵㠶㍢㘶㔱㘶换慥㜷㐴〵㜵㔵攳㑢㈸挹㤱づ㈴捤愰㔸づ㑤㑥㌵戶㐳戶㠸扥挴ㄲ戸ㄷ扥挵㤴〰搷㉦昹㠱〷㠵㍣愶慣晡㠱㠹挹戱扢㤶㈳扢愴㌶づ㑣㑦捡ㅣ㠶㘵ㅦㄱ晢〱㜲㈵攵㔹㜵晢敥昱挲摤㜲㠰㈳㠳〰㈲昳㌶散慤㤵㌰昱搳㘵㉢㕤慥愴换搵㜴搹㑥㤷㔵扡散愴换㘷搳攵搵㜴搹㑤㤷捦愵换攷㠱搳㈸搹摥摥㜴㔲晡㕦ㅦ晡㜱改㠱㐷㤶㕥㜸搳㉥攵㕦ㅦㄴ㠲㈶愶㉤㌴㡦捡㉥ぢ扤〶挳㜲て㠰戹ㄷ愰戹搰㠹扢攵㍥㡥㕣ぢ㈰挴扦戰㔰㉥昶愱慦っ扣昸㠵㝦晣昴搸换扤摦昹换昸戹ぢ晦敤晦㌰㠶㑦㈶慣㈹〵搶〵㈸摢戶ㅥ㡦㡦㡥昱摦攵つㄸ昶敢㑣㍡搳㑥愱㘰㑦㡥㔹ㄳ㤶㐱敥㕤愹愶㜰㝦晤捥ㄹ户㙥晢ㄷ戴敡摣㌴㙦㠵㙡㕢㤳㐶㤲戱㜹㝦扤㙥㠷㌷㜶ㅦ㕣㡥慣㐸摤搰㌹戶㑤㘴挷戴㘵ㄸ㤶ち昵晢㙥改㥣㜶摡慡慤慢戹㑤㌷ㅥ扥戹㘳ㄸ㘶攵㔷㉥㍤㝡㈸㔰㡦㌷㐷㜷慣㘸づ㑥㜸㐳搳摥戱换㜸㈸㕥搷昰挲慡ㅦ慡扡㕥摥㠸㜷挲慤㥥㔷挱戲愲ぢ㔷戶摥敡戵ㅣ㑡㙣㝢攴㜸ㅤㅢ㠵戵摡ㅦ㘹敤㜵づ㙥㐶慡㙥㉢ㅢ敢㕤㔳㐱戴戵㘲㔵㙡敡㐳㙤㈸昱㍢㌱㜰㝤㕢昷㈱扦扡ㅥ㉥昸昵㈸昰㙢敤㈳㜳昶㠶〵㝦㘲ㅦ昳㙤〵㜷㤰㘱㐹㠹㔴㑦㡦㄰愹㍢扢搹㈴改㠶愳㕡㄰㉤㈲愶㜷戸慥㕤敤㐶㑦㘱㜷搸㐵㑤㔱㈷搳户㕦㠶㤸愶㑢㌲㜷㕣ㅡ戱㘵㑦㍣敦㠸晤昱㑢㘳敢㌵㌶㈵昷晦㐵㑥愷昷㈶扢㍦戸〱㥦㝢㍦㝣㑢㑤〵扢㥥搶㠲㉢㤲搷〱ㄸ晦㠴㈵㕦㤲㝢昴ㅢ㘲㔳㙣ㄹㄷ㕣㍢㕡㌵㔷㤵㝢㜶㌵㐲ㅦ㑥昴㙣㤶慣摤㔱攴つ攸㤲㌷ㄲ摣〴㤰换愵捣㥢㠹㘴收攴㉤㜱摢愰㘳㝢昷摥㥣㌱㠳搴愷〷㡥晡搰昰づ昹㐱搸搳搳㙤㤷昷㕢攱㙡㐴昵摣㜵㤰㝥㕢摥㑡㌰っ㘰搰ㄱ㕦昶戰ㄸ〲㔲㠶㘷攲㠰㔷㔲㡥㠵㐸㐴㕢户戰っ㉦㍥摣㑡㉡慣㑡㥥㠲㡢戰㤵㑤ㄳ㌵ㄸ㝦扦㐷敤㔷㥢㔱挹㡡慣㕥て攷㈹愴㈴㠱㌴愲㘷挵㌵捥ㅣ搰㝤㡤搹戹愴〵ち㜹㕤㙤愱搲愷㍢㘲㑡㌰ㅣ搸㑢慡㈷㠱扢㙦〲㙢攷㠹㘷㜶㉡㝡晢戹㠸攳摡㍥慣敡㉢㕢㙢㉡㈴㝡搶摣㤵㤵㥤收㐵㘲挷慢㤵〷㈳户ㄶ㡥㘲愵㠷〳㝦㝤敤晤愴㐳㕡昲㌶㠰㐶㌱晥づ㉤扥昲㍤㌱㥡敤摤愰㙣捡攵㔴㤶搴搸㈳㜹㌸㑢㙡㉢㠸扤㠳㠷㉥㜲㍦ㅥ戹摤挶っ㥥摦敦㈶㠶愰敡昵㝢攰搰㑡愰㜴㔴㤴搵つ㜰㝢挰㍢攳〷攷㉢扥㝦㥥晡㌴愸㕢攱慡㔲ㄱ㈳㡤扥㈴戲搲ㄱ㤴㄰㍤㍤㙤搱㐲㑢㐸挲ㄸ挵扣〳㘰㘰慥㔶ㅢ㙥㔰っ捤㍢搱搵㠳㤸挷ㅣ㐱㈵㜷㜲㘹戸㌰㍥扡㔹ぢ㌷挵摦戰㕦㥥攸㑦㕥㌴ㅦ晦㝣改戹㈳㕦捦扤昴㠳晦っ㍦昳愶昸㙢㌲戰㈳愰㘰愰愰愳㥡㔱㔴挴㥦㠱㐶㍦㠲㝡㝢㤱㘳㘸换〲挱㌸〰扣㠱收㉦㥣㐱㌱㙥ち〶ㅢ㜴〸㜲㤲㘰ち㐰㌰搴搰㜱搱㌴㉡㡤㈲㕥〳㝤㑡㔹㑢㡡搱挹㑥㐹摤㠳摥㥣摣㘵㑣㌰㠰愱戴㈴戹㈳挹て㐹㕥㠸摦㠰㜰㔷〶扣㤲っ㜴挶㍡〶㝤攷扢㌸愳昴ㄶ㥤搳慥扡㐰愳ㅡ㜴㄰ㄳ㉦慣㠷㤱慦㍤挰㠰㔳昲㤷晣愸攴㠶㙢㌵㙢㙢慦㤳㔴捥慣慡㍡捥攷〰挷㜴㐷㥦扦戶愶㙣改㉣晢敢㐱㔵㉤㤶㍥〸攷㌷搸〱㍥敡愳㍢㉤㔰慥敥㐸㐲㜴㈹愰㈵㈸㈹㠳〷㐹愷㘷搱㤱㜹㑢ㄴ愰慢㡣昹㠶戶㌹扡攲㐶㌵搵攷攸ㄳ㔸搷戳づ戸㠸愰挷敥㜵㔶㔶㘱㜱愵〱攷㜰攰摡㌵户慥㈸㡣㝤㌱敡㔱㜵ㄶ〱捥〹㍦㜴㜹〹ㅡ㜰㔶〲慢ㅥ慥搱㔷㔷户昶戴戵戴㔳㌷㥣㜹户ㅥ攲㌵㕡㡡慣て㌹换慢晥〵㕣㡥搷扤晡㘱㙢㉤晣㐰㐸㠵搶ㄲㄷ㉤ㅡ㤱ㄶ改戴挸愶戳㔷㉢ㅦ戳〴㙡㝢攳㥢捥㌰昴㌴ち摣捡㍡ㄹ愶㕦㐲ㅢ捦㄰㘸ㄹ愶っ㠶〱㥤㕥戹㐵㠴ㅤ㈱ㄵ搷摡㜶捦散㝡扡㌷㌳づ㍡㠴㌹挸㌹㠷〰ㅥ㌸晣攰攲昶㘵攳㍤㘵っっ〶㉥㔷ㅣ摢㘹㤷ㄲ慢㄰攳㍤㙡ㄴ㉣ㄳ㥡挰㔶愷㕡收ㅣ㡤㐳つㅤ摣慥ㅥ㐲㜸搰敦ㅣ戵㉡慡㠶愸挶戳愲挱戸挱昰ㄲ㌷捡㌰ㄹ㕢昰㍤捦愲捡昱㕥扣㕣戵㙡㉡敢捣慤㐷晥㌱户㉥ㅤ〰慤㤷㐹㤷戵㠹㉥㙢㌳㡥㍦㥣㔳扣敤攸㍡㘹昹㘷慤挰㡤㔶㍤户㥡㘵㠳㌷㤲て㠴慥挲㝦㌰摥㙣㤴㠶㉦改っ㘸攲戰〲攲ㅥ挵ㅤ㠰慣愳昸愱搱㘹㘱攲㥦戸捡㘰ㄸ㥥㐷ㅦ㈸昲㝥㔰㌳ㄸ㙣搲ㄵ改昲㔶㈳つ昶搶㤳攸搱捥㐹㌰㤶攵戰㕣㑣㉡㙣㘴ㄸ㑥敥ㅡ㈹㌱搴挸ㅤ昵㉤晢㤰㔵㐵㡥慢㌷挹㜰㘵㈱㕡扡㥡㈰捦搸㜵〱搷㈱㕣戳㌶㕣㕢〵㔹㜶㉣㈳㥤㤶㘱搴㙢挶㌲挴㈹摥㤳㌲㡣扥㙣户㜷㉤㌶㘸摤㥥㐴〴慤改扡挵ㅤ昴晦㝤㜲收㕥敥㌶㤷搳㐷搴〳愸捡㈳〰㘲ㄸ㠰晢改㐰㌸㡡㉥㜹っ挰戸つ愰㔳㌶敤㘱㈴㠲㑤㈶㐶㌲㍡㌷挴〰㌷㡢㘰㔰㐷挶㠶摥㐸㕦㑢㐴㙢挶挱㙣戶㤱㜰㌲㤷愱攵捡捥挵晥㤵㤱㌳挵㤱㑥㘷㈰㙡戳㌳ㅢ戰攳戵㈰收㉤㉢ㅤ敡ち昲摣㕣〲搸㐳㘳〱晤㜲㑢晥愵㌳摡换攵攴〹愰愶㜲㠲㘱㕦㘳晦っ愸ㄲ〶㥤㐴㔵㥥〲㄰㡣㝣ㄸ〵戴㥣㔹㠲攱づ捦慤㤴愴㥦搴愵挳㈷ち〶㐳晡㝡戴㠲㡡攰㈸摤㑤㔳晤㑥愳㝥㜹昵㘳昴愴搵敦㑣㔲㘱㐳㌰㠴㙡㉣戹㐵愶て愱㕢㝥㠲〸っ慦扡㈰㍣㑣㠴㑦ㄲ㠱ㄱㄷ攵㙡㝥ち㘰〷扦㤰〶敡挲慦㐷㠱ち㝥㌱昸㙡搰㙥攱㔷ㄹ摤昲㌱〰㐱㔷慤搷㙣㈵ㄵ㌶っ㥡㕢愷ㄶ敤戰㜰扡㠵㥣㐳㕢㕦㡥戶㙡昰慦慣㔲慢攲ㅡ敤㈳ㅥ㠶慥晢〱㤲搵㤹捥ㅢ㙤㜳㉥㉦慤㝤晢㍡戲〵㝡ㅡ㐷攸㑡㡣㙦㈱收扢攴㝣㉥㝡晢敡挰㌹㉣㘶ㄵ㘰摦㌱户ㅡ昸愱敦㐴挳换㠸ㅤ㠶㤹㝤㜱㔲愹戱㌹攳ㅢ愰搸昵㥤摣㔸愶捥扣攸〶㙦㈳戹昳㜵晦㐲㕤慦挶〸㤹㠴搲晣敡敤攵㙢ㄸ㙤敢昲㔱㜰㌱㑦户挳挹㔲〱っ昴攴㘹户ㄴ戹㠹ㄷ愶昶㉦捣㉦㥣㉡ㄷ㤴㌵㌱攵㑣㑣㉢扢㌸㔵慣㡥捦捥慡㤹捡㙣㜵㙣㑣㑤㕢㤶㙤㑤搹收搹㈶㙡愵㌲㍤㔱㤸ㅤㅢ㥢慡㑣㌹挵㠲㔵㥤愹㡣搹㌳㔳搳㌳捥㔴㜱慡㔲㤹㈸收改ㄱ㐸㕥慥ㄲ戸〰㜹㍡〲摤㜵㡥㕤攷搹㐵户搰㡥㘵搰㤸慥搴㕡戹ㅦ㔱ㄱ㔵㘱ぢ㤵改敤ㄵ晢㍢搲㉢㍢慣扣㜹㍦㌵㑤ㅡ戹昱㍣搸㝣㘵㤳摡愵挸挹晡㑢㠴㡦㡡㕣〳挸攵㘹攷㕣㤰昹㌸挰攰挲㝣戹㈵㔸㌱〳昴㕤㠳扥昶㑣户ㄹ愲扢ㅦ摤摡戹㈱㠵ㅥ㥡ㄱ㝡昶愰〷㤷慥挶㌵㡣㙡㥢愷〳搱攲愳㔴攵〶㠱㜶扦㈳愸〹敤ㄸ搸戵挵㔶攳㐷挷㐰㘳ㄱ㥦挵㉥愹愲愸愷㈴昵㡥㉡㈶㥥㐱て搵慣㕤㑤捥㘰㔰扦攷搳愸㐰㑤攸ち戴㥡㝣〶㤵㔸㑤昰扤㘴㜶㝣㔶ㄵㅣ扢㔸㉣㕡㤶㌳攳㔸㤳捥㔸挵㥥㜵㥣㡡㌵㍢㕤㌱㥦㙣愲㕡㠵改㉡㤲戲㤵愹攲㘴愵㔸㥤㈹㔶ち〵㔵㜵㈶慢㔳昶㜸㜱㙡扣㔸挹搳挹㘸〵㜸ちㄵ昹㌴㐰㥥扥愵㐳㑤攸㘹㜴ㄷㄱ攴㔳〰㠲㍥㠴慡㈲㥥挰ㄶ㈸㐶㉤㡥捦愱㐷㍥ぢ㤰换搳㡤攸㡤㔰ㅣ㤲晣㤷攴戶㈴㠳昳㡦〱攸挱㙢搸昵㐵㠲㍤〴攴㘶摥〲搰㠳捦愱㌲搰㘳搰㘰敥改搰慣敥㌱改㐸㘷捥昳㈰㜲㤸㕢㕣㜹てづ攳昸〸换愴敦扥㍡㕡搴㕤ㄳ愴昸㌳敡搸昱㝢愰㐳ㅤ搹昶㐹愴㜸㉢㝥昲㑢㈴㑤㠳ㅤ敢戶挴摤㍥㥤㤰挴戵摥㘲〸ㅤ挶㈷戸ㄵ㝦慥昹晤收㥡㠶㙥㡦㌴㔲㜱晢户㝢收㉡㈱㙥㍦㤱㙡㑣㍢ㅥ㌴攷㈱戵〵晦㠶㠱ㄱ㈶敥慥摤㙥戵㠴〰㌷㙥昷㉥搶㐳㈴㤹㤵摤愰ㄸ攲㝣捣愴㝢㐴搷愸㍣昹㔲挳㌳㥦搴㤰㘶㕥戴戳搸挱㡤㕤〲愰㜹㌷搲ㄷ〸〳攳㐲㍡㠰收㤷〱㡣〳户㉦摣㕥㌴捥㐱づ㔷晣㡡㜶慥昳㠵㔴摡㥣晣㉡愰愰㡢㈴敢㠵愴㤷㌵扦〶愰摦㌱㈱ㅣ扣㠳敦愱ㅥ攵攴ぢ挴愱〷㘵ㄷ攷ぢ㝡搲挶昸㄰ㅤㄲ㤷㑡㠱戴㤴户敥㑤ㅡ昷挵捦㙣昲捣摦㌷㐴敦愵㘷㍣㈲㙥㝢㝥捥㜸攳挹㙦扦晤愳㝢昶㝦昳㈷敦㈴㑦㕡㜳㉡昵挶晡㝤晡㜹昱搴㝤㠲摥㘷㄰扦捥㥣㠸㠵ㄵ㜵捤㠹㍣㤶っ㜴㈶㠵昲昴㔷摡搴扥㡢捡㐰㡦愰搳愱戹㠹㐷㌱㠳㍡慥搵昲㝢散㜹ち㈰收て㍤㤱昹㝤㠰㠴㍦て〳慦戱晦㥣晣㈱〶挴搳㑤㘴慥摥㝣戱㠱㕣ㄴ愷ㄳ攴㤸昳㉦㘱㘰㠸㑥㐳㌳〰捦㤶戲ぢ换㥥〵㥡㥥㜱挵㉣愳㡢改挶戲㤳㔸㑥㔷㤶㥤㐸〶㜶愴㤱攸㤴㉥㤷㐶㙡昹扡挴〴戴攱昰〸改㜳攲㙥晡ㄱ挴㍥㙥慤愶挳㠶㝥摣晡〲㝣摦㌹㡡攴〶敥㝡昸搴㤹㥣㔱㐸㝡㌰㠸㙥摣㉢愴㙥㘹㈷攴ㅣて㜰搱攸㜵ㄶ㐳㈴愵散㉣昲搳㔱㠴捦愳ㅦ㠴㉢㈱〲戹っ敤㠴ㄷㅥ㠴晦改慥㌱ㄴ㠳愳慥㐶ㅢ攷㠹戶昹搱昸㙣㤳收㘵昱敡昲㔳收捦昰戲㐶晡挳㙥㐹㝦㘴挴ㄲ㐴ㅣㅦ挰㑦愵摥攱㤲㜹挸挹㥦攳㘱扥っ挰扣慢㍥捣〱㜲昲ㄷ攸㠹慦㥢っ愸㔳〶㕤㜵攷收ㄸ搵ㅥ攲敥㍢㍥扥昴昵㜱挷㡤㤲愱扢搹捤搳搱㌴㝡扤戲挵㍦搴挸㝡攵㥡慡㥦㡤㔶㥢㝦㥣搱慢㍦攵挸㕦〲㈹㘶㌴捣㡤㍥㠹㔴攵慦㕡㝢㘹搳搴㔶㐹ㄶ㘴挴愱慥摢晤㌵ㄱ戸摤敤慤扥挲㉥敥㔲㠳㤴愰昹㜳扢㡤㈲㘸攲晡㜵扦㐵愵戹〸摡戲敥扤搸搲㙢㤰㥤㔷㉣㙢㍡攸扤戰㡡攴㡦㔵㤸攷ㄸ愹昱㑦㔵扡㕤㥢摢搳㑡慦㘲慡愰㤰㐸㐳晥㉥愹戰㌱㐴㔶戱㐲㠷㥦ㅡ㈲㡢㥡㉤挱敤㜳㠹昲昷散收捥昵晣㍦㈴ㄵ㍤㥦扢㙣捥ㄸ扡搸摡ㄲ慦㈶㉤昹㐷㔴ㅡ㈵捦搷㙢户晡㈷㔴攰㔶㌵㜱㔴摢戱昸ㄲ㡤昵㥡挶捡㌷㐸〸捥㔲昸㠹㘹㠸㡣㕥㜸ㅥ㡤慣㐸〹㈲敡㠱愹昶㠱扥晦〱昳〸昸搱</t>
  </si>
  <si>
    <t>㜸〱敤㝤〷㜸ㅣ㐵搶慤㑡㤶摡敡㜱搰㌸㠰挱㈴摢㘰挰搸㤸㐹ㅡ捤ㄸ㡣㈳づ搸搸挶㌲㌹㠸〹㍤戶戰㠲㤱㐶づ挰㤲㜳㔸㜲捥戰攴㥣㜳〶ㄳㄶ㝥攲㤲㜶ㄷ扣换戲㘰搲㤲㤷戸扣㜳慡慢㕡㍤摤慤㤱捤昲扦㡦昷㝤㙦㉣摦愹扡昷摣㕢搵愷慢慢搳㥤敥ち㔱㔱㔱昱㌳㍥晣收愷㡡㠵つㅢ㔶㜴ㄴ慤㤶戱㔳摡㥡㥢慤㕣戱愹慤戵㘳散愴昶昶捣㡡搹㑤ㅤ挵㕥〰ㄸ㡤㑤戰㜷㔴㌷㜶㌴ㅤ㘸搵㌴㉥戵摡㍢〰慡慥愸愸愹㌱㉢㘱㕦㕦晤て敢㡡㐹㉦戳㡡〲愸ち搳愰攸㑤㔱㐳㘱㔲㠴㈸晡㔰昴愵攸㐷搱㥦愲㤶㈲㑣㌱㠰㘲㈰挵㈰㡡挱ㄴ敢㔰慣㑢㌱㠴㘲㍤ち戶㙦づ愵搸〰愲敦㠶㄰ぢ愶㑣㥥㥢摤ㅦ㑢搳㔰㙣㙢户挶っ摢搵敥昳昸㘸㜴㙣㜴㙣㍣ㄱ㑤㡦㡤㡣ㄹ㌶愵戳戹搸搹㙥㡤㙦戵㍡㡢敤㤹收㌱挳收㜵㘶㥢㥢㜲戳慣ㄵぢ摡ㄶ㕢慤攳慤㙣㈴㥥捤㈴㔲搱㐴㕤㕤㈱㥤㑥昵摤〸㤱攷㑣㤹㍣慦摤㉡㜴晣㕡㌱㌷㘶捣戹㔳㈶㡦㥤㘳ㄵ㝦慤㤸㥢㈰㈶㐲㑥㙤㙢挹㌴戵晥㑡㐱慢戹㑥敢愶㕡戹㈶慥㝣换㙡㙦㙡㕤㌸ㄶ摤㉥㈱ㅡ戵晡戱㤳㍡㍡㍡㕢㤶㜰ㅣ㑤戱㥡㥢攷㕢〵戹搲㕢愶㜶ㄴ攷㘵摡㕢㍡晡戶㤰㍦慢摤㙡捤㔹ㅤ晤㕢㜶㔸㥥戳㥡ㄵ戰愳愶㘵搷㑣晢㥣㑣㡢㔵挵㐲㙤㡢扤づ㘷收慤搶㘲㔳㜱㐵扦㤶㕤㍡慣昹㤹搶㠵ㄶ㈱搵㉤搳㍢㥢昲愲慡ち㝦ㄵ扤戶〸敡㤹㕣㔱攸㑦换㤴㐵㤹昶愲慣㜱ㄵ㐶㠳戰慥攱㈲㤷愲愴㕦ㅣ㔲挳㍣㕥㕣㘷つ㑤㉤戳慣昶㔶慢㤹㡤㜰㑤㡥昶㠰㈴㐱昶㝡㜰㤸搲㡢挳戵㈴晡愸㡤㡦换挲㔶㡣㘱㄰敢捦㘹㙢㙦挱㠰摣挹捡戴㡥㡦搷㐵挶㌴ㄴ昳㔳慤愵攳敢敢捣攱㌰㥢㈳〸摣㤴㘲慡搵㤲㘹捤㥢㥢㔱㍢ㄲ㐲㔴扤㠵捤摢ㅤ㤴㥢㔸㘵㘳愶戲㌱㕢搹㤸慢㙣捣㔷㌶㕡㤵㡤㠵捡挶㠵㤵㡤㡢㉡ㅢ㥢㉡ㅢ昷慦㙣㕣っ㡣晥搴昴敥㕤愹㍥昹㍦ㅤ戴昹ㅢ〷㡦㥦㜳晢づ㔷摦摤搶㜹㕡㝦挱㉤㕡㑥〸㕢愰㔰愶㤳㕢挲㙣㡥㠲㌰戶㠲〸搹㥤ㅣㄷ㑤㡣㌳㐷搳㌲〶㐲㠸㔷搰㔱㜶㜶敦㜵ㅥ㕦㜷㜴昳㥥㌳㡥㍢敥㤴戱ㅦ昶扢㝢〳挱㈹㐳戶㌲ㄶ㠵㌲慤㙣挳㔸ㄱ〸㈳捡㤲㙡愵㝥㥣ㄹ㘳㌵づ㈱挴㜳慡㤱戳ㄶ㍤㜵捤攰㈱㘷捤扥㙣攲挶戳晦搵㜹改㘳㠲㔳㤲㙣愴づ㠵㌲㡤㈴ㄹ慢ㅥ挲㐸戱愴ㅡ㐹㡤㌳搳慣㡥㠳㄰攲㐹搵挸挹ㄷ㍥扦昹㈵㤳㕦㤹㜵昵搲摢㐶㉣摣㘸晡㘵㠲㔳㥥㙣㘴㍢ㄴ捡㌴㌲㥥戱戶㠷㌰㈶㐰㌸㝣愱㤵㠹戴㑣㠲㄰攲㈱搵捡昱㤳戶㙢ㄸ昲摥㤰ㅤ㙦扣㘸挵捣㘸㥢昹㥣攰收㈵㕢㤹㠲㐲㤹㔶愶㌲搶づ㄰挶㌴㤶搴愲㈴挷㤹搳㔹㥤〱㈱挴摤慡㤱挳摢㡦㝢㙡昵攳昱戹㠷敦㍦戰敦㤰㍤㥢㕥ㄳ㥣戳㘵㈳㍢愲㔰愶㤱㔹㡣㌵ㅢ挲搸〹挲㔹㤴挸㌸㜳づ㉤㜳㈱㠴戸㐵戵戲晤捤〷㥦㜸㝡晢㜵㌳づ㉦㥥昸㐶摢愴㙤㌷ㄷ摣㈹挸㔶㜶㐶愱㑣㉢昳ㄹ慢〱挲㔸〰攱戴㠲㜵扦ぢ㉤扢㐲〸㜱慤㙡愵㜸敤㡤㌷㝦㜱挵㕤㤳㡥㘹戹昰昰㤹㔳㡢㥦㔶昷㠱㜹㡤收〰㙣捣㤸㠶㕣戳㔸㝦捥㐰㔳㍡㍢㡡㙤㉤㥣㠲㝥摤愹慣㐲㑤㘵㘲㘴搰㈴㘲捦㘵㜶㡦晥换㤹㙣㔳㑦㝣捥㘴㜳㤷ㄴ搵㑣㘶㌷昱慢㑣㘶挲摣㥤慢㘳て〸㘳㑦㠸㝥昳慤戶昶扣搵㍥㙣㐹㕢㔳㙢搱摣㡢挶扤㈱㠴戸㐲慤慢改户㝦㍦㘵攲〳㔷㑣戹敡愳攸㠲〳晥㜳捦ㄳ㠲〷〷㜲㐴散㡢㐲㤹ㄱ搱挸㔸晢㐱ㄸㄹ〸㍤㈲㘲㤸㜲戲戴攴㈰㠴戸㔰戵㜲换㔷㝢敦㜹挲摣㥢㜶扡攱挶愷て㍢慢㜹搲㘹㠲㐷ㅦ戲ㄵぢ㠵㌲慤ㄴㄸ㙢㈱㠴戱〸㐲户ㄲ㑤㡦㌳㥢㘸搹ㅦ㐲㠸戳㔴㉢敦㥤㜸攰挸昳搶晤摢戴敢㠶㑦扥㝥昹敢㌵㠳〵て㙦㘴㉢捤㈸㤴㘹愵㠵戱㕡㈱㡣㌶〸愷㤵昸㌸㜳〹㉤〷㐰〸昱㝢摤捡慣㡦捦㕦昹搱愲㘹挷慥攸扤搵慥㍢戶扤㈲㜸晣㈴㕢改㐰愱㑣㉢㐵挶敡㠴㌰㤶戲愴愶㠳搸㌸㜳ㄹ慢换㈱㠴㌸㔶㌵㌲㍣㜶捥㥦㕥㝡攴扢㘹㘷㌷ㅤ㜴挱ㅥ搷摣戳慦攰昱㤹㙣攴㐰ㄴ捡㌴㜲㄰㘳ㅤっ㘱晣㡥㈵搵〸搶捡㈱慣ㅥち㈱挴㘱慡㤱晥㐵敢㡤㝤㡥㜹㙦挶戱㜷㍣搰敦攱挷㌷㝣㐶昰昸㑦㌶㜲㌸ち㘵ㅡ㌹㠲戱㡥㠴㌰㡥㠲㜰昸㡡㡥㌳㡦愶攵ㄸ〸㈱㔶愸㔶扥晥愲㜸昹㠴攳㑦㥡㜱㔷攷㘵㉢㉦㌹攳㤴㔳〴て㌰㘵㉢挷愱㔰愶㤵攳ㄹ敢〴〸攳㐴㤶搴愲搴㡤㌳㑦㘲昵㘴〸㈱摡㔵㈳摢㉣㝣㘸晤㠷㈶晦戰攳戵㜷㥦晤晣㤷敢慣㙥ㄲ㍣㠰㤵㡤㥣㠲㐲㤹㐶㑥㘵慣搳㈰㡣搳㈱㥣㐵㐱㉢㘷搰㜲㈶㠴㄰㡢㔵㉢扤㈷っ㍤㘷昵㡦戳收㥥戹晥愴摡昵摥㤸昵愳攰ㄱ戲㙣攵㙣ㄴ捡戴㜲づ㘳㥤ぢ㘱㥣〷攱戴㠲㜵㝦㍥㉤ㄷ㐰〸㤱㔷慤ㅣ昲搵昵㐳㡥摣攷㠹㐹て慦㕣昴㔳㐵攵摣㘷〵て挱㘵㉢ㄷ愱㔰愶㤵㡢ㄹ敢ㄲ〸攳㔲〸愷ㄵ散㜰㉥愳攵㜲〸㈱昶搱换戲捡㝡㜲昵挵㔵戳晥戰昹㘵㝦㍢昴て㜷つㄷ敢挲㉣㕢昹〳ち㘵㕡戹㤲戱慥㠲㌰慥㘶㐹慤ㄶ㙣㉢搷戰㝡㉤㠴㄰扢慡㐶敡ㅦ扤㝡昸ㄱ㙤㑦捥㍡愳㜶㥦戳敥㝣㘹㥢㡦〵捦㈱㘴㈳搷愳㔰愶㤱ㅢㄸ敢㐶〸攳㈶〸扤㈸㌱散搵㙥愶攵ㄶ〸㈱收慡㔶㕥摤昶愷敤摥晢㜲扢㥤敥㑤㑥扤㘲㡦愷㡥㍡㕢慣〷戳㙣攵㌶ㄴ捡戴㜲㍢㘳摤〱㘱摣〹攱戴㠲搵㜲ㄷ㉤㜷㐳〸㌱㐳戵㔲昵晣昱摦㝥㜷搱㙤戳㉥ㅥ㜹捡挰捡敢㑦㌸愹㥡㘷㐱㜱捦捣ㅥ㜸㝣㍥つ㘷㐴戹㑣㐷㔱敤搷㜸㤰昲敢敥挸㝡㍥㈴㥦搶㥥晢摦㍦㈴㐷㈳扦捡㕥捣扣㤷散摦〷㘱摣㑦慥ㄶ戴ㄵ㌳捤挳㤶戴户ㄵ㥡㡡收〳戴㍤〸㈱挴㘴戵㘶㍥㙡㙡戸㜳晥㝢慢愷㍤昰搳昵〷敥㜷挹㤳ㅦ㡢愱㌰昳㤸㐳㤸てㄳ晤〸㠴昱㈸㐴扦㤹慤㑤挵㈶挴㥡换㥤愲昹ㄸ㡤㡦㐳〸戱㥤ち㌵㜸㡢捥㍦摦户攷攱㍢摤㌴晦晣㍤敦㥡㌳㘷戶搸〰㘶㌹㤴㥥㐴愱捣㔰㕡挹㔸㑦㐱ㄸ㑦戳愴戶ち散愷㥥㘱昵㔹〸㈱敡㔴㈳ㄷ晦㜱捡㔱ㅦ㥣扣挳昴㙢晢㝥㜷搸ㄸ敢攳㡥扥捦挱扣戳㍡㉦㤹摡㥥㔹㠶㌳扤慥㤳挸搸搸〸晦昵㝣昶㡣㤳攷㐲㕤愱扥㄰㡤收敢㈲㤹㜸愶㝡㌸挲慥改㘹ㅡ昷㉦㝤ぢ扢㌵戵收摢㤶挹愳㥤つ㈷㘷㜰攴攵㥣挶㡤㔶戶挹㙤㥤慤昹㡥つ㠲㡤つ挵㑣搱ㅡ敡戵㜵〵昱戹㌵攰慣搶敡㤰敤㙤散㜵摢㌵搳摣㘹㑤㕡摥㘴㥢㌷昲㤸㜱㑥摢㤶敤摥㍡慤摤㍡挰戱晡㝡㌴〹ㄷ㕤㤶捡搸扥愵戴㑤㜶扦㠶㑤㔹搴搶㘱戵捡敥㡤㙥㤹搷㤴㕢㙣戵㌷㔸扣㘴㘳攵攵愲慥㐳㤳㍡戱ㅥ㍤户ㄵぢ㡡㔳攵晣〸户戶戰挳昲愲搵㥡户昲攸敦ㄲ慢扤戸㘲㐱㈶摢㙣慤㕢〲戱摢㠴㘱晤ㄲ昵戴戶㕣㘷挷㤴戶搶㘲㝢㕢㜳愹㘵㔲㝥㘹〶㈷昳昹㥤摡昲ㄶ捥挵慢昸愹㄰ㄵ扤㝡〹㔱戱㔵搰㡣挴戸ㅤ㘳攵㡡㜰慤攲㡤戰捥搷㉢ㅤ㜶㘳攷㘳改戰ㄴ捤ㄶ挷㘴攵㘶㍤〴㤳㜱ㄹ㘶㔴昷㐰搷㌲昱晡ㄶ搱㕢㜶㡦㤶㝤㜴搶摣晦㉥戸戲㜲㤰㕡晡ㅤ㤶攲㠲挷っ㥣搸㌷㕢敤㘵慦捥〹昶挸㝣ㅥ愲㍡㠶慤戹㕢昶㜸攲㉥㤶㡢ㄵ搵换㥡昲挵㐵挶㈲慢㘹攱㈲ㅥ晦攱ち㕥㑤つ愹昵㝤捣ㄷ愰㌲㕦愴㜸〹㈲ㄴ慡㌰㕥㈶挸〸㤹慦搸昵敡ㄱ昸㕥愳搳愸㤲㑢㈹㤵昰㌲攵愵ㅢ㕣㘷敢愸㙥挱摥愸愳㔷慦愰愵㥣㤱改㔸㔴攴昰㉣㙦㘴扣㔷㈹晥〴㔱扤ㄹ㐴㡦㔷㙡㙡〱慡攲〵愹㝥㉤㔳慤㐲〶㤷〱攵搶㉤㌲搵昲戴慥ㅡ摡㡥㥣挹㑢㔰㌳戱慤㉣㌷㔰挲挶摦户㠵愳摦㕡㕥㥣㥡㈹㘶㝡户攰㘲ㄶ搶㤲〹搰㘸改㘵㤷攸搹㑦敡戴㜷㐸搵㄰㈱㉣㡢慥㈸㝤愴挲㡥㠴つ〷摢㑢㐵㉦㈵换㉦〴晡捥㝤㥢攱ㅤ攸愵ㄷ愵㜰慤㉣㍦摤㙡㕤戰㘲㠹搵㐱㜸㡤㔱㤶㑡敦收㈵捦ぢ㜳搹㕤㡡㑤捤ㅤ㘳搱搳改敤㙤㥤㑢㝥捤㌸㡣㘵扥〶愱㍦搵愳㌰㡡搷㝣㤹㐰㔷㐵敦愵㕣㌷㡤㡤ㄵ㌵㡣㐶㡤戹㈹〵㐷㉢㠲晤㡣㉦昹㌱摦挲㔷愸㥣慤㝡㈴㄰㙢㜳〱慦ㅡ昸扥㉤㜳㜳搹〵敤㤶扣㈴㔹㈳㉢㘰扢㕦换㙥㙤敤㡢戳㙤㙤㡢㜹㤹愰扦慣㜵㉣戲慣㈲㉦昳昵㔱㤷㌵攵攵㑢㈱㝡昵㉡戹㕣攷扡ㅥ戸〹攲ㅢ㙦㐳昴㥢搴摣㍣㑣㐷散㌰摥㠱慡ㄷ㉥㌸ㅡ慢㔰〸敤㍣㘷㔸㌴㌶㜶㜹㜳挷㜲戱〹㤶㤷㤷搴づ㝤挴㌸攰挴愹愷捤㍡㍦㜴晤㔵㥦っ㍢㙡戵搸㔸ㄹ㝣㔷昴戶㐴㠴攱昸㙦扥ぢ㈱㌶〴㡣昳〸捡愵ㅦ昳㍤搴捤㝦㔲扣て㠱搹㐰昲㡢挹㘰戵㕤ㄵ愳昰捤〹挱晣㤰攲㈳〸㌱ㅡ㠲㥢愳昹㌱㠴晥㠸㐱㠸捦戵㉣搷搴㔶㔰晢搷搴㘷搰㠶捣㌲㌶㌱〶〸慥㉤㤳散㤸攴挳㕣〵㈱㑣〴づ㈴愰㐶ㄹ㝣ㄷㅢ户㠱㥢㈴攰㍢晡ㅢ㠰〵ㄳ昰〳捣收㡦ㄴ㍦㐱戸〸㈰㔹愸㡡〸扥㈵〱ㅣ㠳㈶户㘴ㄱ㠳㑡ㄲ㔰挹㠵㔵ㅦ昱搳㝦㕣〴㐴愱昵ㄳ㘰〰ㅦ㌲换搸㐴ㅣ㝥㐱〴㝣㠹攰㠱〴㝣愱っ扥ぢ愱㐹㐴ㅡ捥㕥搴戲换㥦〱ㄶ㑣挰〰㤸捤㠱ㄴ㠳㈰㕣〴慣㘳㔷㐵㍤㠲㐸〲搶㈵㘸〸㠴㐸㐳㈵〹㔸て㌵晤ㄱ敦扢〹㐸㐱敤㈷㘰㐳挶㌴换搸挴㌸昸〵ㄱ昰搷敥〸昸㡢㌲昸㉥搲㡥㐷愴攱散挵㐸㜶昹慤㙥〹搸〲㘶㜳㑢㡡㔱㄰㉥〲㐶摢㔵戱㍤㠲㐸〲挶㄰戴㌵㠴㤸〸㤵㈴㘰㉣㙡晡㈳㕥㜲ㄳ㌰〱㙡㍦〱㌱挶㌴换搸挴㈴昸〵ㄱ昰㔴㜷〴慣㔴〶摦昵攳愹㠸㌴㥣扤搸ㄶ㡤㡡㈷扡㈵㘰㍣捣收昶ㄴㄳ㈰㕣〴㑣戲慢㘲〷〴㤱〴㑣㈶㘸ち㠴㤸づ㤵㈴㘰㉡㙡晡㈳敥㜷ㄳ㌰つ㙡㍦〱㌳ㄸ搳㉣㘳ㄳ㌳攰ㄷ㐴挰慤摤ㄱ㜰㡢㌲昸慥㙤捦㐲愴攱散挵捥散昲㑤摤ㄲ搰〰戳戹㠰㘲ㄷ〸ㄷ〱扢搹㔵㌱ㅢ㐱㈴〱扢ㄳ戴〷㠴㤸〳㤵㈴㘰㑦搴昴㐷㕣改㈶㘰㈷愸晤〴散换㤸㘶ㄹ㥢㤸ぢ扦㈰〲㉥攸㡥㠰昳㤵挱㜷搹㝤㍥㈲つ㘷㉦ㄶ戲换攷㜶㑢㐰ㄳ捣收晥ㄴ㡢㈱㕣〴戴搸㔵搱㠰㈰㤲㠰㔶㠲摡㈰挴㉥㔰㐹〲㤶愰愶㍦攲ㄴ㌷〱ぢ愰昶ㄳ㔰㘴㑣戳㡣㑤散ち扦㈰〲㡥敥㡥㠰愳㤴挱㜷㐷㘰㜷㐶敡晥㉣〰ㄶㅣ晥挸戳ぢ〳挸晦㈷㑥挴散搳慦㕦㜸㑡㘱㠴昰愹㄰㝢㘰㘱攵敡晣ㅤ㔷攷㈱㄰搵㝢㐱戵㈶昷て搶〷㑥㘴㐴㔶攴㐴㕥㔸扤㕢㜰㝦㘱愷㠵敤㙢㝦㝣摤ㅦ㡥昲㈰搹づ搰㔷㔷攵敤ㄷ㕤攱㐱㜷㔸㔷㠰㤶㐷敤晤扡ㄴ㌸㐰ㅣ愴㙢慥愳㙦㈷昶慦㝤㈸㡦㘵㘷㙥〵昸敡㠵㙢㘱昲换㤶〶㍦攵改㐳㍦㐱ㄴ㡦㘵㝦慤愳昵晦摢敤晤㕡晤㈶〷㈵㥦㈵㑢㈷捡晡挴㔳散敦㡡捦戸㠳挴㘷搵挳㈱㜳㑦㝣晢㈷㤱挳㐱㝥愸慣戱㥣愳攰捤㈹㘷㠶㌱㡥㐷㌰摣㜱攷㕣㘰ㅦ㙥㜶㜶㌷搱ㄴ㤵挱㜷㍢慢ㄱ〱㠷戳愷㈷㈳㤶㘸〷㉣昸㘸敢ㄴ㤸捤㔳㈹㑥㠳㜰捤戴㘷搸㔵戱ㅦ㠲挸㑤昳㑣㠲捥㠲㄰㔹愸攴㑣㝢㌶㙡晡㈳㥡搰㠶㜳扣㥤㠱摡㑦搲昹挰㠷捣㌲㌶㤱㠳㥦挳㠳敢㜸扢戱㍢〲昶㔵〶摦㥤戶〲㈲つ㘷㉦慥㐰愳㘲敦㙥〹戸ㄲ㘶昳㉡㡡慢㈱㕣〴㕣㙢㔷挵㐲〴㤱〴㕣㐷搰昵㄰愲〹㉡㐹挰つ愸改㡦㘸㜰ㄳ戰〸㙡㍦〱户㌰愶㔹挶㈶昶㠷㕦㄰〱㌳扢㈳㘰㠶㌲昸㙥〲戶㈰搲㜰昶攲㕥㜶㜹㕡户〴摣て戳昹〰挵㠳㄰㉥〲ㅥ戶慢愲ㄵ㐱㈴〱㡦㄰昴㈸㠴㔸〲㤵㈴攰㌱搴昴㐷㡣㜷ㄳ搰〶戵㥦㠰㤵㡣㘹㤶戱㠹〳攰ㄷ㐴㐰扣㍢〲㘲㥡〰敦晤挹㈲㈲つ㘷㉦㕥㘰㤷㈳摤ㄲ昰ㄲ捣收换ㄴ慦㐰戸〸昸㤳㕤ㄵ㥤〸㈲〹㜸㡤愰搷㈱挴㌲愸㈴〱㙦愰愶㍦㘲ぢ㌷〱㑢愱昶ㄳ昰ㄷ挶㌴换搸挴㜲昸〵ㄱ戰㔱㜷〴㙣愸っ扥㝢愷〷㈱搲㜰昶攲㍤㜶㜹㘸户〴扣て戳昹〱挵㙡〸ㄷ〱ㅦ搹㔵挱晢慡㤲㠰㡦〹晡〴㐲ㅣ〲㤵㈴攰㔳搴昴㐷っ㜰ㄳ昰㍢愸晤〴㝣挱㤸㘶ㄹ㥢㌸ㄴ㝥㐱〴昴敥㡥〰㐳ㄹ㝣昷㜵㡦㐰愴攱散挵て散㜲㔵户〴晣〴戳昹ㅦち㕥㉤㜰ㄱ㈰㉡㘵㔵ㅣ㠹㈰㤲㠰㑡㈸捣㕥㄰攲㘸愸㈴〱㔵愸改㡦昸攱㈷搷㈴㜸ㄴ搴㝥〲㙡㠰て㤹㘵㙣攲ㄸ昸〵ㄱ昰㌹㠲〷㥥㜳㝦愶っ扥㕢捥挷㈳搲㜰昶㘲〰扢晣㈹㘰挱㝢㠱㐱㌰㥢㠳㈹搶㘱敦扡慥扡っ戱慢攲〴〴ㄹ挱㐰敢ㄱ戴㍥㠴㌸〹㔵㐹挰㔰搴昴㐷扣攷㈶攰㐴愸晤〴㙣っ㝣挸㉣㘳ㄳ㈷挳㉦㠸㠰㍦㜷㐷挰㕢捡攰扢ㅤ㝥㉡㈲㐹〲戶㘰㤷摦攸㤶㠰㔱㌰㥢㕢㔱㡣㘶敦扡〸搸摡慥㡡搳㄰㘸〴ㄷ㘷㉣㐱摢㐰㠸㌳㔰㤵〴㐴㔰搳ㅦ昱㠲㥢㠰搳愱昶ㄳ㤰〰㍥㘴㤶戱㠹㌳攱ㄷ㐴挰㤳摤ㄱ昰㠴㌲昸敥搴㥦㠳㐸㤲㠰昱散昲㘳摤ㄲ㌰〱㘶㜳㈲挵㈴昶慥㡢㠰㈹㜶㔵㥣㡢㐰㈳戸㌸㔳〹摡〱㐲㥣㡦慡㈴㘰ㅡ㙡晡㈳敥㜵ㄳ㜰ㅥ搴㝥〲㜶〴㍥㘴㤶戱㠹ぢ攰ㄷ㐴挰捤摤ㄱ㜰㤳㌲昸㤲〸㉥㐶㈴㐹㐰〳扢㝣㐳户〴散〲戳戹㉢挵㙥散㕤ㄷ〱㝢搸㔵㜱〹〲㡤攰攲散㐹搰㕥㄰攲㌲㔴㈵〱㝢愳愶㍦攲ち㌷〱㤷㐲敤㈷㘰㍦攰㐳㘶ㄹ㥢戸ㅣ㝥㐱〴㥣搷ㅤ〱攷㉡㐳㙦㙦㝥挳㤵㠸㈴〹㘸㘲㤷捦敥㤶㠰挵㌰㥢捤ㄴ㉤㄰㉥〲摡散慡戸ち㠱㐶攰扦戹㠴愰〳㈰挴㌵愸㑡〲摡㔱搳ㅦ㜱戲㥢㠰慢愱昶ㄳ戰ㄴ昸㤰㔹挶㈶慥㠵㕦㄰〱㐷㜶㐷挰ㄱ捡攰换扤戸〱㤱㈴〱㠷戲换㠷㜵㑢挰攱㌰㥢㐷㔰ㅣ挹摥㜵㡤㠰愳敤慡戸ㄱ㠱㐶㜰㜱㡥㈱攸㔸〸㜱㌳慡㤲㠰攳㔰搳ㅦ戱捣㑤挰㑤㔰晢〹㌸〹昸㤰㔹挶㈶㙥㠱㕦㄰〱㉤摤ㄱ搰慣っ扥戴㤰摢ㄱ㐹ㄲ㜰ㄶ扢扣㝦户〴㥣〳戳㜹㉥挵㜹散㕤ㄷ〱ㄷ搸㔵㜱〷〲㡤攰攲㕣㐸搰㐵㄰攲㉥㔴㈵〱ㄷ愳愶㍦㈲攳㈶㠰㌹㈶㝥〲㉥〷㍥㘴㤶戱〹愶愱〴ㄱ戰㕢㜷〴散慡っ扥㡣㤵㝢ㄱ愹㑣㐲㐰㐹㤲挸㘰㘰㑢ㄲ〲晡ㄶ愶㌵㌵ㄷ㉤晢慡㑣㙤〱ㄷ㘷散捣㜴㜹㤵愶ㅦ敦㜳户㘷㜲㜶捥昷攰挲ㄴ摣敡㐶㉡㝣㜱㠵扣㥦㉢㈱扥㕢敤昶㥤攸晦㥦㔰昰㥢㑢㈸㤰改〴㈵㐹〵㘵㙥搸㘳搰㜸㔲ち捡㠳㕤㠳㘸㈳っ戱挰摢㝦㜲扣㡣㐵攴搲㐱㐶扣昷㕥愵㑣戸㜲昰敥㐱㐸㜴愴晢㑢㡣ㅣ散晥㐱㑡愷㙥㙦敡㍦〷攳晦㑦㠹昰晥㘰挹㑥㠹戸㥥㌳攱つㄴ㌷㔲摣㐴㜱㌳㠴㤸愷愶搹晤㐰ㅥ晦㥦㔳㠵敢戹㌰㔴㤸户ㄲ㜳ㅢ挵敤㄰慥㘹昶㑥㔴㡤扢㈰㙡㜵收摣㌰㝢㠸㠵㠴戸て㥥㈳攸㝤㌷散收㍤㄰㝤敦㠵㤸㌳挳㙡㐶㝡捤慦昵㈳愱㙡㘶㤹㤵㑦〸挰昸ㄹ〸搰扡㉤つ㉢㕡㜳㡢摡摢㕡昱㔳㉤收㈹㑣捡攱㔷㌶ㅤ㈲㘳戴捣㙥㥢搲㔹㌴㕡㘶㌴攱慢㙦换㝣㙢㠹㤵㈹㑥㐱晡ㄴ㤲㈰㘶㈳ㅢ㔰愶㌸捣捣㉦㕦晢㑢戴扦㕥ち㐴〵㔶〶搶㤱攸捡㠲㄰摥慤搷㑥㐶㔰昴㡥㥤摡㠶㕦㙣㔹昲挷㙡愴摤㌰㤰捥昲ㅢ捣㜱㐰昶㈰㝡㜷挹攷搷㙤㍢昲愲㥢㝦㔶摦㠷攲㕥戳晣㤸昷㘳愱晤㝢攲〷攱ㄲ㉡㘷ㄳて挲捦搹ㄳㅢ㡦〱摦ぢ挳挰扥㌴戹㕤㜷㝢攳㙤㤵挱㤷愵昸㌰愲昱㍥㠸扡昶晦〸㡡㈳昰摦㕣㠹戸收㔳㄰攲㌱㔴㜹晤扦攴昳攲戲㠹戲㍥昱ㄲ晢扢攴愲散愳㌰昹㤷散㔹〴挳㐵搹㌲挶㜲㌶昱㌸㠲㍡㡢㙤昲愲慣扤挸㘳扡㕢攴搱捡攰换愶㕣㠹㐸挳搹挵搷戸㜸愳〰ぢ㍥て㝦〳㘶昳㑤㡡户㘴搷敤㘵㐲昶挳㕦散慡㜸ち㐱㐶㌰搰㕦〹㝡ㅢ㐲㍣㠳慡㍣〲㝢〷㌵晤ㄱ挳搰㠶㜳㌵昶㘹愸晤散扣ぢ㝣挸㉣㘳ㄳ捦挲慦㡢㠰㜷ㄸ㘵ㄵ㠴㔸户㍢〲搶㔱〶㙦愶㘷昵昳㜰㕢㡢っ扤㍥㙣慡戰㙢㤳戵㡣㈹㐵晤ぢ㈵㍦㠶改㔷㤸摡㌶愷慤㌸戵愹㘳㐹㜳㘶挵愰㠲㉡散戶挸㙡㐵㜶㘲㍢㤲ㄴ㍤扡戶㈵㑢慣扣㔹㘸㘸敢㙣捦㔹㌳愷晥ㄶ戲ㄷ戱㝣攰㔱㈶㉥㔶ち㝣㝥㔹㐲ㅥ㘶㌰㠱〱捥㕢㘸搵㉦㈰愰㌷慦捡㜵㤰搰㜵㍣ㅡ〶戰戶㡢搱〵㑤挵㘶慢㑦㐱摡㘵戹愶〰ㄶ㤱昲㤹敦㕤㔸戰〸昹㐶㔳晢ㄵ愶户㌷攵㥢㥢㕡㉤慥っㅣ攳㌲㌹㜶戶戵㄰改㥤昳摡㍡㤰㔸摣搶摡慦戰愰㍤搳摡戱㠴㤹㙡戹ㄵ〳㑢㙡㜲扥慦㉥㑣㙥㙡敤㐰㌳昲㈷㑤㉣搷ㄶㅡㄶ戵㉤挳㑦㠱㍢㕢㕡愷㘷㤶㜴晣㈶搶ち㌶㜱昵㤱慢㐶㔴㡡捡㑡㔱㔳㔹昳㑢搷㡦昱㌱戶戱㐱昶㡦㉣㠷㘱㥣ㄶ摢㥢戲㥤㈴㑣戶ㄲ㠳慣愲㤰敢戰愲晡㐵㤴捡ㅣ攷昱㘸㑦㈵摤㌲愱㤴㝤㉤㐹愷て捣㙤㜴㝥㕦捤㈳㍣昳ㄳ㜴愷敦愷㄰㍢㑥摦㘵㘶㔷慡昵㝦昵㘳攵敡㤷㄰搹扢昷昴㡥㍣㈷戳㜵ㅤ㠰晢摢㐳㠸㍡㡥㈸㙣㤹ㄸ〹慣㜹㠷㘵愸㈰㌱ㅣ愱晤扢㡡搳㤰ㅣ搹户㌰㍢㤳戵㥡㜱㥣搴㤲㈹昶户㉢㍣收挵㡦㔹㍢㤴㙤㑡㕢㑢㑢㠶㐳㡥挳戵㈱㤷㘹戶㙡ち㤳㍡㡢㙤㍢㌵戵㥡〵〸㌹㉥㤵㉡戳ㅣ慡捣㜲愹敡㕢㤸捦㕣㙦㔹㘶慣戶㠵㤹昶愶攲愲㤶愶㕣つ㉢捣挷晥㑤㡣㔵捣ㅦ昲㈸〶㠴昲愳攷ㄲ敦搱㥢㝤ㅣ㠳搵㍤ㄶ挷㤲愴㡥慢ㅦ㈳扡㔲ㄸ昸㈷㝥攱㝤㝢捣㍣㜲㠷㘲㝥㠶㘸搵昸㉦愷㈲搹㤱捦㘴挶ㅤ㡡㥦ㅤ㡡㈱㉡㈷㈷昱ち〱昸㙦㝥づ㈸ぢ晣㕦昵㉡㐴搹㍣搱摥〰㠴㘶户㘵昲搳㜰㠶摤搶摥㕢晤戸扥〶慢㤶㔳㑤㝢㤸㤹扢㔳㤰っ㡥㈴昳愵㑤昸㘹㐳つㄵつ㌸㈲慤㘲捥慦㘱慦㐳㜲㔳㔱㕤摤愷㈶愸慤㤹㍡搶㘶㉡ㅦ搲晤㜰㠲㤹扥昸ㅦ敦㥣攲㤵㔲㉣㤶摣㐵㝤㠱戲昹㈵㤷改㑦㔰㜲㜹㍣㠰慦〸昸ㅡ愲晡㌵ㄸ扤敢愶㌴㠹ㄶ愹戶㈶㐰㔵捣㌸愸㘲愶㐱㡤捥㌰愸㤶ぢ搲挷㤵㔱㘰搸㤹〴㌵晡户敥㐶〳㐶戹㤵て搹昳㉢㡦挷㜹㜰㕢㔹㔹㠵㔵㙤㜸㉦㝤昸㥡㐵戰㤶〶㑢㈶晡ち摥っ㌷扥㐱㡦晢㜳㘳㐱晣㐶晢㌷ㅤ扥攳〷ㅣ㔸㝤ぢ㔸㐵㐸扣〵愹㤷㝤〰㌵愱㈱㤰收㜷㕣昶敦㈱挴扢愸昲〸挰戵扦ㄲ敦愱捡㝤㔶㠵昱〳㈰㙢㍡㐷㡡㝦挲㠳昳愴昹㈳〳扦㡦ㄲ愷ㅦ㘷㌸晥〷摡㥥㠷攳㙡㝡攰扦昹㌳㠳愸㡡昸㄰〵扤ㄸ搰敢㜵捣㥦挱㤸〲㐲㝣ㄴっ愸㈴〰㐳慣㐲㝣っ〰搷戳㔱㠵摡挰㔲晥攴慦搲㕦㠶㤱㠷攲昸㤲ㅦ㜰㘸〰ちづ㍦㠳搴㡤搷㔰㘳て戰摥㡣㕤挳搸摦㐱改攵昰〷攸㈴㠷㈶㌹㤴ㅦ捦㍥㐵㌰㤳㔴昲ㄵ㘲㤰㥦㔰㉢攱慢㉦戴㍤昳挵晥㑡扥晡㌱㠸慡〸㤶㜴㤷㕤㝣昵〷挶慣㈵㤰㐳㌰〰㄰㈶㘰〰〱㑣㔷㤵㝣つ㐴㙤㠰㠷㉦晣挶㍡㠰慥挱㐰㠲㉥㈶慥敡搰㉥扡搶㘱攸㜵ㄹ扡ㄶ〰㉦㕤捣㉣敤㠱㉥收㥤㑡扡搶㘳㄰㈶愰㤶搰㌵ㄴ摡㥥改㘲愲㉡晥昰㤴㄰〶搱㜴㌱㕢㔵㜷搹㐵搷㠶挰㤸ㅢㄱ挸㑣搶〰挰挶〴㙣㐲〰㤳㕢㈵㕤挳㔰昳搲㠵摦昰〷搰㌵〲㐸搰挵㌴㔷ㅤ摡㐵搷愶っ扤ㄹ㐳㌳㈵搵㑢ㄷ昳㔰㝢愰㡢㔹慡㤲慥捤ㄹ㘴ㄴ㙡㈵㜴㙤〹㙤捦㜴㌱慤ㄵ㝦㐸㜷㘵㄰㑤ㄷ㜳㕢㜵㤷㕤㜴㙤〵㡣㌹㥡㐰收扤〶〰挶㄰戰㌵〱㑣㠵㤵㜴㡤㐵捤户㌵〶昳ㄵ〱ㄴ㝣㌱㉢㔶挷㜶昱ㄵ㘵散ㄸ㘳㌳㠳搵换ㄷ搳㔶㝢攰㡢㐹慤㤲慦〴㠳㑣㐰慤㠴慦㈴戴㍤昳㌵〹㙥昸挳搳㈲ㄸ㐴昳挵㔴㔸摤㘵ㄷ㕦㈹㘰捣㌴㠱㑣㤳つ〰㡣㈳㘰㕢〲㤸㌹㉢昹摡づ㌵敦昰挲㡦㘹〳㠶搷昶㐰㠲㉥收搰敡搰㉥扡㈶㌰昴㐴㠶㘶扥慢㤷㉥㈶戹昶㐰ㄷ㔳㘰㈵㕤㤳ㄹ㠴戹戰㈵㜴㑤㠵戶㘷扡㤸㌳㡢㍦摣戳㘴㄰㑤ㄷㄳ㘷㜵㤷㕤㜴㑤〳挶㥣㑥㈰㤳㙡〳〰㌳〸㤸㐹〰昳㙣㈵㕤㍢愲收ㅢ㕥昸挵㙥〰㕦戳〱〵㕦㑣戹搵戱㕤㝣敤挴搸㜳ㄸ㥢改戱㕥扥㥡愰敢㠱㉦㘶捣㑡扥收㌱〸㔳㘷㑢昸㥡て㙤捦㝣㌱挵ㄶ㝦㜸散〵㠳㘸扥㤸㘷慢扢散攲㙢〱㌰收㉥〴戶〵〳㜶㈵㘰㌷〲㤸㤶㉢昹摡ㅤ㌵ㅦ㕦挱戳晤㥥㠰㠲㉦㥥敢攸挶㕤㝣敤挵搸㝢㌳㌶搳㐶㌵〰ㅥ㝡敦戹て〱晢ㄲ挰㤴搲〰㐰㈳〱晢ㄱ㜰戸ぢ挰㜳ㄴ㜵っ㤳㈱㈰㑢〰昳攸扣慢攴ㄴ攸㝡㔸㈵㑣慤㤳慢㈴捦㈰捣戱㉢㔹㈵〵㘸㝢㕥㈵捣挵挳ㅦ搲愶ㄹ〴〵昹㥦〹㜹㝡㤹㕣慢㘴ㄱ㌰㘶ㄳ㠱㑣搶ぢ〰散㑦挰㘲〲㤸扦㈷㔷㐹㌳㙡摥㔵挲㐷㕡〴っ攱㔶㐰戱㑡㤸捡愷㘳扢㔶㐹ㅢ㘳㉦㘱㙣愶摤㜹昹㘲慥㕤て㝣㌱ㄳ㑦昲搵捥㈰㑣挹㉢攱㡢㡦〹敢㤹慦㙢攱㠶㍦㍣㜵㠲㐱㌴㕦捣摦搳㕤㜶昱戵ㄴㄸ㜳ㄹ㠱捣敤ぢ〰㉣㈷㘰〵〱㑣昷㤳㝣ㅤ㠸㥡㤷㉦㍥㥣㈳㠰慦㠳〱〵㕦捣晣搳戱㕤㝣晤㡥戱て㘱㙣㘶改㜹昹㘲㙡㕥て㝣㌱㜱㑦昲㜵ㄸ㠳㌰㠳慦㠴慦㈳愰敤㤹慦㠷攱㠶㍦摣昸㘶㄰捤搷㈳㈸改㉥扢昸㍡ちㄸ昳㘸〲ㅦつ〶ㅣ㐳挰戱〴㌰㍢㔰昲㜵ㅣ㙡㍥扥昰攸㠴〰扥㑥〰ㄴ㝣㌱㔱㔰㌷敥攲敢㐴挶㍥㠹戱㕦〰挰换ㄷ㌳昹㝡攰㡢㜹㝥㤲慦摦㌳〸ㄳ晥㑡昸㍡ㄵ摡㥥昹㘲㘲㈰晥㤰㌳换㈰㥡㉦㘶〷敡㉥扢昸㍡ㅤㄸ昳っ〲㤹㌹ㄸ〰㌸㤳㠰戳〸㘰㌲愱攴敢㙣搴扣㝢㘰㍣㥤㈱㠰慥㜳㠱〴㕤㑣㉢搴愱㕤㜴㥤挷搰攷㌳㌴㔳〰扤㜴㌱敦慦〷扡㤸ㄵ㈸改扡㤰㐱㔶愳㔶㐲搷挵搰昶㑣ㄷ搳〸昱㠷㘷㜴㌰㠸愶㡢戹㠴扡换㉥扡㉥〵挶扣㡣㐰收ㄹ〶〰㉥㈷攰ち〲㤸㝡㈸改晡〳㙡㕥扡㠲㘷慦慢㠰〴㕤㑣㐲搴愱㕤㜴㕤捤搰搷㌰㌴ㄳ〶扤㜴㌱㑢戰〷扡㤸㐳㈸改扡㡥㐱㜸㈱愴㠴慥ㅢ愰敤㤹㉥〱㌶攰㠹㍢㡡っ愲改㘲收愱敥戲㡢慥㥢㠰㌱㙦㈶㤰㔹㠹〱㠰㕢〸戸㤵〰㈶㉡㑡扡㙥㐳捤户㌵攲㈱㌶〱挳敢づ㐰挱ㄷ㜳ㄶ㜵㙣ㄷ㕦㜷㌲昶㕤㡣捤晣㐲㉦㕦㑣㉡散㠱㉦愶ㅣ㑡扥敥㘱㤰㜵㔰㉢攱敢㍥㘸㝢收㡢㌹㡡㤲慦晢ㄹ㐴昳戵ㅥ戴扡换㈸敡㐳㠲〷㠰㌱ㅦ㈴㜰晤㘰挰㐳〴㍣㑣挰㔰〰㈴㕦㡦愰收ㅤ㕥㜸㔰㑥〰㕤㡦〱〹扡㤸攱愸摢㜶搱昵㌸㐳㍦挱搰捣㐶昴搲挵ㄴ挴ㅥ攸㘲㠲愲愴㙢㈵㠳㌰㔳戱㠴慥愷愱敤㤹㉥㘶㌴㑡扡㥥㘱㄰㑤ㄷ搳ㅡ㜵㤷㔱搴㜴㍤ぢ㡣昹㐷〲㤹昲ㄸ〰㜸㡥㠰攷〹㘰ㄶ愴愴敢㝦㔰昳つ慦㘰扥㕥〴ㄴ㝣㌱㈱㔲挷㜶昱昵ㄲ㘳扦捣搸㑣㕥昴昲挵敢㜰㍤昰挵㝣㐶挹搷慢っ㌲〹戵ㄲ扥㕥㠳戶㘷扥㤸〰㈹昹㝡㥤㐱㌴㕦捣㠲搴㕤㐶㔱昳昵〶㌰收㥢〴敥㄰っ㜸㡢㠰㍦ㄳ挰愴㐹挹搷㕦㔰昳昱ㄵ㍣摢扦つ㈸昸㘲晥愴㙥摣挵搷㍢㡣扤㡡戱㤹敢攸攵㙢ㄷ攸㝡攰㙢㔷㐰㈴㕦㝦㘷㄰收㐱㤶昰昵て㘸㝢收㙢て戸㐹扥摥㘳㄰捤搷㥥搰敡㉥愳愸昹晡㈷㌰收晢〴㌲愱㌲〰昰〱〱慢〹㘰㡥愵攴敢㐳搴㝣㝣〵㥦㥦㝥っ㈸昸㘲扡愵㡥敤攲敢ㄳ挶晥㤴戱㤹ㅡ改攵㡢昹㤰㍤昰挵㙣㐹挹搷㘷っ挲戴挹ㄲ扥扥㠰戶㘷扥㤸㕥㈹昹晡㤲㐱㌴㕦捣戱搴㕤㐶㔱昳昵ㄵ㌰收搷〴㌲晦㌲〰昰つ〱晦㈶㠰㈹㤹㤲慦㙦㔱昳㑥㕦挱挷㕥摦〳〹扡㤶扡㐲扢攸晡㠱愱㝦㘴攸㐳〱昰搲㜵㌸㜴㍤搰挵摣㑡㐹搷㝦ㄸ㠴㐹㤶㈵㜴㌱㈹愳㘷扡㡥㠶㥢愴㡢㜷㍦ㅣ扡㤸㤱ㄹ挰〶慥㝦攳搲㉣㠱捣搶っ〰攰昹㌱㜸㜴㌰〱㑣攰㤴㜴ㄹ愸㜹㠷ㄷㅦ挰ㄵ㌰摤搷〰ち扥㤸换愹㘳扢昸攲㜳㠹捤㄰㘳㥦〵㠰㤷㉦㈶㕢昶挰搷戹㠰㐸扥晡㌲挸㜹愸㤵昰搵ㅦ摡㥥昹㘲敥愶攴慢㤶㐱昴昰㘲〲愷敥㌲㡡㝡㜸㠵㠱㌱〷㄰挸攴捥〰挰㐰〲〶ㄱ挰㝣㑦挹搷㘰搴㝣㝣〵㑦㕦敢〲ち扥㤸晡愹㘳扢昸ㅡ挲搸敢㐱㔴㌳愹慡捣ㅤ㐵攴㥥戸㔲敦晡㈳愶㔱搸〵㑦戸挲捤㍥㕥㐳㥥搶㔴挴㙤㡢扥〵〸ㄴ㘵㡥摣㔰㜹ㄳ搰攵㌴摡㐹㉥搸挴㙦㉡挹㌶搸搸㙦㜷愷ㅦ㙣ㄶ㘰戶ㄳㄳ㕣昹〸㍤㠱㘴㠲㐲㐰ㅦ㝦㑢ㄹぢ挲捥㤹㔲㐹ぢ㘵ㅦㅤ摡挵㍢㙦㍡晦ㄷ昹つ㜲㥢挳ㄳ户㌹㙣㜸扢〱户㑢㌶㐰㤹改づ㑣戹㉢㍦㐴㕣〹㤷扣㔷ㄷ㘲捡㠳慤敢愷㌲㝡㘷戶㜶攰愶㘱㐸搵㜰㑢戸扦㉡捥敤㉣㤶㔸㌲换〷㈹ぢ㥥㡦㌲户ㄵ㌷昲㜳㤹昶晣㙦攴㉥㌰㤶捤㑥㔶㤰㌷㜴㝦㘱㈲〹㠲昰攳扡㜷㡢搴愰つㄵ搷捣㙣㕣㥢㝣搵㕡㐴敡㐷扡㥤㌴搶ㅡ搶昸㤰㘹戹ㄶ散㠷㑣换慣㥥㜹ㄶ㔲㜲昰捣敤㘶㙢㤰㜴㜰慡昲㡥愷㔹㤸㤴敤㐰㠶㐸㤱户晦㔵㐹㙥攸㘶㘱扥搵㥣攱挳捣㜰户㕥㤵收攵㡡挸捥㜶〲昰㐱㘵扦㥤㌵〴㐶慡搴㕡ㄲ㜲㍤ㄹ㘵〶㙦改㐲㜰ㅢ晡㠵㙢ㄵ搳㝤㐱㝥㍥㥤㈰捥㍦㡦㥦㙢㈷㔴攸㠲捡ㅢ㘲挶㙡㤹愴ㄳ捣戵敥攴㘲㙥㐹㠳㜴捥扢㍤挳挹挹慢慦搶㌱㌳愵ㅦ㌳㠸摡㡢㜸㥡ㅦ㥦晣㔸换㑤愷ㄹ户敥㡢㑤㐸挲㘸㕥搱扦㌰戳㌵搷摣㤹户㘴〶㠷㥥戳㘵㈲挷㙦㘲㝤㔵㜱㈷㘹慦慢㌲扣㈸㔲㘶攲㝤〵晡改㙥扦㍣㡤换摣〸㕢㥡㥣散㄰㈳㘴㙥愲戶㍢收ㄱ慦㜵㈶㜷〸扤ㅦ搸昵㍢〴昹ㄴ㝢㑣㙤㍥ㄵ攷㌴愶攳㍡挹攰㜲㡢㜳挱㘶户捤㙥㘳ㅡ㤸㑢㌵愳挹㔶晤㈶搶ㄳ㤶搳㕥㑤㜸搲挱㉦㑥愰㘳㄰捣㝡昲ぢ〹㉢敡㝢〲昷㌱搸换〸愶㙡摢〷㘹㑣㥤㤵挷㑦㌱㝣㔵㔲㈸〸ㄳ戹攵㐱摡㜰慣㌵挱㡣㙥晢㈰捤㕥㥦收愶搰昶㝣㤰㜶㈷摣攴㐱摡㘶っ㘲㌷㔴㈱㤸敡慤㡦㤳散〶㘵搲挹㐸㘰捣捤〹扣㈷ㄸ戰〵〱㕢㐲㔴摦〷㠰㜷愲改㌶戱㤹〷晦㜸㈲ㅤ㜲㐷㙡㕡㤸㐳㠳捤搴挰㤳攸㤰戸㡤㍣ㅣ愳㑦捤扤〸㘶㡥㐲搸攷㥦㝢㙥㍣晢㈳㤸㌹慣㍢㘸㐰愱㤲ㄶ戶㘲晢愳㈱〴㔳㝡㌵㠰ㅥち㌰㠶㠰慤〹㘰扡㙦〰㘰㉣〱摢㄰挰ㄴ㕥つㄸ㉣㈳挸摣㤲〸〱㔱〲㤸㔱敢㍤戶㝥〳扡ㅥ㡥慤摦〴㐴慥戶㌸㠳扣㠵㕡挹戱㜵ㅤ戴㍤慦㌶㘶攵捡搵㤶㘴㄰昴㑥晥㘷㙡慥敥㌲㡡㝡愱敢㠱㌱㔳〴㌲㙤㌷〰㤰㈶㘰ㅣ〱敦〰㈰㡦慤户㐵捤㝢敡ㄶ㝣㥢㘱㍣㤰㌸戴㘶㑥慦づ敤㍡戴摥㥥愱㈷㌰㌴㌳〰㘵㤷㈷戲〶ㅦ戹搶㤹挵攵㑤㑥昲㈵㡥挹ㄶち㑣㈱㙢㈸慥㘸㐶摡ㅥ㡢㑣㔶戲㑢ㅣ㌲㌸㤶㠲づ㈹㔴㙤敤㤸㐶慢扣扦㈸㜱㝣昹㡢㤲㍥㠳㍤㡦攰㤴㙥戴㌰㐳慤晡攱ㅦ晣㡦㤹㜴晣搹昱慥攷昱搱㠷ㅦ㘳㌲扡㌸㜸愷愶㕣㝢㕢㐷㕢愱㌸慣〱㈹愹挳昸㐸搳〲收搱㐹搵て㈲㘲㘰㥢㕣戰慡㔶㉣㐸昵㔲㍥攲㉦戴戸戵㙤㔹慢散㑤㜵〷㥦散㉡昹敡摤㥢捤㜰㜶㤵㥦㑤㐱㕥㤸搹㙣㜴㌶愷㐲昶敢ㄵ㘶㍡ㄸ晥㉡㡣ㅤ㔰ㅦ㌹㘵昲㤴昹㡤㤹扡㑣㝤ㄶ捦愷㑤愶㤲愹㐴㈱㙤㘵㔳㠹晡㝣㌴ㄹ㐹㐴敡㜲㠹㔴㍥㙡㑣㜳愰戱㕣慡㍥㤹挸㘷㔲㜱㉢㤳㈸㘴愳改㐲㍥㤶㑢㈶敡ち㜵昵㤱㜸㝤㉥ㄵ㘶愲ㄹ挳㥢搳攱㘳捥㠰〸㌳扦㑣慡㘶㔲戵㈳㔵㕦㙢ㄵ〱ㄲ㕡晤㉤㔴㙢㥡〴〶㈷㍣攱挳㝥㥡㑥㔵敦摥扥〳㝤㕦昲㤸昳搰㐷挳㘰敥㔸昵敤愰搹晢㠸愳㘰愷搲戵㐸㘷づ㐶㜳づ晢㍤ㄷ㈲ㄴ晥づㅤ㘷㠷㡣㜹㤰〳愷㑣㙥挴挳〸昵攳〹㌹昲㡣㥤愱敦て扤㉢㌷搶㤸て㕤㕦攸攴づ㙤㍥ㅥ〰㙢㌴㐰㌳〰㥡搲户扣㠴扦㔷搱㘵㔲扢㌹㥣㙤㡦愰搸つ㜰㈱昳换㔸摢㥤㌵ㄴ攴㝦收㤷㜱㘳ㄱ㔷㘳㈹㌹㐴㘱愸㌰㌹敥㌸挴挴㤵搰㜰㤸㤵づㄳ㘶㤹ㄱ㘱敥つ㠹㘱挲挵㠴慡挲搸〷㜵㝢㤸㔸㠹㜴㌴㤳㑤㘳㉤ㄷ昲㠹㔸㝤㈲ㅢ戳ち挹㜴㍣㥡㡢搷挵㌳㠵㘴捡搸搷㠱㈶昳㘹㉢㤹㡦搵㐵搲戹扡㐴㝤㌴㥥捤挶愲ㄱ㉢㕦㤷㉢攴㔲ㄸ㉤搹㌰㜳搵ㄸ摥㙣㠴㡦戹ㅦ㐴戸㔲慢扡㠶㐹㉦慤㈲㐰㐲㠵〱ㄵ㠷㡡戸〰㡢挰搵㠸㍡搲昰㘹㕦〸ㄱち昷㠶〲〵㍣扦㡣㍡戲㙡㤲㙣㤳㙢㈷㕣愳㡤㕢ㄲ搱㐲晤㈸㤶㔶㐱㠸㄰㡣㈴搰㕣〲扤挳㘶㕦㘸㈵㥢愷愰㌱㍦㥢㈷㐳敢㘷戳㥦㙥愷㠸㔰㘰戳㍦敡㤲捤㑥搴㙤㌶愳昵㌹㉢㤷㡣㐶敡戰㌹㈵愲昵改㔴㌴ㄹ㡤㐵㤳㜵搹晡㐴扥㤰㑦攷㡤愵づ㌴㤶㑥㈷搳昵㜵㜵搹㡣㤵㑡愴㉤㉢㥢㠹搷㈵敢㌲愹㐸㈲ㅡ㑦搷愷昲㘱㘶戲㐹㌶㤷挱挷㕣づㄱづ㙢㔵ㄷ㥢〳戴捡㐱㠹挱㔰㐹㌶㡦㜴戳㜹〸愳ㅣちㄱち慦〳〰ち挱㙣慥慢㡤摢㄰㜱㌴扤㈲㉣慤㠲㄰敢挱㈸搹㍣づ㝡㠷捤愱搰㑡㌶㤷〵戲搹ㄹ挸收〶扡㥤㤳㄰ち㙣㙥㠸扡㘴昳㘴搴㙤㌶㈳㘹㝣慣㘴㍡ㄹ㐹愶ㄳ搱㘸㕤慡㉥ㅦ慢捦㘲㕥换挴愳㜵搹㘴挱昸扤〳㡤㘷㈲昱㜸挲捡搵搷㐷敢ㄳ搱慣㤵挵㔰慥㡦挵戲搹㐴搶㑡㐷㤳戱㌰ㄳ摤㈴㥢愷挰挷㍣ㄵ㈲扣戱㔶㜵戱戹㠹㔶ㄱ㘰ㄲ㉡㐶㐰㈵搹㕣散㘶昳㙣摡捦㠱〸㠵㌷〵〰㠵㘰㌶㌷搳挶㈴ㄱㄷ搱慢㥥愵㔵㄰㘲㜳ㄸ㈵㥢㤷㐲敦戰戹㈵戴㤲捤挶㐰㌶昷〹㘴㜳㤴㙥攷て〸〵㌶户㐲㕤戲㜹㈵敡㙡㙣愶㘲搹㝣㌶㕤ㄷ㡢㕢搹㐴挴㡡㘵㈲改㐲ㅤ㡡昱㙣挲戲㐰愸㜱㤵〳㑤㐶ㄳ㜱慢㉥㤳捤㈷㌲㜵㠹㔴㉡㤱挱㈳捥㌳ㄸ挵㔶慥慥㤰换攷搳㘱收挱㐹㌶慦㠶㡦㜹つ㐴㜸㡣㔶㜵戱戹戵㔶ㄱ㘰ㄲ㉡㈲㔰㐹㌶ㅢ摣㙣摥㐴晢捤㄰愱㜰ㄴ〰ㄴ㠲搹㡣㘹㈳㡦〲捤㍢改戵㍤㑢慢㈰㐴〲㐶挹收㍤搰㍢㙣㈶愱㤵㙣㑥て㘴㜳㠷㐰㌶敢㜵㍢て㈰ㄴ搸㑣愱㉥搹㝣㄰㜵㥢捤㐴㉣ㄷ㡤ㄴ攲戹㑣㈱㕥㐸愴昳愹㤴㤵捥㈵敡慣㘴㌴㥦挲㔶㙦攵㡣㠷ㅣ㘸㈶ㄹ挹㐴戲昹㝣㌶㔹㤷㑡攴㘳㤱㙣㌲㤹㡤挷戱㜳捥㘰搶慤㡢ㄵ挲捣㤲㤳㙣㍥っㅦ昳ㄱ㠸昰㌸慤敡㘲㜳㕢慤㜲㔰㘲㝢愸㈴㥢摢扡搹㕣挹㈸㑦㐱㠴挲ㄳ〰㐰㈱㤸捤㠹摡㌸㤵㠸攷改戵〳㑢慢㈰挴㘴ㄸ㈵㥢㉦㐲敦戰㌹ㄵ㕡挹收㌶㠱㙣㙥ㅤ挸㈶搳摦㘴㈷㕥㠵〴㥢搳㔰㤷㙣晥〹㜵㌵㌶昳㠹㜴㝤㈴つ愶昲㠵㐴㌶ㅥ换㐴㈳戱㔸㍤捡㠵㐲㌲ㄱ㑦收㡣搷ㅣ㘸愲㉥㡤愹搳㡡㘵㘳㌹ぢ挷㌱ㄸ搳愹㥣ㄵ㡢㐴ㄲ㌱㉢㤶挷㐰つ㑦㔷攱捤搷攱㘳扥〱ㄱ㥥愱㔵㕤㙣捥搴㉡〲㈴㔴捣㠶㑡戲戹愹㥢捤户㘹㝦〷㈲ㄴ摥〹〰ㄴ㠲搹㥣愳㡤戳㠸㜸㡦㕥戳㔹㕡〵㈱收挱㈸搹晣〰㝡㠷捤昹搰㑡㌶㠷〴戲戹㑥㈰㥢㑣㡥㤳㥤昸ㄸㄲ㙣㉥㐰㕤戲昹〹敡㌶㥢愹㝣㌶㥡㑢ㄶ戰捦挱搸挴〸㑢㐵㜰ㄸ㤸挸㘴敡挸㔵挱㡡ㄸ㥦㍡搰㘸㈲㤵㡢愷ㄳ戹㕣挶挲㉥ぢ㠷〲㠹㘴挲㑡㘶㜱㈴ㄸ慢慦㑢㈷㌳攱㕤㔴㜸昳㕦昰㌱㍦㠳〸敦慡㔵㕤㙣敥愶㔵〴㐸愸搸ㄳ㉡挹㘶ㅦ㌷㥢摦搰晥㙦㠸㔰㜸㉦〰㔰〸㘶㜳㙦㙤㥣㑦挴㑦昴攲㤳㌷㈵㥢㘱㘶搷昱ㄳ摥㔷ㄷㅡ㜵㘱㍦㕤㘰晥ㅣ㝦挵㘱㔴㔴㠳愶㐶晢攷〹昲挰慣挳㄰㔰㠵㜱㔴㔶㜲戹摤愸㠴搶㝢㐴搷ぢ扡搲㈳扡㉡㘸晣㐷㜴㐶㌵搴晤攴愱㕦晢愴㝣扥ㅤ㍦㐸㌶っ愸晡攰㌷っ㝣㤸ㅥて㔵挳㔹搵愵㔰つ㝥挳挲摦愱捡搷㐶㤹㝣㠱愴ㄱ㠲㔸㙦㡢扤扡㥥㜴扤㑦〳ㅦ愶ㅤ摤㘲昸攴㘸慣愶㐶づ㤹㍣晣攵㈰敡〳戰㌳㠸ち搰捡㐱昴搵昷㐱㠷㌲㕦㐰敢㍦㤴㔹〸㈷挹㝤㉤㐲㘱㄰㉤㐲㕤づ愲㌰敡昶㈰捡愶ち昱㜴㉡㤲挱㠹㐳㉡㔱㤷㑢㘶ㄲ㜵昹㌸㡥㑣敡攳㤹㜴㕤㌴ㄱ㌳〶㌸㔰㥣㘵㘴㌲改㝣㉣㥡捥愵ㄲ㤱㐴㌶つ㜳戶㍥㔳㈸㘴㜸昰㤳㑡㠴㥢㔴㜸㜳㈰㝣捣㐱㄰攱晤戵慡㙢㄰㌱㌳㔰㑥㠳づ㑡戴㐲㈵〷搱〷㔸っ攷挰㜰㝤㐶ㄹちㄱち㌳敤慦摢㐱戴㐴ㅢㅢ㐹昶㌰㝡敤挷搲㉡〸搱づ愳㘴㜳㔳攸ㅤ㌶㡢搰㑡㌶晦ㄲ挸收㕢㠱㙣㜶敡㜶戶㐰㈸戰戹ㄴ㜵挹收㤶愸摢㙣㕡㔹散㘲戳㜸㑤㐸㌴㥤㑦攰㈰㌱㥤㉦挴㘳昵愹㜴㍣ㅥ挵搹㔹㉣㙦㡣㜲愰搸昶㔲改㐲㌲ㅥ挳㙥㈵ㄱ㐹搵㘷戳㔶㌲㤷戵慣㝣愶扥㠰戹㉦ㅡ㕥愶挲㥢㕢挱挷ㅣつㄱ㕥慥㔵㕤㙣㌲㙦㔰戲改愰挴挱㔰㐹㌶㕦㜴戳ㄹ㘵㤴ㄸ㐴㈸捣愴挰㙥搹㍣㐴ㅢ㜱㔲㡢敢〹昴㕡攸戰㜹ㄸ㡣㤲捤㙤愱㜷搸㍣〲㕡挹收ㄳ㠱㙣㍥ㄶ挸收㤱扡㥤〹〸〵㌶㡦㐲㕤戲㌹ㄱ㜵㌵㌶慤㕣戶㤰捣攵ぢ戱㤸㤵挸愵昲㤹㘴捣㡡㐴㌱攲慣晡㈴捥㜰㉤㘳㤲〳挵晥㌸㤹㡥愶慤㕣慣㉥㥢挰挱㌸挶㈵㑥㠴慤㔴㍥ㄲ㡤攱㔰㍢ㄷ㘶㐲愱攴㘹㌲㝣捣㈹㄰攱㘳戴慡㡢捤㘳戵捡㐱㠹ㄳ愰㤲㙣摥攳㘶㜳㈶愳散〸ㄱち㌳㘵戰㕢㌶㑦搲挶ㄶ㜲㌸㡦㕥慤づ㥢扦㠷㔱戲搹〰扤挳收愹搰㑡㌶㙦〸㘴昳扡㐰㌶㑦搳敤散㠶㔰㘰昳㜴搴㈵㥢扢愳㙥戳㔹㕦㥦㡦㘰㍣挶愲㠵㜸㈴ㄱ〷㌷㠵㘸ㅡ㐷搳ㄸ㜸昱㑣㈲ㅤ㡢ㄸ㝢㌸搰㙣づ㘷㉡㜵昵㔶ㅤ㈶㠳㐴㉥㠱挳挹㐸㕤㌶㥤挸㐶昰ㅡ㥣㘸㈲㤱〹㌳摤㔰戲戹㈷㝣捣扤㈰挲㘷㙡㔵ㄷ㥢㘷㘹ㄵ〱㈶愱攲㕣愸㈴㥢㤷扡搹捣搰㥥㠵〸㠵㤹㔱搸㉤㥢攷㙢㘳㤱ㅣ㉥愲㔷愷挳收㠵㌰㑡㌶ㄷ戳㈱愸攵晦㡢愱㤵㙣㥥ㄹ挸收改㠱㙣㕥愲摢㘹㐳㈸戰㜹㈹敡㤲捤㈵愸摢㙣搶㐵敢ぢ昱㜸㍣ㄵ㐹㘳扦㕡㡦昳㤵㐲㍡㥢挲愹㠸㤵㉦搴攳㠴㌹㙡ㅣ攰㐰㜱摡㤷愸㑢攰㔵㌵昵㌸㌰㉣㐴敢戳挹㑣㉡㥡㡤㘶挰㍥㘲㘰㑢㘷㌶愲㘴戳ㅤ㍥㘶〷㐴昸㜲慤敡㘲昳ち慤㈲挰㈴㔴㕣〵㤵㘴昳㌸㌷㥢㉢㘸㍦㄰㈲ㄴ扥ㅡ㠰㙥搹扣㐶ㅢて㈲㠷㠷搱㡢て㘲戴攷捤敢㘰㤴㙣ㅥ挹㠶㌴㥢㌷㐰㉢搹㍣㌸㤰捤〳〳搹扣㔱户㜳㉣㐲㠱捤㥢㔰㤷㙣ㅥ㠷扡㘶㌳ㅡ挷㙥挵㑡㐵㘲㌸㈷愹挳攱㜶㍥㡦ㄱ㥡㡣挵㌳ㄶ㉥㔵搵ㅢ挷㍢搰㐲㈱㕤㐸㘵愲㜵㜱ㅣ㍡㈶㌰㡥㔳㌸㑥㑣㠲换㘴㌶ㄳ愹慦慦换㠵㤹慣㈸搹㍣〱㍥收㠹㄰攱㕢戴慡㡢捤㕢戵捡㐱㠹㍢愰㤲㙣㉥㜱戳㜹ㅡ愳㥣づㄱち摦〹㐰户㙣摥愵㡤㐷㤰挳㜳改㜵愴挳收㍤㌰㑡㌶㉦㠰摥㘱昳㍥㘸㈵㥢昹㐰㌶戳㠱㙣摥慦摢戹〴愱挰收〳愸㑢㌶㉦㐵摤㘶㌳㥤戴㌰摡昲㤱慣㔵挰㉣㠹戱ㄹ㡤愵㌳搱㕣愲㠰敢㝦昹㑣㍥㙥㕣收㐰㔳搱㜴㉣ㅦ挹攱㥡㘰挲㑡攰㥣㈶ㄳ挷㐱㈵㤸挵改㜴捣㑡挶㈳㘱愶㌲㑡㌶㉦㠷㡦㜹〵㐴昸㈱慤敡㘲昳㘱慤㜲㔰攲㌱愸㈴㥢扢扢搹扣㤶㔱慥㠳〸㠵ㅦ〷愰㕢㌶㥦搰挶攳挹攱㉤昴㍡挱㘱㜳㈵㡣㤲捤摢愱㜷搸㝣ㅡ㕡挹收散㐰㌶㜷っ㘴昳ㄹ摤捥摤〸〵㌶㥦㐵㕤戲㜹て敡㙡摥捣挴㈳挹㜸㈶㤵戴愲改㐴㍣㔷㥦㑤㘵㌲㘰捣㡡挶㤳㤱ㄴ〶慢㜱慦〳捤收㜱㉣㤵戲㘲挹㐴愴㤰㐸㘰㌸㐷㜱戶挳㘱㕡㠸愴㌲戱㑣㉣捣㑣㐷挹收㝤昰㌱敦㠷〸㍦愷㔵㕤㙣㍥慦㔵づ㑡扣〸㤵㘴㜳愲㥢捤㐷ㄹ攵㌱㠸㔰昸㈵〰扡㘵昳㘵㙤㍣㤵ㅣ㍥㑤慦搳ㅣ㌶㕦㠵㔱戲昹㐷攸ㅤ㌶㕦㠳㔶戲㤹〸㘴㌳ㄶ挸收敢扡㥤ㄷ㄰ち㙣扥㠱扡㘴昳㐵搴ㄵ㥢搱㔴づ攷㜵搹㐴㕤〶㈷搲㜱㕣〹挳扦㔸㉣㤲㡦㐷㜱㌲㤲㑡ㄸ㉦㌹搰㜸㍡㥥挴㤰㡤挴㌱㙢㈶慣㜴㍣㠵ぢ㙥㔶㈱㡥㡤㍤㥢㡣㕢昹㕣㤸㜹㤰㤲捤㤷攱㘳扥〲ㄱ㝥㑢慢扡搸晣戳㔶㌹㈸昱㌶㔴㤲捤㉤摤㙣扥挹㈸㙦㐱㠴挲敦〰搰㉤㥢慢戴昱ㅣ挹㈱扤昸昰㑡㝢摥晣㍢㡣㤲捤㜷愱㜷搸晣〷戴㤲捤つ〳搹ㅣㅡ挸㈶昳ㅢ㘵㈷摥㐷㈸戰昹㑦搴㈵㥢ㅦ愰㙥戳ㄹ挹愴㜱ㄴ㤹捤攳㌲て搸慣捦㘵㌲戱㝣搴㑡搴搷攳㝡㙤㈱㥡戲㡣搵づ戴㄰挳㤰慣挳㠵㡢㈸㘶㠲晡㠸㤵挱攰㡤㕡㤱㝣㌶㤳挷挸㡣㈵挲敦慢昰收㠷昰㌱㍦㠲〸㝦愰㔵㕤㙣慥搶㉡〲㈴㔴㝣っ㤵㘴㌳散㘶昳㜳摡扦㠰〸㠵㍦〱愰㕢㌶㍦搵挶㡢挹攱户昴扡挴㘱昳㌳ㄸ㈵㥢㍦㐰敦戰昹〵戴㤲捤慡㐰㌶㉢〳搹㘴昶愳散挴捦〸〵㌶扦㐲㕤戲㠹㜳㐷挵㘶㡣㤷挳ち㔶愶捥㡡㔸戸㄰㔹㥦㡡㘲慦㡤㡢户㌸㜰捦攰㠲㜹㍤ㅥ㘸愰愱戸㘶㤱挶戹㄰づ散㔱捡ㄷ㔲愹㑣扥㉥㥡㠹㔹㔱㑣愰㈰户㍥晣戵ち㙦㔶挲挷散〵ㄱ晥㐶慢扡搸晣户㔶ㄱ㈰愱攲㝢愸㈴㥢摦㝥攷㍡ㄷ㌲㘹て㐱㠴挲㍦〰搰㉤㥢㍦㙡攳㤵攴㌰㑣慦慢ㅣ㌶晦〳愳㘴㜳㄰昴づ㥢っ㈶搹晣ㄸつ晡㉦㤲㝦〸慤晦捣㤲挹㤱戲ㄳ㐳㄰ち㙣㌲ㄱ㔲戲戹ㅥ敡昶搸㡣㈷㜱㌲㤹㑢挵敡戰㔳㐹攰摥〳㌸㡡㘴㔲㌸㥥㑣挵愲ㄹ扣㑢搱㔸摦㠱㈶搲搹〸㡥㠸戰挳挱挴㤰挷愵㐸㕣㕡换㘲㌷㙦㐵㌰㌱搴攵敢挳㑣戱㤴㕢晡㔰昸㤸ㅢ㐰㠴㤹㔹㈹㔵㕤㙣㔶㙢㤵㠳ㄲ㌵㔰㐹㌶㔷戹搹ㅣ捥㈸㈳㈰㐲㘱ㄳ〰晣〵㕦㥥㘰㜲愵㌴摥㐰挴㤶昴扡搱㘱㔳㈶㑤戲㌶ㅡ㝡㠷捤晥挰㑢㌶㕦つ㘴昳攵㐰㌶㙢㜵㍢摢㈰ㄴ搸っ愳㉥搹㡣愰慥收捤ㅣ慥搴搶ㄵ㤲昵㐹㉢㥤㠸㈵ぢ㔹捣㤷㜱ㅣ㑢攲㘸㍣㡦㕤㔱挶㠸㍡㔰㕣ぢ挲㠱㔴㈱㠱㔳㜲摥ㄲ㑣㘵愳昹㠲㠵扤㝦㌴㥦挴搹㔴慡㄰㘶〲愶愴㉥〶ㅦ㌳づㄱ㘶摥愵㠷㑤㘶㘱㤶愲挴扡㔰㐹㌶㥦㜶戳㤹㘶㤴㜱㄰愱昰㄰〰昰ㄷ捣收㝡摡挸攷㠵㥡ㄳ改㜵㠷㘶戳㥡㌹㜸摥扢㝡慥㠷扣戸㜲㉤㜹戹㈷散㑡挴㤴昷〷〷ㄴ㜶敥捣㌴㌷ㄵ㔷捣㐵㌶㔰㤱慡摦㐲づ㐹㤵㥤㤳搵攳慤㔱戹〸㝢敤挳㍢㤴㕥づ㑡敦㙣慡㘵㤳敦挰晢㘵㌹㕢愱敡〷戱敥搶慣ㄵづ敡慥扢攰晡晥㘹挸㥣捡㜵㡤散ㄵ收㑡捡昹㘴〷㈸㌸㔴戸敡〵戳晡愴㜶ㅡ戴晡㔳扤ㄱ戴㙢㥥敥㐴晦㐱㕤㑦㑡攱㌳㜱㐶㌷㈳昳㙢つㅥ㐱㌴ㅤ慤㡡㑤㠲晡㈰㘴〶つ㈲㥢㌳㠹㐱〱昳㘱㠵㘰〶㡤摣㘲敦㜲㙤戱挶㉣㐰扡扤搵㉦敥〸摣㡣㤹㕣㠳扦ち㜳㈷㌸㘳㌳ㅥ挹ち㍥攱捤㜵㘱ぢ㕤搸㔲ㄵ㙡㐷愱挰扢戹昰昸㜵㍦㘱㘶挹㜰〱㍤㌷㔳挳㑣㥣㤱㝡㍥戵搶㥣㡦㠶攵㉢㠱挳㑣㥡攱㈷扣戵㉥㡣搵㠵㙤㜴㈱㠲〲户㍦戳㠲晢㘹㐱㔱㐹搱㡢㠲搷㑣㑤㕥㈱㌵㜹㑤㌴捣散ㄹ㘲攵㜵搰㠷改昴〸挵㍥㘸搰搸ㄷ愲扢敢愰㔱㜵ㅤ㔴㈶捥搰愳ㄱ㘰慥㉤昹㥦㠹㌳㜲㙤㕤敡㕡㕢㕤㌷挸㉦づ㕣㌱㐹㌸攱慦挲捣㈱ㄴ㔶㑣㍤㉡ㅣ慦㐶ㅥ㜵㝢㝥捤愷慣㘸㉡㡦〷㘰㔹〵摣㈸㡢愶㌳戹㙣㌶㡦ㅢ㤰㠵㜴㈴㤵挵㕤ぢ挳㜲愰改㝡换挲愹㝣ㅣ愹ㄷㄹ摣㌹挳改㐰㉥㥦㐹㐴㜰㜹㍤㡤〳慣晡㙣㌸愵挲㥢〵昸㤸ぢ㈱挲捣扤昱捣慦捣挴㤱㉡〷㈵挶㐳㈵攷搷㌳戱ㄸ捥㜵搰ㄶ㐶㘹㠵〸㠵户〷〰㝦摥㜵㙡摦㈰㥦愰㡤㉢㠹㈸搲敢㈹㤶㔶㐱㠴㈷㙡攳㌲攸晢昵慡㘶㐶挹戶摤㍦挵搵㤵敦㌰ㅡ愹㠸㈵㙦摡摤〱㙦捥㕤挱㥥昷挲㐳㤰散㐷〷㔵㔵㡥晢㘵戱㌸昳㌱〱㤵晦慢㡦挳㔲晦ㄷ㜱㌸㍥扡愶㉢㐶摣〴晦捤ㄵ㔸攰敡改㔸摣挰㔴㐷㍢㘵愳〱㑦㝦戲挶㑥㤹㕣㍦搶晤㡡㔷㌸㔶慣搳㌲戳〳㌹ㅥ㜸〴敡㠲戶㐹㌲搹㤱㜹㈱〳㜴敥挷㘸晤〲搸㤱㕤ㅡ㥤㐹慣摤收戶㍢㝥㜸愱㉡ㄲ㠰㘰ㄸ捤搷挵慥搳㔵㜳㍤㝡㘹㠳㉥㉤ㄲ挸㤱搶㙡攵㜵挴づ㍣昳愶慡戲㤷敦㔹愲㜲㐷㌹戵慤〵㑦㠶ㅥ换㘷㉤㌱ㅡ㕥㙥㍣㌳㑦〲㌶〸㜸昰搴攴愶愲㝣㜰摢㠶戰ぢ㜳〷㤰㘳ㅣ㐴㥡挶㙦㌶㘵戳㜸昵㔱㔸て摥慣扥㙥㥢㈸㘵㥤つ㜲㘸攰つㅣ㠸㈷㘶㈰㌲愹ㄷ收㌴戶㜱愸㙥㈳㈱づ㐳ㅢ㙣㠷㌳㔱挸㍣㥣㘰ㅥ挸㘹㤵㘰慡ㄱ㉢っ㔶㍢〷ㄵ㑣㈹摥㐹㔲扦㌵愹㘲㈲㙣昸搴㑣㤴㕦ㄸ散戵㜳戵挷㍥㘲昸改㤳慡㔷ㅤ敡㝤㘶愹㐴慥敡戴㍤ㅥ㤹㍦㔱散〶㡦㤱搰㝡摦挴㜹㄰㍡昱ㄶㅥ愹攴㝢ㄵ改㠱捡攰㝤ㄵ㘹㜸㜷㐴挲ㅦ㝥愳㡥愵敡搷㑢㌰㉢㠷㥢㥢㔸づて㡥㜱㌹㉣㡦攷㈲㌷㐲㙤昳戳て㑡挶㠹㥡㥦戸㈸〲愷㤷㍦㘴㥥㑣昰㝥づ㜸㕦㠲㑦搱攰㠴㔸愲挰㌶㤹愷挱㔰㕢〰㘴敤㈸㕢愸㍤搶㤸戲ㄶ㜸〴㔱戶ㄸ摤〹愴㙣㝦㘵昰扥扣㌴扣〴㤱昰㠷㕣ぢ昴ㅤ㤴㌱昵㐶㔲戶〸ㅥづ㘵攷㤱㠵㘵㌰搹㤴㌱ㅦ挷戸愰㡢㠵㝣〹ぢㄷㄱ扣摣〱㉦㈵昸ㄲつ㡥㡢晤ㄴ搸ㅥ慣㤷挱㔰㝢〸㈰㙢㐷搹愱摡㘳㡤㈹㍢ㅡㅥ㐱㤴敤愵㤸昱㡤戲㍤㤵挱晢扡搳昰㜱㠸㠴㍦㈴㕣愰敦愰㡣昹㌵㤲戲摤攱攱㔰㜶㉤㔹㌸〵㈶㥢戲㤳㔱㌲慥敦㘲㘱㐱〹ぢ㌷ㄲ㝣慡〳晥㍤挱㌷㙢㜰㐲捣㔳㘰㝢㤴摤ち㐳敤搹㠰慣ㅤ㘵攷㘸㡦㌵愶散㈲㜸〴㔱㌶㑢㌱攳愳㙣㐷㘵昰扥㈰㌵㝣㈹㈲攱て捦戸㐶摦㐱搹ㅦ㔰㤱㤴捤㠰㠷㐳搹扤㘴攱㙡㤸㙣捡慥㐴挹戸㕦戳㄰ㄷ㔳ㄵぢ昶挰㜹㤰攰㙢ㅣ昰㔵〴㍦慣挱〹㌱㔱㠱㙤捡ㅥ㠵愱昶㈶㐰搶㡥戲㥢戵挷ㅡ㔳挶㤴㤹㈰捡戶㔵捣昸㈸ㅢ愷っ摥㔷慡㠶敦㐱㈴晣攱㐸〲㝤〷㘵捣㤴㤱㤴愵攰攱㔰昶っ㔹㜸ㄸ㈶㥢戲〷㔱㌲晥搸挵㐲愲㠴㠵攷〹㝥挴〱㍦㐴昰ぢㅡㅣㄷㄱ〵戶昹㝤〹㠶摡㤵㠰慣ㅤ㘵㑦㘹㡦㌵愶散㜹㜸〴㔱㌶㕡㌱攳愳㙣㉢㘵昰扥㠴㌵晣㈲㈲攱て搹㈶攸㍢㈸㘳㍡㡣愴㙣㑢㜸㌸㤴扤㐹ㄶ㕥㠷挹愶㡣㌹㌲挶㥦扢㔸搸慣㠴㠵扦ㄲ晣㠶〳㝥㡤攰㜷㌴㌸㈱㠶㈹戰㍤捡晥〶㐳敤摢㠰慣ㅤ㘵敦㘸㡦㌵愶散㍤㜸〴㔱戶㠱㘲挶㐷搹㔰㘵昰扥戶㌵晣〱㈲攱て扦搴㐶摦㐱ㄹ㜳㕥㈴㘵敢挱挳愱㙣㌵㔹昸ㄷ㑣㌶㘵㥦愰㘴㝣愴㔹㠸㡢挱㡡〵㝢攰㝣㐲昰㘷づ昸㔳㠲晦愵挱〹ㄱ㔶㘰㥢戲捦㘱愸晤〶㤰戵愳散摦摡㘳㡤㈹晢〹ㅥ㐱㤴昵㔱捣昸㈸ぢ㈹㠳昷㐵慦挲㐴㔷扢㈲ㅤ㡦愳㌰晢晡戳搱㕤愴㙡㘵昰扥挹㌱摣〷㤱搰㉤晣昴ㅡ㉣㠰㝣收㡡㐸昲㝢挱挳㈱晦㍦攴㜳㈰㑣㌶昹㘱㤴っ㥥摥挹㐳挶㠴昸昹㕢昷攱㕣㈵っ㘲㤰〳ㅥ㐰㜰㤵〶挷挵てち㙣慦㈹〳㠶摡昵〱挱摦㕡ㅣ攱つ搵ㅥ㙢㑣晥㌰㜸㡣攴㠲扥㑤昱づ挵㉡〸昱つ扡ㄳ㜸戸昲戵㌲㜸摦晤ㄸ摥ㄴ㤱㈴㘵㝤搱㜷㔰挶㠴㄰㐹搹㤷昰㜰㈸敢㑦ㄶ戶㠲挹愶㙣㑢㤴㡣戰㘶㈱㈱晥愵㔸戰㠷攰㐰㠲㐷㍢攰㔱〴て搶攰戸昸㐸㠱㙤捡搶㠵愱㌶ち〸晥搶㠲戲㤸昶㔸㘳捡㔲昰ㄸ㐹愲㍣㤴晤㔳㌱攳ㅢ慦敦㈹㠳昷㙤㤱攱㙤ㄱ㐹㔲戶㈱晡づ捡㤸昵㈱㈹㝢ㄷㅥづ㘵ㅢ㤳㠵挹㌰搹㤴㑤㐴挹ㄸ愶㔹㐸㠸㜷ㄴぢ㌶㘵㈳〸㥥攲㠰㈷ㄱ扣㤹〶挷挵㥦ㄵ搸愶㙣㜳ㄸ㙡㘷〲㠲扦戵愰㙣㐷敤戱挶㤴捤㠳挷挸〰捡㕥㔳捣昸㈸晢㤳㌲扣攷㜹扦㘴戸〱㤱㈴㘵㘳搰㜷㔰挶搴づ㐹搹㉢昰㜰㈸ㅢ㑢ㄶ昶㠴挹愶㙣㜷㤴㡣㐸ㄷぢ㉦㤴戰㄰㈳㜸㉦〷扣〷挱〹つ㑥㠸㍦㉡戰捤㙦ㄲ㠶摡っ㈰昸㕢ぢ捡戲摡㘳㡤㈹㕢〴㡦㤱〱㤴慤㔴捣昸㈸㝢㔲ㄹ扣㙦愴っ㉦㐶㈴㐹搹㜶攸㍢㈸㘳晥㠶愴散㜱㜸㌸㤴㙤㑦ㄶ摡㘱戲㈹㕢㠲㤲㌱㔱戳㄰ㄷて㉢ㄶ散㠱㌳㤹攰づ〷㝣〰挱㔳㌵㌸㈱敥㔷㘰㥢戲㘹㌰搴慥〰〴㝦㙢㐱搹㠱摡㘳㡤㈹㍢っㅥ㈳〳㈸扢㑢㌱攳愳散㑥㘵昰扥挳㌲㝣㈴㈲㐹捡㘶愳敦愰㡣㐹ㅡ㤲戲摢攱攱㔰㌶㠷㉣㥣〰㤳㑤搹㜱㈸ㄹ昳扡㔸戸戹㠴㠵昹〴㥦攸㠰㡦㈷㜸㠱〶挷挵昵ち㙣昳扢㉢っ戵愷〱㠲扦戵愰散㜴敤戱挶㤴㥤ぢ㡦㤱〱㤴㕤愵㤸昱㔱㜶愵㌲㜸摦㝡ㄹ扥〰㤱㈴㘵㝢愳敦愰㡣㤹ㄸ㤲戲㉢攰攱㔰戶㉦㔹戸ㅣ㈶㥢戲㑢㔱㌲昶搳㉣㈴挴㈵㡡〵㝢攰㘴〹扥挲〱㕦㐶㜰㕥㠳攳攲〲〵戶㈹㉢挰㔰㝢㉤㈰昸㕢ぢ捡慥搳ㅥ㙢㑣搹㉤昰ㄸㄹ㐰搹搹㡡ㄹㅦ㘵㘷㈹㠳昷㍤㤹攱摢ㄱ㐹㔲搶㡣扥㠳㌲愶㕢㐸捡捥㠰㠷㐳㔹㉢㔹戸て㈶㥢戲㝢㔰㌲㤶㘸ㄶㄲ攲ㄴ挵㠲㑤㔹㍢挱昷㍢攰㝢〹收㉦㐹敤㡢㔸攲㐴〵戶㈹㕢ち㐳敤愳㠰攰㙦㉤㈸㝢㑣㝢慣㌱㘵㑦挳㘳㘴〰㘵挷㈸㘶㝣㤴ㅤ慤っ摥㌷㙢㠶晦㠸㐸㤲戲㠳搱㜷㔰挶㥣ち㐹搹㤱昰㜰㈸㍢㠴㉣扣っ㤳㑤搹㡢㈸ㄹ㠷㘹ㄶㄲ攲㔰挵㠲㑤搹ㄱ〴扦攲㠰㕦㈲昸㈸つ㡥㡢㠳ㄴ搸愶散ㄸㄸ㙡摦〴〴㝦㙢㐱搹㕢摡㘳㡤㈹㕢〵㡦㤱〱㤴㉤㔵捣昸㈸敢㔴〶敦扢㌸挳敦㈲㤲愴散㈴昴ㅤ㤴㌱㜱㐲㔲搶〱て㠷戲摦㤳㠵て㘱戲㈹晢〰㈵攳搴㉥ㄶ摡㑡㔸㌸㥤攰㡦ㅣ昰㙡㠲捦搴攰㠴㔸慣挰㌶扦㘷挳㔰晢㌹㈰昸㕢ぢ捡扥搰ㅥ㙢㑣搹户昰ㄸㄹ㐰㔹㐱㌱攳愳捣㔲〶敦摢㍢挳㍦㈰㤲愴散㐲昴ㅤ㤴㌱㍢㐲㔲㤶㠳㠷㐳搹挵㘴㠱㤹っ㌶㘵㕣㌶攳㔲捤㐲㕣㌴㉡ㄶ散㠱㜳㌹挱㑣㘸戰挱㠲攰㍦㘸㜰㐲散愵挰㌶㘵㔷挱㔰㙢〲㠲㜶搷㠲㌲愶㐲㐸㡦㌵愶㡣戹㄰㈳〳㈸摢㔵㌱攳愳㙣ㄷ㘵昰扥敦㌳捣散〹㐹搹つ攸㍢㈸ㅢ㠲扡愴慣〱ㅥづ㘵㌷㤱〵㈶㈲搸㉣㌰㉦挲戸愵㡢㠵戹㈵㉣摣㐶昰〶づ㜸㝤㠲敦搰攰戸㤸愵挰㌶扦㜷挱㔰㍢ㅣ㤰戵愳㡣昹づ㙢㐷ㄹㄳㅥ㠲㈸㥢愶㤸昱㔱戶㠳㌲㜸摦㄰ㅡㅥ㡤㐸㤲戲〷搰㜷㔰戶つ敡㤲戲㈹昰㜰㈸㝢㠸㉣㌰㈷挱愶㡣挹て挶㈳㥡㠵㠴㤸愰㔸戰〷捥㘳〴㌳㜷挱〶㐷〹㝥㐲㠳攳㘲㕢〵戶㈹㕢〹㐳㙤ㅡ㤰戵愳㡣㐹つ㙢㐷搹㐴㜸〴㔱㤶㔴捣昸㈸慢㔳〶敦㍢㐵〵㙦戲昳摥㡡昹ㅣ晡捥㐵收晦㌰敦戴㑢㈲㥦㠷搶晣ㅦ㠸㝥㤵㘱㝤愳㕤㑣搷㍥㕡挳愵て捦搴㍥㉦ㄲ摥㑢散㠴扡㈴㝦ㅢ戴敤㤰晦㌲㡣㠲㜷㠳扢扡捦ㄷ戱搹愷挸㕢㜵搷晤㔱捡攰㝢〹摢㍥㈵㤱扡慥㑦㡣散㉥搲㘶捡攰㝤户㔹戸㔱㜷晦慦㜶昷㜹て㔷㜶㝦〴㍣㥣敥扦挳敥昳㑥慡㍤ㅣ㜸㘳搷昸ㅢ㜴敡晡挴挶挰昲㜶㡡㍤㜶摥㈵㜸愱〳收慤㕤攳㍤つ㡥㡢愱ち㙣㡦㥤昷㘱愸㙤〱㘴敤挶づ㙦搸慥摤搸攱ㅤ摢㉥昲扢慥㑦慣愳㤸昱㡤㥤挱捡攰㝢ㅢ摡㌲㐴敡改㙤㘸㝣㙥㠱搵挱晢扣ㅤ戵ㄸ㈵搵〵摥搷散㔳戰搵扣㉤㉢㥦㕢搵㉣ㅦ㔳搰ㄷ㉦㉦㙡㕦㙣戵捦挶㍢扡昰捡愲㠶愶ㄶ昵㑢㜷扣扢㡢捦昳搰慦挷㌱㘵㡤捥㐶㘱㙥㍢摥㤷搳扢㌰戳〳㍦扦捡搷戴捣换ㄴ昱㡥摢搶摦㐲㔶づㅥㅣ挱㐷搵攲㈳㥦挲㔳ㄹ昸捣〶㍥㡣㈱昰ㅥ愸㘴㙣㙣ㄷㅦ晡改㍣㤵㝣攷搱㉦换挹㌱㍥挱㄰搳㙦愸挹扢摥攲㔵㈵〶㘲ㄵ摢搹㜷㠷㔵晣㉣晢㡣摢慢收扦㠰㌷㍥㠳攸㠵攷ㄵ挸㔹〲㈲㘴㝥づ㡤㝣捡㡦晤㕣戳敡ㄵㄸ〶摥㠵攳㔳㌴昸㘴搰㡡敡㘵㑤昹攲㈲㘳㤱搵戴㜰ㄱ㝥㑥搱愷て㤷㔸㝦慡㝥〷搷㜲㌷㡥戹ㅤ昵㙥㘹捣戴户㘷㔶搴戴㌴㌶㕢慤ぢ㡢㡢㙡ㅡ㤷攲㍥㌹摥㍥㠶㝥攰晤㤵收㤷昸戶㠹挶收㜶㌸㈲㌲慡昹㤵㕢㝢㉣㌴ㅣ慤挶搷搰〶㔳㄰ち愴攰摦挰㥢愴愰㙢昱扦愳㡡㑦㔱戴ㄷ㕦ㅣ㡦戸愴㐰㝦挴挹愸挸㉥晣〰愴搳戱搳戴昶㐷户昶ㅣ㘸搹㌱㤳ㅤ慢ㄲ㤵㠱㥤昸㤹㉤㤶㜶㐲攰愹㈸敥㑥㥣㠷ㄸ㈵㥤戸㐸㌷搷ぢ㐸愷ㄳ㤷㘹㙤㤵㕢㝢㌵戴慥㑥㝣晦敦愰挱搰㥢㉤㤶㜶挲昴㜴攲㕡㙦㈷㙥搴捤昵㜱㌷㜷慢搶昶㜵㙢敦㉥敤挴ㄷ㠱㥤愸昵㜷㘲㠰愷ㄳ昷㝡㍢昱愰㙥㙥㤰扢戹㐷戵㜶戰㕢晢㔴㘹㈷㍥っ散挴㄰㝦㈷搶昷㜴攲ㄹ㙦㈷㥥搷捤㙤攰㙥敥㈵慤摤搰慤㝤扤戴ㄳ㝦て散挴㈶晥㑥っ昷㜴攲㑤㙦㈷晥慡㥢摢搴摤摣摦戴㜶㌳户昶晤搲㑥扣ㄵ搸㠹㉤晣㥤ㄸ攵改挴㙡㙦㈷㍥搱捤㡤㜶㌷昷戹搶㡥㜱㙢㜹慢挰㌵㌰㕦づ散挴㌶晥㑥㐴㍤㥤攰㕤㠵㤲慤愳ㄲ㕢㤴摣㐴攳敥收っ慤㑤戸戵㝤愱㜵㜵攲搹挰㑥搴晢㍢㤱昶㜴愲㍦攲㤴㜴㘲愰㙥㙥㕢㜷㜳敢㙡敤㜶㙥敤㠶愵㥤㜸㉣戰ㄳㄳ晣㥤㤸攴改挴挶摥㑥㡣搰捤㑤㜱㌷户戹搶㑥㜵㙢挷㤴㜶攲扥挰㑥㑣昷㜷㘲愶愷ㄳ㘳扤㥤㠸改收㘶戹㥢㑢㙡敤㙣户㜶扢搲㑥摣ㄶ搸㠹戹晥㑥散散改挴昶摥㑥㑣搶捤㌵戸㥢㥢愶戵ぢ摣摡搹愵㥤戸㉥戰ㄳ扢昹㍢戱㠷愷ㄳ㜳扣㥤㤸慦㥢摢换摤摣慥㕡扢户㕢扢㜷㘹㈷㉥て散㐴愳扦ㄳㄹ㑦㈷昶昵㜶㈲慢㥢换戹㥢㉢㘸㙤摥慤㙤㉥敤挴昹㠱㥤㔸攸敦㐴㤳愷ㄳ摣㤹㤷㙣ㅤ敤扡戹挵敥收㤶㙡㙤戳㕢㝢㜰㘹㈷㑥て散㐴㥢扦ㄳ〷㜸㍡㜱㠸户ㄳ㐷攸收㍡摣捤ㅤ愳戵㐵户昶愴搲㑥㥣㄰搸㠹㘵晥㑥慣昰㜴攲昷摥㑥㥣慥㥢㍢挸摤摣搹㕡㝢戰㕢㝢㘱㘹㈷㡥〸散挴愱晥㑥ㅣ敥改挴挵摥㑥㕣慥㥢㍢搲摤摣㔵㕡㝢㤴㕢㝢㐳㘹㈷づっ散挴戱晥㑥ㅣ敦改挴㑤摥㑥摣愶㥢㍢搱摤摣㕤㕡㝢㤲㕢晢㐰㘹㈷摡〳㍢㜱㡡扦ㄳ愷㜹㍡昱㤰户ㄳ㡦改收捥㜰㌷户㔲㙢捦㜴㘹挳捦㐱㉢捦愳捦㘲搴戳㈹捥㠱〸〹㥥㔷换戳换㐵攸ㄷ捦㉥户挴攱㈳㥥攴㈰晥㐷ㅢㄶ㉡㠳㝣昸搴昹㜰ㄲ㉦挲挴ㅤ㤱㜱〱㙡戵㐸散戴㜲㜸昰攵戰愵捣昵散愸ㄴ㜹扤㠴ㅦ挵搶敦㍡㠶扦〸㔸攳㘲〸扥敡㥣慦攴攰㤱㙣挸扣〴ㅡ昷昱攳换㠸捤捤敦摡〹慢㈷ㅥ㌲昱㠴㐹㠲㘷挱慥扤摥扥㍡㜸㠵晢〴攱ち㐶㈹㍤㈶扣搲ㄳ㤸㈷捣㈵摢㌵㑦㡡攵慥昷㙡㈰㥤〳㔳㥥晤㑡敤㌵㉥㙤㌵㑦㐰搶昸散㠸㔷㌱㝥㘱㌲晦戵㘸㔴昰戴㐶㕥〹戹㡥㌵挹ㄳ㘸收挹〵㉢搰愱挶㤳ち愷㈶㜸㜲挰㉥㥡搷搳㠳攷〵搲晦〶户㍦捦〱ㅣ㡦摡ㅦ摤㌵挱攳㝡改㝦㈳㍤㠴㜲㌳㙦㜲晢昷㔲ㄵ㝣愱晤㉡㜷㑤昴㐶㑤晡摦㑣戵愹㙣收㉤慡挰㘶㙢晢愸ち扥㔰敢敢慥㠹㕡搴愴晦慤㔴て㔰㌶昳㌶㔵㤰晥㠳㔴〵㕦昰ㅦ散慥㠹㈱愸㐹晦摢愹收㌱戰㕣晥㍢㔴㐱晡㙦愰㉡昸㠲㍦㡦㜳愹㤶㌵戱〹扥愴晦㥤㔴て㔷㌶昳㉥㔵㤰晥㥢慡ち扥攰扦㤹扢㈶戶㐰㑤晡摦㑤昵㈸㘵㌳敦㔱〵改㍦㕡㔵昰〵晦㌱敥㥡搸〶㌵改㝦㉦搵㔱㘵㌳敦㔳〵改ㅦ㔷ㄵ㝣挱㍦攱慥㠹㝡搴愴晦晤㔴愷㤵捤㝣㐰ㄵ愴晦戶慡㠲㉦昸㙦攷慥㠹〹愸㐹晦〷愹㥥愴㙣收㐳慡㈰晤愷愸ち扥攰㍦搵㕤ㄳ搳㔱㤳晥て㔳㍤㔳搹捣㐷㔴㐱晡捦㔲ㄵ㝣挱㝦戶扢㈶收愲㈶晤ㅦ愵㝡㘷㘵㌳ㅦ㔳〵改摦愰㉡昸㠲晦〲㜷㑤散㠶㥡昴㝦㥣敡㍤㤴捤㝣㐲ㄵ愴晦㕥慡㠲㉦昸敦敤慥㠹㐶搴愴晦㤳㔴㘷㤴捤㕣愹ち搲㍦愷㉡昸㠲㝦摥㕤ㄳぢ㔱㤳晥㑦㔱摤愴㙣收搳慡㈰晤ㄷ慢ち扥攰摦散慥㠹㌶搴愴晦㌳㔴ㅦ愰㙣收戳慡㈰晤㍢㔴〵㕦昰㉦扡㙢㘲ㄹ㙡搲晦㡦㔴慦㔰㌶昳㌹㔵㤰晥〷愹ち扥攰㝦戰扢㈶づ㐵㑤晡㍦㑦昵攱捡㘶晥㡦㉡㐸晦㈳㔵〵㕦昰㍦捡㕤ㄳ挷愲㈶晤㕦愰晡㜸㘵㌳㕦㔴〵改㝦愲慡攰ぢ晥㈷戹㙢攲ㄴ搴愴晦㑢㔴㥦愶㙣收换慡㈰晤捦㔰ㄵ㝣挱晦㑣㜷㑤㜰愷㈶㜷㘲㕢慢㝤搵㜶挰搴㔴ㅡ㠲㍢㍡㘹ㄸ愳っ㝣挲㕡つ㥥愰㝦㡥㌶㡣㔶㠶〹㌰㤸慦㐱㕢换㕤㕣㕦搴㝡扦㠴搷改㥥㔳㌵慣㜲㘰㔵㘷愵搵㙢㈳昹㌶戱㌷昰㌰㐸挱㕤㤹散敥敢㈸㠸㑢㈸攸晤〶ち摣㡦昰扦戸㐲㘳摥愴㤹㍢㈳㠹㜹㑢ㄵ攴㈲㕤慤㉡昸㐲扢摣攱㔰㉤㙢攲㕡㔵㌳昵愵㙤㘲挲摣㈳挸摤昸㕦㔰挰愵敤敢〳㔱㌷㘸搴摢㌶㑡捥敡㜰㉦㡤挵搹㕤挶㕡㘵愳㙥挶㤷散㘳㐹㡢㥣挳㈵敡敦㌶敡搶㐰ㄴ㘷㙡㠹晡㠷㡤扡㍤㄰㜵㠷㐶晤搳㐶挹搹搶搷㉦捥扡㌲搶〷㌶敡㙥㝣昹晢挵戹㔵愲㍥戴㔱昷〶愲㌸㠳㑡搴挷㌶㑡捥㡦扥ㄶㅦ搰愸㑦㙤㤴㥣〵㝤㈸捥㠶㌲搶㘷㌶㑡捥㜵㍥ㄴ攷㍣㠹晡挲㐶挹ㄹ捤㠷攲捣㈶㔱㕦搹㈸㌹㙦昹㔰㥣扦㈴敡ㅢㅢ㈵㘷㈷ㅦ㡡戳㤴㐴㝤㙢愳攴ㅣ攴㐳㜱㉥㤲愸敦㙤㤴㥣㘹㝣㈸捥㌸ㄲ昵愳㡤㤲昳㠹て挵㜹㐵愲晥㘳愳攴慣攱㐳㜱昶㤰㈸晣㝡㡥㘳㔵捥つ㍥ㄴ攷〸㠹慡戴㔱㜲〶昰愱㌸ㄳ㐸㔴㤵㐴搵㜲㐳摤つ愸捡攵㈲户㕦㝥扦晤扥慤慤ㅡ㌶戴㙡昷㠹㝤捦㕢昵散摦㑦㝦㜵敦昱敦晦㜸攱㠵慦晥攳昴攷㝥㝣㈰㍢晥愹换㉦㝦㘲挷㑢㥥晢晢挰挲愵㤵㜷㝤㍢晢搲㠳愳㡢て㍥愰戰换㔶搳て摥㘳晦㥤愳昳〶㡣敥搵慢㜷敦㉤〶㍤扤摥㤶攱挳づ戸㐷㍣晡收㤰㔶㈱户㙣㜶愳ㅡつ昲㠳〶㉢挲摣挲㘵㌷っ㘸捤摥散㑢愵㤰ㅢ㌸慣愵㕢ㄷ㌷㜴〹㌵㘵㡦〵㌷㔸㌹ㄳ㝤昳㡤㝤㥣㍤㤹㐱昱ㄲづ㙥愳搲昰戵挷挰捤㔲ㅡ扥昲ㄸ戸㈵㑡挳㤷ㅥ〳㌷㍥㘹昸挲㘳攰昶㈶つ㥦㝢っ摣挴愴攱㌳㡦㠱㕢㤵㌴晣换㘳攰㠶㈴つ㥦㝡っ摣㜶愴攱ㄳ㡦㠱㥢㡢㌴㝣散㌱㜰ぢ㤱㠶㡦㍣〶㙥ㄴ搲昰愱挷挰敤㐰ㅡ㔶㝢っㅣ晡搲昰㠱挷挰搱㉥つ敦㝢っㅣ攰搲昰㑦㡦㠱㘳㕡ㅡ摥昳ㄸ㌸㡣愵攱ㅦㅥ〳㐷慥㌴扣敢㌱㜰戰㑡挳摦㑢つ㘱づ㉡づ㡥㝥㔵㠲㈳㐹㘲晥㔶㡡ㄱㅣ㕤搲戰㑡ㄹ挲ㅣ㘳挳愱ㄵㅣ㔲搲昴戶挷㠷㔶戹㘳摡㤴㌰㈹扣〳戳捦晦〱て㥣㑣搴</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</si>
</sst>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s>
  <fills count="6">
    <fill>
      <patternFill patternType="none"/>
    </fill>
    <fill>
      <patternFill patternType="gray125"/>
    </fill>
    <fill>
      <patternFill patternType="solid">
        <fgColor rgb="FF00FF00"/>
        <bgColor indexed="64"/>
      </patternFill>
    </fill>
    <fill>
      <patternFill patternType="solid">
        <fgColor rgb="FF00FFFF"/>
        <bgColor indexed="64"/>
      </patternFill>
    </fill>
    <fill>
      <patternFill patternType="solid">
        <fgColor theme="3"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3" fillId="0" borderId="0" xfId="0" applyFont="1" applyAlignment="1">
      <alignment vertical="top" wrapText="1"/>
    </xf>
    <xf numFmtId="44" fontId="0" fillId="0" borderId="0" xfId="1" applyFont="1"/>
    <xf numFmtId="0" fontId="2" fillId="0" borderId="0" xfId="0" applyFont="1"/>
    <xf numFmtId="0" fontId="0" fillId="0" borderId="0" xfId="0" quotePrefix="1"/>
    <xf numFmtId="44" fontId="0" fillId="3" borderId="0" xfId="1" applyFont="1" applyFill="1"/>
    <xf numFmtId="44" fontId="0" fillId="0" borderId="0" xfId="0" applyNumberFormat="1"/>
    <xf numFmtId="1" fontId="0" fillId="2" borderId="0" xfId="0" applyNumberFormat="1" applyFill="1"/>
    <xf numFmtId="0" fontId="0" fillId="5" borderId="0" xfId="0" applyFill="1"/>
    <xf numFmtId="0" fontId="3" fillId="4" borderId="0" xfId="0" applyFont="1" applyFill="1" applyAlignment="1">
      <alignment horizontal="left" vertical="center" wrapText="1"/>
    </xf>
    <xf numFmtId="0" fontId="3" fillId="0" borderId="0" xfId="0" applyFont="1" applyAlignment="1">
      <alignment horizontal="left" vertical="top" wrapText="1"/>
    </xf>
    <xf numFmtId="0" fontId="2" fillId="0" borderId="0" xfId="0" applyFont="1" applyAlignment="1">
      <alignment horizontal="center" wrapText="1"/>
    </xf>
    <xf numFmtId="0" fontId="0" fillId="0" borderId="0" xfId="0"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260448</xdr:colOff>
      <xdr:row>22</xdr:row>
      <xdr:rowOff>30480</xdr:rowOff>
    </xdr:from>
    <xdr:to>
      <xdr:col>18</xdr:col>
      <xdr:colOff>325028</xdr:colOff>
      <xdr:row>37</xdr:row>
      <xdr:rowOff>30480</xdr:rowOff>
    </xdr:to>
    <xdr:pic>
      <xdr:nvPicPr>
        <xdr:cNvPr id="3" name="Picture 2">
          <a:extLst>
            <a:ext uri="{FF2B5EF4-FFF2-40B4-BE49-F238E27FC236}">
              <a16:creationId xmlns:a16="http://schemas.microsoft.com/office/drawing/2014/main" id="{2E746CD9-CEBC-3D2B-4E33-CCC313F14DD1}"/>
            </a:ext>
          </a:extLst>
        </xdr:cNvPr>
        <xdr:cNvPicPr>
          <a:picLocks noChangeAspect="1"/>
        </xdr:cNvPicPr>
      </xdr:nvPicPr>
      <xdr:blipFill rotWithShape="1">
        <a:blip xmlns:r="http://schemas.openxmlformats.org/officeDocument/2006/relationships" r:embed="rId1"/>
        <a:srcRect b="39103"/>
        <a:stretch/>
      </xdr:blipFill>
      <xdr:spPr>
        <a:xfrm>
          <a:off x="8932008" y="4053840"/>
          <a:ext cx="4941380" cy="2743200"/>
        </a:xfrm>
        <a:prstGeom prst="rect">
          <a:avLst/>
        </a:prstGeom>
      </xdr:spPr>
    </xdr:pic>
    <xdr:clientData/>
  </xdr:twoCellAnchor>
  <xdr:twoCellAnchor editAs="oneCell">
    <xdr:from>
      <xdr:col>10</xdr:col>
      <xdr:colOff>173082</xdr:colOff>
      <xdr:row>43</xdr:row>
      <xdr:rowOff>129540</xdr:rowOff>
    </xdr:from>
    <xdr:to>
      <xdr:col>19</xdr:col>
      <xdr:colOff>23399</xdr:colOff>
      <xdr:row>70</xdr:row>
      <xdr:rowOff>38590</xdr:rowOff>
    </xdr:to>
    <xdr:pic>
      <xdr:nvPicPr>
        <xdr:cNvPr id="2" name="Picture 1">
          <a:extLst>
            <a:ext uri="{FF2B5EF4-FFF2-40B4-BE49-F238E27FC236}">
              <a16:creationId xmlns:a16="http://schemas.microsoft.com/office/drawing/2014/main" id="{415AB3B4-F85C-493E-EC6C-2DB27E6A311E}"/>
            </a:ext>
          </a:extLst>
        </xdr:cNvPr>
        <xdr:cNvPicPr>
          <a:picLocks noChangeAspect="1"/>
        </xdr:cNvPicPr>
      </xdr:nvPicPr>
      <xdr:blipFill>
        <a:blip xmlns:r="http://schemas.openxmlformats.org/officeDocument/2006/relationships" r:embed="rId2"/>
        <a:stretch>
          <a:fillRect/>
        </a:stretch>
      </xdr:blipFill>
      <xdr:spPr>
        <a:xfrm>
          <a:off x="8844642" y="7993380"/>
          <a:ext cx="5336717" cy="48468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2F73-BF8F-440A-94E5-C27D8DDE6A60}">
  <dimension ref="A1:P10001"/>
  <sheetViews>
    <sheetView workbookViewId="0"/>
  </sheetViews>
  <sheetFormatPr defaultRowHeight="14.4" x14ac:dyDescent="0.3"/>
  <cols>
    <col min="1" max="2" width="36.77734375" customWidth="1"/>
  </cols>
  <sheetData>
    <row r="1" spans="1:16" x14ac:dyDescent="0.3">
      <c r="A1" s="3" t="s">
        <v>22</v>
      </c>
    </row>
    <row r="2" spans="1:16" x14ac:dyDescent="0.3">
      <c r="P2">
        <f ca="1">_xll.CB.RecalcCounterFN()</f>
        <v>0</v>
      </c>
    </row>
    <row r="3" spans="1:16" x14ac:dyDescent="0.3">
      <c r="A3" t="s">
        <v>23</v>
      </c>
      <c r="B3" t="s">
        <v>24</v>
      </c>
      <c r="C3">
        <v>0</v>
      </c>
    </row>
    <row r="4" spans="1:16" x14ac:dyDescent="0.3">
      <c r="A4" t="s">
        <v>25</v>
      </c>
    </row>
    <row r="5" spans="1:16" x14ac:dyDescent="0.3">
      <c r="A5" t="s">
        <v>26</v>
      </c>
    </row>
    <row r="7" spans="1:16" x14ac:dyDescent="0.3">
      <c r="A7" s="3" t="s">
        <v>27</v>
      </c>
      <c r="B7" t="s">
        <v>28</v>
      </c>
    </row>
    <row r="8" spans="1:16" x14ac:dyDescent="0.3">
      <c r="B8">
        <v>2</v>
      </c>
    </row>
    <row r="10" spans="1:16" x14ac:dyDescent="0.3">
      <c r="A10" t="s">
        <v>29</v>
      </c>
    </row>
    <row r="11" spans="1:16" x14ac:dyDescent="0.3">
      <c r="A11" t="e">
        <f>CB_DATA_!#REF!</f>
        <v>#REF!</v>
      </c>
      <c r="B11" t="e">
        <f>Sheet1!#REF!</f>
        <v>#REF!</v>
      </c>
    </row>
    <row r="13" spans="1:16" x14ac:dyDescent="0.3">
      <c r="A13" t="s">
        <v>30</v>
      </c>
    </row>
    <row r="14" spans="1:16" x14ac:dyDescent="0.3">
      <c r="A14" t="s">
        <v>34</v>
      </c>
      <c r="B14" t="s">
        <v>38</v>
      </c>
    </row>
    <row r="16" spans="1:16" x14ac:dyDescent="0.3">
      <c r="A16" t="s">
        <v>31</v>
      </c>
    </row>
    <row r="19" spans="1:2" x14ac:dyDescent="0.3">
      <c r="A19" t="s">
        <v>32</v>
      </c>
    </row>
    <row r="20" spans="1:2" x14ac:dyDescent="0.3">
      <c r="A20">
        <v>31</v>
      </c>
      <c r="B20">
        <v>34</v>
      </c>
    </row>
    <row r="25" spans="1:2" x14ac:dyDescent="0.3">
      <c r="A25" s="3" t="s">
        <v>33</v>
      </c>
    </row>
    <row r="26" spans="1:2" x14ac:dyDescent="0.3">
      <c r="A26" s="4" t="s">
        <v>35</v>
      </c>
      <c r="B26" s="4" t="s">
        <v>44</v>
      </c>
    </row>
    <row r="27" spans="1:2" x14ac:dyDescent="0.3">
      <c r="A27" t="s">
        <v>36</v>
      </c>
      <c r="B27" t="s">
        <v>51</v>
      </c>
    </row>
    <row r="28" spans="1:2" x14ac:dyDescent="0.3">
      <c r="A28" s="4" t="s">
        <v>37</v>
      </c>
      <c r="B28" s="4" t="s">
        <v>37</v>
      </c>
    </row>
    <row r="29" spans="1:2" x14ac:dyDescent="0.3">
      <c r="A29" s="4" t="s">
        <v>46</v>
      </c>
      <c r="B29" s="4" t="s">
        <v>35</v>
      </c>
    </row>
    <row r="30" spans="1:2" x14ac:dyDescent="0.3">
      <c r="A30" t="s">
        <v>48</v>
      </c>
      <c r="B30" t="s">
        <v>40</v>
      </c>
    </row>
    <row r="31" spans="1:2" x14ac:dyDescent="0.3">
      <c r="A31" s="4" t="s">
        <v>47</v>
      </c>
      <c r="B31" s="4" t="s">
        <v>37</v>
      </c>
    </row>
    <row r="32" spans="1:2" x14ac:dyDescent="0.3">
      <c r="B32" s="4" t="s">
        <v>39</v>
      </c>
    </row>
    <row r="33" spans="2:2" x14ac:dyDescent="0.3">
      <c r="B33" t="s">
        <v>52</v>
      </c>
    </row>
    <row r="34" spans="2:2" x14ac:dyDescent="0.3">
      <c r="B34" s="4" t="s">
        <v>37</v>
      </c>
    </row>
    <row r="10000" spans="1:1" x14ac:dyDescent="0.3">
      <c r="A10000" t="s">
        <v>45</v>
      </c>
    </row>
    <row r="10001" spans="1:1" x14ac:dyDescent="0.3">
      <c r="A10001" t="str">
        <f>"{0.MEAN}"</f>
        <v>{0.MEAN}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7"/>
  <sheetViews>
    <sheetView tabSelected="1" topLeftCell="A21" workbookViewId="0">
      <selection activeCell="K1" sqref="K1:R18"/>
    </sheetView>
  </sheetViews>
  <sheetFormatPr defaultRowHeight="14.4" x14ac:dyDescent="0.3"/>
  <cols>
    <col min="1" max="1" width="17" bestFit="1" customWidth="1"/>
    <col min="2" max="2" width="10.109375" bestFit="1" customWidth="1"/>
    <col min="3" max="3" width="17" bestFit="1" customWidth="1"/>
    <col min="4" max="5" width="12.109375" bestFit="1" customWidth="1"/>
    <col min="6" max="6" width="12.6640625" bestFit="1" customWidth="1"/>
    <col min="7" max="7" width="12.109375" style="2" bestFit="1" customWidth="1"/>
    <col min="8" max="8" width="13.88671875" style="2" bestFit="1" customWidth="1"/>
    <col min="9" max="9" width="5.77734375" style="2" bestFit="1" customWidth="1"/>
    <col min="10" max="10" width="13.6640625" style="2" bestFit="1" customWidth="1"/>
  </cols>
  <sheetData>
    <row r="1" spans="1:18" ht="14.4" customHeight="1" x14ac:dyDescent="0.3">
      <c r="K1" s="10" t="s">
        <v>0</v>
      </c>
      <c r="L1" s="10"/>
      <c r="M1" s="10"/>
      <c r="N1" s="10"/>
      <c r="O1" s="10"/>
      <c r="P1" s="10"/>
      <c r="Q1" s="10"/>
      <c r="R1" s="10"/>
    </row>
    <row r="2" spans="1:18" ht="14.4" customHeight="1" x14ac:dyDescent="0.3">
      <c r="A2" s="11" t="s">
        <v>2</v>
      </c>
      <c r="B2" s="11"/>
      <c r="C2" s="11"/>
      <c r="D2" s="11"/>
      <c r="K2" s="10"/>
      <c r="L2" s="10"/>
      <c r="M2" s="10"/>
      <c r="N2" s="10"/>
      <c r="O2" s="10"/>
      <c r="P2" s="10"/>
      <c r="Q2" s="10"/>
      <c r="R2" s="10"/>
    </row>
    <row r="3" spans="1:18" ht="14.4" customHeight="1" x14ac:dyDescent="0.3">
      <c r="B3" t="s">
        <v>1</v>
      </c>
      <c r="C3">
        <v>350</v>
      </c>
      <c r="K3" s="10"/>
      <c r="L3" s="10"/>
      <c r="M3" s="10"/>
      <c r="N3" s="10"/>
      <c r="O3" s="10"/>
      <c r="P3" s="10"/>
      <c r="Q3" s="10"/>
      <c r="R3" s="10"/>
    </row>
    <row r="4" spans="1:18" ht="14.4" customHeight="1" x14ac:dyDescent="0.3">
      <c r="B4" t="s">
        <v>3</v>
      </c>
      <c r="C4">
        <v>75</v>
      </c>
      <c r="K4" s="10"/>
      <c r="L4" s="10"/>
      <c r="M4" s="10"/>
      <c r="N4" s="10"/>
      <c r="O4" s="10"/>
      <c r="P4" s="10"/>
      <c r="Q4" s="10"/>
      <c r="R4" s="10"/>
    </row>
    <row r="5" spans="1:18" ht="14.4" customHeight="1" x14ac:dyDescent="0.3">
      <c r="K5" s="10"/>
      <c r="L5" s="10"/>
      <c r="M5" s="10"/>
      <c r="N5" s="10"/>
      <c r="O5" s="10"/>
      <c r="P5" s="10"/>
      <c r="Q5" s="10"/>
      <c r="R5" s="10"/>
    </row>
    <row r="6" spans="1:18" ht="14.4" customHeight="1" x14ac:dyDescent="0.3">
      <c r="A6" t="s">
        <v>4</v>
      </c>
      <c r="B6" s="2">
        <v>1200</v>
      </c>
      <c r="K6" s="10"/>
      <c r="L6" s="10"/>
      <c r="M6" s="10"/>
      <c r="N6" s="10"/>
      <c r="O6" s="10"/>
      <c r="P6" s="10"/>
      <c r="Q6" s="10"/>
      <c r="R6" s="10"/>
    </row>
    <row r="7" spans="1:18" ht="14.4" customHeight="1" x14ac:dyDescent="0.3">
      <c r="A7" t="s">
        <v>5</v>
      </c>
      <c r="B7" s="2">
        <v>2300</v>
      </c>
      <c r="K7" s="10"/>
      <c r="L7" s="10"/>
      <c r="M7" s="10"/>
      <c r="N7" s="10"/>
      <c r="O7" s="10"/>
      <c r="P7" s="10"/>
      <c r="Q7" s="10"/>
      <c r="R7" s="10"/>
    </row>
    <row r="8" spans="1:18" ht="14.4" customHeight="1" x14ac:dyDescent="0.3">
      <c r="A8" t="s">
        <v>6</v>
      </c>
      <c r="B8" s="2">
        <v>100</v>
      </c>
      <c r="K8" s="10"/>
      <c r="L8" s="10"/>
      <c r="M8" s="10"/>
      <c r="N8" s="10"/>
      <c r="O8" s="10"/>
      <c r="P8" s="10"/>
      <c r="Q8" s="10"/>
      <c r="R8" s="10"/>
    </row>
    <row r="9" spans="1:18" ht="14.4" customHeight="1" x14ac:dyDescent="0.3">
      <c r="A9" t="s">
        <v>7</v>
      </c>
      <c r="B9" s="2">
        <v>12</v>
      </c>
      <c r="C9" t="s">
        <v>8</v>
      </c>
      <c r="K9" s="10"/>
      <c r="L9" s="10"/>
      <c r="M9" s="10"/>
      <c r="N9" s="10"/>
      <c r="O9" s="10"/>
      <c r="P9" s="10"/>
      <c r="Q9" s="10"/>
      <c r="R9" s="10"/>
    </row>
    <row r="10" spans="1:18" ht="14.4" customHeight="1" x14ac:dyDescent="0.3">
      <c r="K10" s="10"/>
      <c r="L10" s="10"/>
      <c r="M10" s="10"/>
      <c r="N10" s="10"/>
      <c r="O10" s="10"/>
      <c r="P10" s="10"/>
      <c r="Q10" s="10"/>
      <c r="R10" s="10"/>
    </row>
    <row r="11" spans="1:18" ht="14.4" customHeight="1" x14ac:dyDescent="0.3">
      <c r="A11" t="s">
        <v>9</v>
      </c>
      <c r="B11" s="8">
        <v>1000</v>
      </c>
      <c r="K11" s="10"/>
      <c r="L11" s="10"/>
      <c r="M11" s="10"/>
      <c r="N11" s="10"/>
      <c r="O11" s="10"/>
      <c r="P11" s="10"/>
      <c r="Q11" s="10"/>
      <c r="R11" s="10"/>
    </row>
    <row r="12" spans="1:18" ht="14.4" customHeight="1" x14ac:dyDescent="0.3">
      <c r="A12" t="s">
        <v>10</v>
      </c>
      <c r="B12" s="8">
        <v>100</v>
      </c>
      <c r="K12" s="10"/>
      <c r="L12" s="10"/>
      <c r="M12" s="10"/>
      <c r="N12" s="10"/>
      <c r="O12" s="10"/>
      <c r="P12" s="10"/>
      <c r="Q12" s="10"/>
      <c r="R12" s="10"/>
    </row>
    <row r="13" spans="1:18" ht="14.4" customHeight="1" x14ac:dyDescent="0.3">
      <c r="A13" t="s">
        <v>11</v>
      </c>
      <c r="B13">
        <v>400</v>
      </c>
      <c r="C13" t="s">
        <v>41</v>
      </c>
      <c r="D13" s="6">
        <f>B13*B6</f>
        <v>480000</v>
      </c>
      <c r="K13" s="10"/>
      <c r="L13" s="10"/>
      <c r="M13" s="10"/>
      <c r="N13" s="10"/>
      <c r="O13" s="10"/>
      <c r="P13" s="10"/>
      <c r="Q13" s="10"/>
      <c r="R13" s="10"/>
    </row>
    <row r="14" spans="1:18" ht="14.4" customHeight="1" x14ac:dyDescent="0.3">
      <c r="K14" s="10"/>
      <c r="L14" s="10"/>
      <c r="M14" s="10"/>
      <c r="N14" s="10"/>
      <c r="O14" s="10"/>
      <c r="P14" s="10"/>
      <c r="Q14" s="10"/>
      <c r="R14" s="10"/>
    </row>
    <row r="15" spans="1:18" ht="14.4" customHeight="1" x14ac:dyDescent="0.3">
      <c r="A15" t="s">
        <v>12</v>
      </c>
      <c r="B15" t="s">
        <v>13</v>
      </c>
      <c r="C15" t="s">
        <v>11</v>
      </c>
      <c r="D15" t="s">
        <v>16</v>
      </c>
      <c r="E15" t="s">
        <v>14</v>
      </c>
      <c r="F15" t="s">
        <v>15</v>
      </c>
      <c r="G15" s="2" t="s">
        <v>6</v>
      </c>
      <c r="H15" s="2" t="s">
        <v>7</v>
      </c>
      <c r="I15" s="2" t="s">
        <v>4</v>
      </c>
      <c r="J15" s="2" t="s">
        <v>5</v>
      </c>
      <c r="K15" s="10"/>
      <c r="L15" s="10"/>
      <c r="M15" s="10"/>
      <c r="N15" s="10"/>
      <c r="O15" s="10"/>
      <c r="P15" s="10"/>
      <c r="Q15" s="10"/>
      <c r="R15" s="10"/>
    </row>
    <row r="16" spans="1:18" ht="14.4" customHeight="1" x14ac:dyDescent="0.3">
      <c r="A16">
        <v>1</v>
      </c>
      <c r="B16" s="7">
        <v>1</v>
      </c>
      <c r="C16">
        <f>B13</f>
        <v>400</v>
      </c>
      <c r="D16">
        <f>MIN(B16:C16)</f>
        <v>1</v>
      </c>
      <c r="E16">
        <f>C16-D16</f>
        <v>399</v>
      </c>
      <c r="F16">
        <f>IF(E16&lt;$B$12,1,0)</f>
        <v>0</v>
      </c>
      <c r="G16" s="2">
        <f>IF(F16=1,$B$8,0)</f>
        <v>0</v>
      </c>
      <c r="H16" s="2">
        <f>E16*$B$9</f>
        <v>4788</v>
      </c>
      <c r="I16" s="2">
        <f>IF(F16=1,$B$6*$B$11,0)</f>
        <v>0</v>
      </c>
      <c r="J16" s="2">
        <f>D16*$B$7</f>
        <v>2300</v>
      </c>
      <c r="K16" s="10"/>
      <c r="L16" s="10"/>
      <c r="M16" s="10"/>
      <c r="N16" s="10"/>
      <c r="O16" s="10"/>
      <c r="P16" s="10"/>
      <c r="Q16" s="10"/>
      <c r="R16" s="10"/>
    </row>
    <row r="17" spans="1:18" ht="14.4" customHeight="1" x14ac:dyDescent="0.3">
      <c r="A17">
        <v>2</v>
      </c>
      <c r="B17" s="7">
        <v>2</v>
      </c>
      <c r="C17">
        <f t="shared" ref="C17:C39" si="0">E16+IF(F16=1,$B$11,0)</f>
        <v>399</v>
      </c>
      <c r="D17">
        <f t="shared" ref="D17:D39" si="1">MIN(B17:C17)</f>
        <v>2</v>
      </c>
      <c r="E17">
        <f t="shared" ref="E17:E39" si="2">C17-D17</f>
        <v>397</v>
      </c>
      <c r="F17">
        <f t="shared" ref="F17:F39" si="3">IF(E17&lt;$B$12,1,0)</f>
        <v>0</v>
      </c>
      <c r="G17" s="2">
        <f t="shared" ref="G17:G39" si="4">IF(F17=1,$B$8,0)</f>
        <v>0</v>
      </c>
      <c r="H17" s="2">
        <f t="shared" ref="H17:H39" si="5">E17*$B$9</f>
        <v>4764</v>
      </c>
      <c r="I17" s="2">
        <f t="shared" ref="I17:I39" si="6">IF(F17=1,$B$6*$B$11,0)</f>
        <v>0</v>
      </c>
      <c r="J17" s="2">
        <f t="shared" ref="J17:J39" si="7">D17*$B$7</f>
        <v>4600</v>
      </c>
      <c r="K17" s="10"/>
      <c r="L17" s="10"/>
      <c r="M17" s="10"/>
      <c r="N17" s="10"/>
      <c r="O17" s="10"/>
      <c r="P17" s="10"/>
      <c r="Q17" s="10"/>
      <c r="R17" s="10"/>
    </row>
    <row r="18" spans="1:18" ht="14.4" customHeight="1" x14ac:dyDescent="0.3">
      <c r="A18">
        <v>3</v>
      </c>
      <c r="B18" s="7">
        <v>3</v>
      </c>
      <c r="C18">
        <f t="shared" si="0"/>
        <v>397</v>
      </c>
      <c r="D18">
        <f t="shared" si="1"/>
        <v>3</v>
      </c>
      <c r="E18">
        <f t="shared" si="2"/>
        <v>394</v>
      </c>
      <c r="F18">
        <f t="shared" si="3"/>
        <v>0</v>
      </c>
      <c r="G18" s="2">
        <f t="shared" si="4"/>
        <v>0</v>
      </c>
      <c r="H18" s="2">
        <f t="shared" si="5"/>
        <v>4728</v>
      </c>
      <c r="I18" s="2">
        <f t="shared" si="6"/>
        <v>0</v>
      </c>
      <c r="J18" s="2">
        <f t="shared" si="7"/>
        <v>6900</v>
      </c>
      <c r="K18" s="10"/>
      <c r="L18" s="10"/>
      <c r="M18" s="10"/>
      <c r="N18" s="10"/>
      <c r="O18" s="10"/>
      <c r="P18" s="10"/>
      <c r="Q18" s="10"/>
      <c r="R18" s="10"/>
    </row>
    <row r="19" spans="1:18" ht="14.4" customHeight="1" x14ac:dyDescent="0.3">
      <c r="A19">
        <v>4</v>
      </c>
      <c r="B19" s="7">
        <v>4</v>
      </c>
      <c r="C19">
        <f t="shared" si="0"/>
        <v>394</v>
      </c>
      <c r="D19">
        <f t="shared" si="1"/>
        <v>4</v>
      </c>
      <c r="E19">
        <f t="shared" si="2"/>
        <v>390</v>
      </c>
      <c r="F19">
        <f t="shared" si="3"/>
        <v>0</v>
      </c>
      <c r="G19" s="2">
        <f t="shared" si="4"/>
        <v>0</v>
      </c>
      <c r="H19" s="2">
        <f t="shared" si="5"/>
        <v>4680</v>
      </c>
      <c r="I19" s="2">
        <f t="shared" si="6"/>
        <v>0</v>
      </c>
      <c r="J19" s="2">
        <f t="shared" si="7"/>
        <v>9200</v>
      </c>
      <c r="K19" s="1"/>
      <c r="L19" s="1"/>
      <c r="M19" s="1"/>
      <c r="N19" s="1"/>
      <c r="O19" s="1"/>
      <c r="P19" s="1"/>
      <c r="Q19" s="1"/>
      <c r="R19" s="1"/>
    </row>
    <row r="20" spans="1:18" ht="14.4" customHeight="1" x14ac:dyDescent="0.3">
      <c r="A20">
        <v>5</v>
      </c>
      <c r="B20" s="7">
        <v>5</v>
      </c>
      <c r="C20">
        <f t="shared" si="0"/>
        <v>390</v>
      </c>
      <c r="D20">
        <f t="shared" si="1"/>
        <v>5</v>
      </c>
      <c r="E20">
        <f t="shared" si="2"/>
        <v>385</v>
      </c>
      <c r="F20">
        <f t="shared" si="3"/>
        <v>0</v>
      </c>
      <c r="G20" s="2">
        <f t="shared" si="4"/>
        <v>0</v>
      </c>
      <c r="H20" s="2">
        <f t="shared" si="5"/>
        <v>4620</v>
      </c>
      <c r="I20" s="2">
        <f t="shared" si="6"/>
        <v>0</v>
      </c>
      <c r="J20" s="2">
        <f t="shared" si="7"/>
        <v>11500</v>
      </c>
      <c r="K20" s="1" t="s">
        <v>42</v>
      </c>
      <c r="L20" s="9" t="s">
        <v>43</v>
      </c>
      <c r="M20" s="9"/>
      <c r="N20" s="9"/>
      <c r="O20" s="9"/>
      <c r="P20" s="9"/>
      <c r="Q20" s="9"/>
      <c r="R20" s="9"/>
    </row>
    <row r="21" spans="1:18" ht="14.4" customHeight="1" x14ac:dyDescent="0.3">
      <c r="A21">
        <v>6</v>
      </c>
      <c r="B21" s="7">
        <v>6</v>
      </c>
      <c r="C21">
        <f t="shared" si="0"/>
        <v>385</v>
      </c>
      <c r="D21">
        <f t="shared" si="1"/>
        <v>6</v>
      </c>
      <c r="E21">
        <f t="shared" si="2"/>
        <v>379</v>
      </c>
      <c r="F21">
        <f t="shared" si="3"/>
        <v>0</v>
      </c>
      <c r="G21" s="2">
        <f t="shared" si="4"/>
        <v>0</v>
      </c>
      <c r="H21" s="2">
        <f t="shared" si="5"/>
        <v>4548</v>
      </c>
      <c r="I21" s="2">
        <f t="shared" si="6"/>
        <v>0</v>
      </c>
      <c r="J21" s="2">
        <f t="shared" si="7"/>
        <v>13800</v>
      </c>
      <c r="K21" s="1"/>
      <c r="L21" s="9"/>
      <c r="M21" s="9"/>
      <c r="N21" s="9"/>
      <c r="O21" s="9"/>
      <c r="P21" s="9"/>
      <c r="Q21" s="9"/>
      <c r="R21" s="9"/>
    </row>
    <row r="22" spans="1:18" x14ac:dyDescent="0.3">
      <c r="A22">
        <v>7</v>
      </c>
      <c r="B22" s="7">
        <v>7</v>
      </c>
      <c r="C22">
        <f t="shared" si="0"/>
        <v>379</v>
      </c>
      <c r="D22">
        <f t="shared" si="1"/>
        <v>7</v>
      </c>
      <c r="E22">
        <f t="shared" si="2"/>
        <v>372</v>
      </c>
      <c r="F22">
        <f t="shared" si="3"/>
        <v>0</v>
      </c>
      <c r="G22" s="2">
        <f t="shared" si="4"/>
        <v>0</v>
      </c>
      <c r="H22" s="2">
        <f t="shared" si="5"/>
        <v>4464</v>
      </c>
      <c r="I22" s="2">
        <f t="shared" si="6"/>
        <v>0</v>
      </c>
      <c r="J22" s="2">
        <f t="shared" si="7"/>
        <v>16100</v>
      </c>
    </row>
    <row r="23" spans="1:18" x14ac:dyDescent="0.3">
      <c r="A23">
        <v>8</v>
      </c>
      <c r="B23" s="7">
        <v>8</v>
      </c>
      <c r="C23">
        <f t="shared" si="0"/>
        <v>372</v>
      </c>
      <c r="D23">
        <f t="shared" si="1"/>
        <v>8</v>
      </c>
      <c r="E23">
        <f t="shared" si="2"/>
        <v>364</v>
      </c>
      <c r="F23">
        <f t="shared" si="3"/>
        <v>0</v>
      </c>
      <c r="G23" s="2">
        <f t="shared" si="4"/>
        <v>0</v>
      </c>
      <c r="H23" s="2">
        <f t="shared" si="5"/>
        <v>4368</v>
      </c>
      <c r="I23" s="2">
        <f t="shared" si="6"/>
        <v>0</v>
      </c>
      <c r="J23" s="2">
        <f t="shared" si="7"/>
        <v>18400</v>
      </c>
    </row>
    <row r="24" spans="1:18" x14ac:dyDescent="0.3">
      <c r="A24">
        <v>9</v>
      </c>
      <c r="B24" s="7">
        <v>9</v>
      </c>
      <c r="C24">
        <f t="shared" si="0"/>
        <v>364</v>
      </c>
      <c r="D24">
        <f t="shared" si="1"/>
        <v>9</v>
      </c>
      <c r="E24">
        <f t="shared" si="2"/>
        <v>355</v>
      </c>
      <c r="F24">
        <f t="shared" si="3"/>
        <v>0</v>
      </c>
      <c r="G24" s="2">
        <f t="shared" si="4"/>
        <v>0</v>
      </c>
      <c r="H24" s="2">
        <f t="shared" si="5"/>
        <v>4260</v>
      </c>
      <c r="I24" s="2">
        <f t="shared" si="6"/>
        <v>0</v>
      </c>
      <c r="J24" s="2">
        <f t="shared" si="7"/>
        <v>20700</v>
      </c>
    </row>
    <row r="25" spans="1:18" x14ac:dyDescent="0.3">
      <c r="A25">
        <v>10</v>
      </c>
      <c r="B25" s="7">
        <v>10</v>
      </c>
      <c r="C25">
        <f t="shared" si="0"/>
        <v>355</v>
      </c>
      <c r="D25">
        <f t="shared" si="1"/>
        <v>10</v>
      </c>
      <c r="E25">
        <f t="shared" si="2"/>
        <v>345</v>
      </c>
      <c r="F25">
        <f t="shared" si="3"/>
        <v>0</v>
      </c>
      <c r="G25" s="2">
        <f t="shared" si="4"/>
        <v>0</v>
      </c>
      <c r="H25" s="2">
        <f t="shared" si="5"/>
        <v>4140</v>
      </c>
      <c r="I25" s="2">
        <f t="shared" si="6"/>
        <v>0</v>
      </c>
      <c r="J25" s="2">
        <f t="shared" si="7"/>
        <v>23000</v>
      </c>
    </row>
    <row r="26" spans="1:18" x14ac:dyDescent="0.3">
      <c r="A26">
        <v>11</v>
      </c>
      <c r="B26" s="7">
        <v>11</v>
      </c>
      <c r="C26">
        <f t="shared" si="0"/>
        <v>345</v>
      </c>
      <c r="D26">
        <f t="shared" si="1"/>
        <v>11</v>
      </c>
      <c r="E26">
        <f t="shared" si="2"/>
        <v>334</v>
      </c>
      <c r="F26">
        <f t="shared" si="3"/>
        <v>0</v>
      </c>
      <c r="G26" s="2">
        <f t="shared" si="4"/>
        <v>0</v>
      </c>
      <c r="H26" s="2">
        <f t="shared" si="5"/>
        <v>4008</v>
      </c>
      <c r="I26" s="2">
        <f t="shared" si="6"/>
        <v>0</v>
      </c>
      <c r="J26" s="2">
        <f t="shared" si="7"/>
        <v>25300</v>
      </c>
    </row>
    <row r="27" spans="1:18" x14ac:dyDescent="0.3">
      <c r="A27">
        <v>12</v>
      </c>
      <c r="B27" s="7">
        <v>12</v>
      </c>
      <c r="C27">
        <f t="shared" si="0"/>
        <v>334</v>
      </c>
      <c r="D27">
        <f t="shared" si="1"/>
        <v>12</v>
      </c>
      <c r="E27">
        <f t="shared" si="2"/>
        <v>322</v>
      </c>
      <c r="F27">
        <f t="shared" si="3"/>
        <v>0</v>
      </c>
      <c r="G27" s="2">
        <f t="shared" si="4"/>
        <v>0</v>
      </c>
      <c r="H27" s="2">
        <f t="shared" si="5"/>
        <v>3864</v>
      </c>
      <c r="I27" s="2">
        <f t="shared" si="6"/>
        <v>0</v>
      </c>
      <c r="J27" s="2">
        <f t="shared" si="7"/>
        <v>27600</v>
      </c>
    </row>
    <row r="28" spans="1:18" x14ac:dyDescent="0.3">
      <c r="A28">
        <v>13</v>
      </c>
      <c r="B28" s="7">
        <v>13</v>
      </c>
      <c r="C28">
        <f t="shared" si="0"/>
        <v>322</v>
      </c>
      <c r="D28">
        <f t="shared" si="1"/>
        <v>13</v>
      </c>
      <c r="E28">
        <f t="shared" si="2"/>
        <v>309</v>
      </c>
      <c r="F28">
        <f t="shared" si="3"/>
        <v>0</v>
      </c>
      <c r="G28" s="2">
        <f t="shared" si="4"/>
        <v>0</v>
      </c>
      <c r="H28" s="2">
        <f t="shared" si="5"/>
        <v>3708</v>
      </c>
      <c r="I28" s="2">
        <f t="shared" si="6"/>
        <v>0</v>
      </c>
      <c r="J28" s="2">
        <f t="shared" si="7"/>
        <v>29900</v>
      </c>
    </row>
    <row r="29" spans="1:18" x14ac:dyDescent="0.3">
      <c r="A29">
        <v>14</v>
      </c>
      <c r="B29" s="7">
        <v>14</v>
      </c>
      <c r="C29">
        <f t="shared" si="0"/>
        <v>309</v>
      </c>
      <c r="D29">
        <f t="shared" si="1"/>
        <v>14</v>
      </c>
      <c r="E29">
        <f t="shared" si="2"/>
        <v>295</v>
      </c>
      <c r="F29">
        <f t="shared" si="3"/>
        <v>0</v>
      </c>
      <c r="G29" s="2">
        <f t="shared" si="4"/>
        <v>0</v>
      </c>
      <c r="H29" s="2">
        <f t="shared" si="5"/>
        <v>3540</v>
      </c>
      <c r="I29" s="2">
        <f t="shared" si="6"/>
        <v>0</v>
      </c>
      <c r="J29" s="2">
        <f t="shared" si="7"/>
        <v>32200</v>
      </c>
    </row>
    <row r="30" spans="1:18" x14ac:dyDescent="0.3">
      <c r="A30">
        <v>15</v>
      </c>
      <c r="B30" s="7">
        <v>15</v>
      </c>
      <c r="C30">
        <f t="shared" si="0"/>
        <v>295</v>
      </c>
      <c r="D30">
        <f t="shared" si="1"/>
        <v>15</v>
      </c>
      <c r="E30">
        <f t="shared" si="2"/>
        <v>280</v>
      </c>
      <c r="F30">
        <f t="shared" si="3"/>
        <v>0</v>
      </c>
      <c r="G30" s="2">
        <f t="shared" si="4"/>
        <v>0</v>
      </c>
      <c r="H30" s="2">
        <f t="shared" si="5"/>
        <v>3360</v>
      </c>
      <c r="I30" s="2">
        <f t="shared" si="6"/>
        <v>0</v>
      </c>
      <c r="J30" s="2">
        <f t="shared" si="7"/>
        <v>34500</v>
      </c>
    </row>
    <row r="31" spans="1:18" x14ac:dyDescent="0.3">
      <c r="A31">
        <v>16</v>
      </c>
      <c r="B31" s="7">
        <v>16</v>
      </c>
      <c r="C31">
        <f t="shared" si="0"/>
        <v>280</v>
      </c>
      <c r="D31">
        <f t="shared" si="1"/>
        <v>16</v>
      </c>
      <c r="E31">
        <f t="shared" si="2"/>
        <v>264</v>
      </c>
      <c r="F31">
        <f t="shared" si="3"/>
        <v>0</v>
      </c>
      <c r="G31" s="2">
        <f t="shared" si="4"/>
        <v>0</v>
      </c>
      <c r="H31" s="2">
        <f t="shared" si="5"/>
        <v>3168</v>
      </c>
      <c r="I31" s="2">
        <f t="shared" si="6"/>
        <v>0</v>
      </c>
      <c r="J31" s="2">
        <f t="shared" si="7"/>
        <v>36800</v>
      </c>
    </row>
    <row r="32" spans="1:18" x14ac:dyDescent="0.3">
      <c r="A32">
        <v>17</v>
      </c>
      <c r="B32" s="7">
        <v>17</v>
      </c>
      <c r="C32">
        <f t="shared" si="0"/>
        <v>264</v>
      </c>
      <c r="D32">
        <f t="shared" si="1"/>
        <v>17</v>
      </c>
      <c r="E32">
        <f t="shared" si="2"/>
        <v>247</v>
      </c>
      <c r="F32">
        <f t="shared" si="3"/>
        <v>0</v>
      </c>
      <c r="G32" s="2">
        <f t="shared" si="4"/>
        <v>0</v>
      </c>
      <c r="H32" s="2">
        <f t="shared" si="5"/>
        <v>2964</v>
      </c>
      <c r="I32" s="2">
        <f t="shared" si="6"/>
        <v>0</v>
      </c>
      <c r="J32" s="2">
        <f t="shared" si="7"/>
        <v>39100</v>
      </c>
    </row>
    <row r="33" spans="1:18" x14ac:dyDescent="0.3">
      <c r="A33">
        <v>18</v>
      </c>
      <c r="B33" s="7">
        <v>18</v>
      </c>
      <c r="C33">
        <f t="shared" si="0"/>
        <v>247</v>
      </c>
      <c r="D33">
        <f t="shared" si="1"/>
        <v>18</v>
      </c>
      <c r="E33">
        <f t="shared" si="2"/>
        <v>229</v>
      </c>
      <c r="F33">
        <f t="shared" si="3"/>
        <v>0</v>
      </c>
      <c r="G33" s="2">
        <f t="shared" si="4"/>
        <v>0</v>
      </c>
      <c r="H33" s="2">
        <f t="shared" si="5"/>
        <v>2748</v>
      </c>
      <c r="I33" s="2">
        <f t="shared" si="6"/>
        <v>0</v>
      </c>
      <c r="J33" s="2">
        <f t="shared" si="7"/>
        <v>41400</v>
      </c>
    </row>
    <row r="34" spans="1:18" x14ac:dyDescent="0.3">
      <c r="A34">
        <v>19</v>
      </c>
      <c r="B34" s="7">
        <v>19</v>
      </c>
      <c r="C34">
        <f t="shared" si="0"/>
        <v>229</v>
      </c>
      <c r="D34">
        <f t="shared" si="1"/>
        <v>19</v>
      </c>
      <c r="E34">
        <f t="shared" si="2"/>
        <v>210</v>
      </c>
      <c r="F34">
        <f t="shared" si="3"/>
        <v>0</v>
      </c>
      <c r="G34" s="2">
        <f t="shared" si="4"/>
        <v>0</v>
      </c>
      <c r="H34" s="2">
        <f t="shared" si="5"/>
        <v>2520</v>
      </c>
      <c r="I34" s="2">
        <f t="shared" si="6"/>
        <v>0</v>
      </c>
      <c r="J34" s="2">
        <f t="shared" si="7"/>
        <v>43700</v>
      </c>
    </row>
    <row r="35" spans="1:18" x14ac:dyDescent="0.3">
      <c r="A35">
        <v>20</v>
      </c>
      <c r="B35" s="7">
        <v>20</v>
      </c>
      <c r="C35">
        <f t="shared" si="0"/>
        <v>210</v>
      </c>
      <c r="D35">
        <f t="shared" si="1"/>
        <v>20</v>
      </c>
      <c r="E35">
        <f t="shared" si="2"/>
        <v>190</v>
      </c>
      <c r="F35">
        <f t="shared" si="3"/>
        <v>0</v>
      </c>
      <c r="G35" s="2">
        <f t="shared" si="4"/>
        <v>0</v>
      </c>
      <c r="H35" s="2">
        <f t="shared" si="5"/>
        <v>2280</v>
      </c>
      <c r="I35" s="2">
        <f t="shared" si="6"/>
        <v>0</v>
      </c>
      <c r="J35" s="2">
        <f t="shared" si="7"/>
        <v>46000</v>
      </c>
    </row>
    <row r="36" spans="1:18" x14ac:dyDescent="0.3">
      <c r="A36">
        <v>21</v>
      </c>
      <c r="B36" s="7">
        <v>21</v>
      </c>
      <c r="C36">
        <f t="shared" si="0"/>
        <v>190</v>
      </c>
      <c r="D36">
        <f t="shared" si="1"/>
        <v>21</v>
      </c>
      <c r="E36">
        <f t="shared" si="2"/>
        <v>169</v>
      </c>
      <c r="F36">
        <f t="shared" si="3"/>
        <v>0</v>
      </c>
      <c r="G36" s="2">
        <f t="shared" si="4"/>
        <v>0</v>
      </c>
      <c r="H36" s="2">
        <f t="shared" si="5"/>
        <v>2028</v>
      </c>
      <c r="I36" s="2">
        <f t="shared" si="6"/>
        <v>0</v>
      </c>
      <c r="J36" s="2">
        <f t="shared" si="7"/>
        <v>48300</v>
      </c>
    </row>
    <row r="37" spans="1:18" x14ac:dyDescent="0.3">
      <c r="A37">
        <v>22</v>
      </c>
      <c r="B37" s="7">
        <v>22</v>
      </c>
      <c r="C37">
        <f t="shared" si="0"/>
        <v>169</v>
      </c>
      <c r="D37">
        <f t="shared" si="1"/>
        <v>22</v>
      </c>
      <c r="E37">
        <f t="shared" si="2"/>
        <v>147</v>
      </c>
      <c r="F37">
        <f t="shared" si="3"/>
        <v>0</v>
      </c>
      <c r="G37" s="2">
        <f t="shared" si="4"/>
        <v>0</v>
      </c>
      <c r="H37" s="2">
        <f t="shared" si="5"/>
        <v>1764</v>
      </c>
      <c r="I37" s="2">
        <f t="shared" si="6"/>
        <v>0</v>
      </c>
      <c r="J37" s="2">
        <f t="shared" si="7"/>
        <v>50600</v>
      </c>
    </row>
    <row r="38" spans="1:18" x14ac:dyDescent="0.3">
      <c r="A38">
        <v>23</v>
      </c>
      <c r="B38" s="7">
        <v>23</v>
      </c>
      <c r="C38">
        <f t="shared" si="0"/>
        <v>147</v>
      </c>
      <c r="D38">
        <f t="shared" si="1"/>
        <v>23</v>
      </c>
      <c r="E38">
        <f t="shared" si="2"/>
        <v>124</v>
      </c>
      <c r="F38">
        <f t="shared" si="3"/>
        <v>0</v>
      </c>
      <c r="G38" s="2">
        <f t="shared" si="4"/>
        <v>0</v>
      </c>
      <c r="H38" s="2">
        <f t="shared" si="5"/>
        <v>1488</v>
      </c>
      <c r="I38" s="2">
        <f t="shared" si="6"/>
        <v>0</v>
      </c>
      <c r="J38" s="2">
        <f t="shared" si="7"/>
        <v>52900</v>
      </c>
    </row>
    <row r="39" spans="1:18" x14ac:dyDescent="0.3">
      <c r="A39">
        <v>24</v>
      </c>
      <c r="B39" s="7">
        <v>24</v>
      </c>
      <c r="C39">
        <f t="shared" si="0"/>
        <v>124</v>
      </c>
      <c r="D39">
        <f t="shared" si="1"/>
        <v>24</v>
      </c>
      <c r="E39">
        <f t="shared" si="2"/>
        <v>100</v>
      </c>
      <c r="F39">
        <f t="shared" si="3"/>
        <v>0</v>
      </c>
      <c r="G39" s="2">
        <f t="shared" si="4"/>
        <v>0</v>
      </c>
      <c r="H39" s="2">
        <f t="shared" si="5"/>
        <v>1200</v>
      </c>
      <c r="I39" s="2">
        <f t="shared" si="6"/>
        <v>0</v>
      </c>
      <c r="J39" s="2">
        <f t="shared" si="7"/>
        <v>55200</v>
      </c>
    </row>
    <row r="41" spans="1:18" x14ac:dyDescent="0.3">
      <c r="K41" t="s">
        <v>49</v>
      </c>
      <c r="L41" s="9" t="s">
        <v>50</v>
      </c>
      <c r="M41" s="9"/>
      <c r="N41" s="9"/>
      <c r="O41" s="9"/>
      <c r="P41" s="9"/>
      <c r="Q41" s="9"/>
      <c r="R41" s="9"/>
    </row>
    <row r="42" spans="1:18" x14ac:dyDescent="0.3">
      <c r="E42" s="12" t="s">
        <v>17</v>
      </c>
      <c r="F42" s="12"/>
      <c r="G42" s="2">
        <f>SUM(G16:G39)</f>
        <v>0</v>
      </c>
      <c r="L42" s="9"/>
      <c r="M42" s="9"/>
      <c r="N42" s="9"/>
      <c r="O42" s="9"/>
      <c r="P42" s="9"/>
      <c r="Q42" s="9"/>
      <c r="R42" s="9"/>
    </row>
    <row r="43" spans="1:18" x14ac:dyDescent="0.3">
      <c r="E43" s="12" t="s">
        <v>18</v>
      </c>
      <c r="F43" s="12"/>
      <c r="G43" s="2">
        <f>SUM(H16:H39)</f>
        <v>84000</v>
      </c>
    </row>
    <row r="44" spans="1:18" x14ac:dyDescent="0.3">
      <c r="E44" s="12" t="s">
        <v>19</v>
      </c>
      <c r="F44" s="12"/>
      <c r="G44" s="2">
        <f>SUM(I16:I39)+D13</f>
        <v>480000</v>
      </c>
    </row>
    <row r="45" spans="1:18" x14ac:dyDescent="0.3">
      <c r="E45" s="12" t="s">
        <v>20</v>
      </c>
      <c r="F45" s="12"/>
      <c r="G45" s="2">
        <f>SUM(J16:J39)</f>
        <v>690000</v>
      </c>
    </row>
    <row r="47" spans="1:18" x14ac:dyDescent="0.3">
      <c r="E47" t="s">
        <v>21</v>
      </c>
      <c r="F47" s="5">
        <f>G45-SUM(G42:G44)</f>
        <v>126000</v>
      </c>
    </row>
  </sheetData>
  <mergeCells count="8">
    <mergeCell ref="E43:F43"/>
    <mergeCell ref="E44:F44"/>
    <mergeCell ref="E45:F45"/>
    <mergeCell ref="L20:R21"/>
    <mergeCell ref="K1:R18"/>
    <mergeCell ref="L41:R42"/>
    <mergeCell ref="A2:D2"/>
    <mergeCell ref="E42:F4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2015-06-05T18:17:20Z</dcterms:created>
  <dcterms:modified xsi:type="dcterms:W3CDTF">2023-08-17T15:44:21Z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2023-08-04T01:39:42Z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08ae31be-3f4e-4193-b26d-26247c2eebf1</vt:lpwstr>
  </property>
  <property fmtid="{D5CDD505-2E9C-101B-9397-08002B2CF9AE}" pid="7" name="MSIP_Label_defa4170-0d19-0005-0004-bc88714345d2_ActionId">
    <vt:lpwstr>6506429f-0a3c-4fd3-8f14-243d841c4c52</vt:lpwstr>
  </property>
  <property fmtid="{D5CDD505-2E9C-101B-9397-08002B2CF9AE}" pid="8" name="MSIP_Label_defa4170-0d19-0005-0004-bc88714345d2_ContentBits">
    <vt:lpwstr>0</vt:lpwstr>
  </property>
</Properties>
</file>