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
    </mc:Choice>
  </mc:AlternateContent>
  <xr:revisionPtr revIDLastSave="10833" documentId="11_F25DC773A252ABDACC104837411D48665BDE58F0" xr6:coauthVersionLast="47" xr6:coauthVersionMax="47" xr10:uidLastSave="{0EB9F2A1-4ADD-4F93-9F5D-0871E6500555}"/>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5298d82ba07a47c1b648fa18aab1350d" localSheetId="1" hidden="1">Sheet1!$B$8</definedName>
    <definedName name="CB_6c0f205185214b108071389de25f136d" localSheetId="1" hidden="1">Sheet1!$F$11</definedName>
    <definedName name="CB_744d7040029249c5970c5f150bdfe7eb" localSheetId="1" hidden="1">Sheet1!$B$11</definedName>
    <definedName name="CB_75e3aa5e865e41489a1d095595ab11b3" localSheetId="0" hidden="1">#N/A</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"'638271224060731940"</definedName>
    <definedName name="CB_Block_00000000000000000000000000000001" localSheetId="1" hidden="1">"'638271224060888589"</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dc1ffdfed5164ddd97543fbd976117a4" localSheetId="0" hidden="1">#N/A</definedName>
    <definedName name="CBCR_0874f4851c564d538d3a72a3f5d501f2" localSheetId="0" hidden="1">CB_DATA_!$A$10001</definedName>
    <definedName name="CBCR_1a04b1933ea945fea227720e431f3466" localSheetId="0" hidden="1">CB_DATA_!$A$10002</definedName>
    <definedName name="CBCR_82b1322f10d646bcbd414767f163f59c" localSheetId="0" hidden="1">CB_DATA_!$C$10002</definedName>
    <definedName name="CBCR_ab2b8bcd8f274a62be13415fa275a564" localSheetId="0" hidden="1">CB_DATA_!$B$10002</definedName>
    <definedName name="CBCR_d070dd44434b4e61a789c4c59c29c611" localSheetId="0" hidden="1">CB_DATA_!$D$10002</definedName>
    <definedName name="CBCR_d75f21025d4846e68dd41ad534949446" localSheetId="1" hidden="1">Sheet1!$D$7</definedName>
    <definedName name="CBWorkbookPriority" localSheetId="0" hidden="1">-1968152572</definedName>
    <definedName name="CBx_602decf5d38a4a6f88330451bdd44a17" localSheetId="0" hidden="1">"'CB_DATA_'!$A$1"</definedName>
    <definedName name="CBx_f90bb0525d614a2589dd9ac67f1f4d25" localSheetId="0" hidden="1">"'Sheet1'!$A$1"</definedName>
    <definedName name="CBx_Sheet_Guid" localSheetId="0" hidden="1">"'602decf5-d38a-4a6f-8833-0451bdd44a17"</definedName>
    <definedName name="CBx_Sheet_Guid" localSheetId="1" hidden="1">"'f90bb052-5d61-4a25-89dd-9ac67f1f4d25"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01" i="2" l="1"/>
  <c r="D10002" i="2"/>
  <c r="E8" i="1"/>
  <c r="A10002" i="2" s="1"/>
  <c r="C11" i="1"/>
  <c r="B11" i="2"/>
  <c r="A11" i="2"/>
  <c r="E4" i="1"/>
  <c r="E2" i="1"/>
  <c r="P2" i="2"/>
  <c r="D11" i="1" l="1"/>
  <c r="E11" i="1" s="1"/>
  <c r="F11" i="1" s="1"/>
  <c r="C10002" i="2"/>
  <c r="B10002" i="2" s="1"/>
</calcChain>
</file>

<file path=xl/sharedStrings.xml><?xml version="1.0" encoding="utf-8"?>
<sst xmlns="http://schemas.openxmlformats.org/spreadsheetml/2006/main" count="49" uniqueCount="45">
  <si>
    <t>CP</t>
  </si>
  <si>
    <t>SP</t>
  </si>
  <si>
    <t>At the end</t>
  </si>
  <si>
    <t>SP final</t>
  </si>
  <si>
    <t>Demand</t>
  </si>
  <si>
    <t>Poisson Distribution</t>
  </si>
  <si>
    <t>Average rate</t>
  </si>
  <si>
    <t>Profit during season</t>
  </si>
  <si>
    <t>Loss after season</t>
  </si>
  <si>
    <t>Ski season months</t>
  </si>
  <si>
    <t>Order in July</t>
  </si>
  <si>
    <t>Demand met</t>
  </si>
  <si>
    <t>Stock</t>
  </si>
  <si>
    <t>Total Profit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</si>
  <si>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</si>
  <si>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</si>
  <si>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</si>
  <si>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</si>
  <si>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</si>
  <si>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</si>
  <si>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</si>
  <si>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</si>
  <si>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</si>
  <si>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</si>
  <si>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</si>
  <si>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</si>
  <si>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602decf5-d38a-4a6f-8833-0451bdd44a17</t>
  </si>
  <si>
    <t>CB_Block_0</t>
  </si>
  <si>
    <t>㜸〱敤㕣㕢㙣ㅣ㔷ㄹ摥㤹摤㔹敦慣敤搸㡤搳㑢㐲㉦敥扤搴挱㡤搳㠶㔲㈰〴㕦㥡㑢敢挴㙥散愴㐵㠰㌶攳摤㌳昶㌴㍢㌳敥捣慣㘳㤷㑡㉤搰㔲㜱㉢㔰㔱慡㤶㐲慢ち㔵攲㠵换㑢戹昵〵〹〹㠴㡡㠴㐴㜹㐰㐲愸㈰〴て㈰ㄴ㠹ㄷ㐰〸昸扥㌳㌳扢戳扢摥戱扢㙤挱㐵㍥改ㅥ㥦㌹户㌹攷扦㥦晦㍦搳㡣㤲挹㘴晥㡤挴扦㑣㌹ㄶ㉥㥤㕢昳〳㘱㡦㑥扡搵慡㈸〷㤶敢昸愳攳㥥㘷慣㑤㕢㝥㤰㐵㠷㝣挹㐲扢慦㤵㝣敢㝥㔱㈸慤〸捦㐷㈷㉤㤳㈹ㄴ㜴ㄵ敤㥣㠴扦挱昸㐱攷愸扥ㅣ戲昹挹㠹㤹㠵㝢㌱敢㕣攰㝡㘲敦昰改㜰散挱戱戱搱戱搱㥢㙦ㄹ扢㙤㜴摦摥攱挹㕡㌵愸㜹攲愰㈳㙡㠱㘷㔴昷づ捦搶ㄶ慡㔶昹㑥戱㌶敦㥥ㄵ捥㐱戱戰敦收〵攳㤶㜷㡤摤㜲攰㠰㜹摢㙤敦敡挳慢㌳㈷㈶㈷㘶㍤㘱晡㙦搰㥣ㅡ㤷㝣换㤴㈸㕢摣㥢㄰㥥攵㉣㡥㑥㑥攰扦挴晡昱㜴敢攸摣㤲㄰〱㕦㉤㍣攱㤴㠵慦㘳㘰慦㍤敥晢㌵㝢㤹挰搳敤挳搸㙡搹昰〳捤㥥ㄴ搵慡㙥挷戳ㄶ散ㄹ挰慥㙡慣昵搹㜳挲昱慤挰㕡戱㠲戵扣㍤㡦㠹㉡晤昶㈹㕦㥣㌴㥣㐵㜱挲戰㠵㘶ㅦ愹㔹㤵㕣㤸㌲搹敢攳㈹㤲ぢ㤳摢ㅦㅤ昷敤挹㈵挳㤳㉢昲〹㤸㤴扥㠷扤㜲㜳摦慢㍢捦换愵换㌷㜰捥㙢㍢昷㐳换㘹挳慢昷ㅣ改摣㌳摡㝣昳ち㙥敡摣㍦〱愳收㌱㙦敦㍣㐶㠲戲戹户搲ㅢ搱户㠴㈸㌶愳攷㤹昵㌰㉢㌰㈳〲昵㈲戳㕥㘶㝤挸㤴摣㕦挱㈵挹㠱㙣㔲㑢㠶㕡㕡㔰㑢㘵戵㔴㔱㑢㐲㉤㤹㙡㘹㔱㉤㉤愹㈵㑢㉤摤慢㤶捥愲㑦㥣ち㍤㍤㙡㤴晥扥扡昰挵摦づ扤㍡昱散㙦昶晥敢㔷晦搸晤㡢扥ㅤ攸㜴㔷戴愸㈹捦㌸〷㔲㙢㔰昱晥搱㝤晣户㌱㔷㠰㈹捣〳收慤收搸㔸攵挰㍥攳㘶㐳攳戶㔲㤰摦㐴㈸㠳攸摢㘷摥㙤㌹ㄵ昷㥣挴摤愵ㄳ㠶㉦ㅡ㠰ㅢ㠹摡㈶摣㥡㔳昱摦戶㝥攳㕣㘰〴㘲㑦㙢㕢㘳㤲戶㘱㜳㘰㉢攱换昷㕤摥㍡散戴㔱慤㠹昱㔵㉢㙣扥慣愵搹㥥昵摣㠵捥慤㠷㍤㜱㕦扤戵㙤㐵攳㄰㙡㉢㜲敥戶㕤㠶㑤攱扡㠶㈷㤷㕣㕦㌸㜲㜹㈳昶慣㔵㍥㉢扣㌹㐱㤱㈸㉡㜲慢ㄷ戲㈹攲晡㤱ㄹ〷ㅢ〵户㔶慥㑡搶㥡户慦〶㘰㘶㔱挱㝡㤷㠵ㄷ慣捤ㅢぢ㔵㜱㔱㔳㤷昰㥤㘸搸摤㔴㝤搸㉤搷晣㐹搷〹㍣户摡摣㌲㕥㔹㌱㈰㘹㉡挷摤㡡挸攵㌲㔲㈸㐰攰㘶戳㡡㤲戹戱㌳㉦㐸㐴㈴㔰㑣㐶扥愴㤹散㐶㑦㘲㜷搸㐵㔵㤰㈶搵㙢㌶㤸㡣敢㤵㌲㈶㠵〳ㄳ㝢愲晥攰㑢㙦搸㘰摡㍡收摥摣捥慡㍡ㄴ敤晥昶ㄵ攱〴㐷つ愷㔲ㄵ㕥慡昶㔳戸㈲㝤〰㤹㜶ㅥ〲愱㈳昴愸敡㤴㔵㘵㑤㍢㘷㔵㠲愵晣㤲戰ㄶ㤷〲搴㐱㐳ㄶち〴㙤㕢搲㉦㐰㤵扥㤳搹㄰戲㘲㌱㤳摦挵㑥昹㈲㔲㐶愳㜴㑡攱攵㈶㐱捥㜱㑤扣摣㘷ㅥ戶慡㠱〸㠵昲㠰〹㡣㠴㕡㑤愲慦㥦㈴敡ㄹ攵㔰㘱散㌲㈷㐱愵㠶攵〴㙢つ扥㙤攳㤲㤰㠸戶㘵挱㤶㤳〵ㄴ〵捤昲㈰㠵搷㐰㌴㉤搲㈰扤㜳㠲㠸挸〶㈹㥡ㅤ㌳㌷ㄳㄹ晢愷挸〸昴㑦ㄲ㈱㝢敦敢㉣㈳㐸散敤㐴捡㐱ㅤ昹㜱㕢㥡慤㘷换㠷搲散㐲〰㑥扦㠸搹挵捣㉥㘱戶ㅢ㤹昲〷㐸㌸㑡㌹㤴㥢㤳晥㌶㍣敢㤷㌲扢っㄹ攴㤳㑥㤹ㄳ㠹㉡摡㔰㥢戱㈳搹慦ㅦ㜶戲㌴㡡㐳㔱㐴换戸㙥㘷昶摢ㄲ搱㤱搵戹㌵㜴㙤㑥敡搸敢㍡搳㘶㜲㍢愴挸㤴慥挹扤㙥搰㌵〹〸㜶敤㔲㙦㕤㠱愱晡㌰戳㉢㤱ㄵ昵慢㤸㐳戹搰攰摤㥣㐵㑦㤳昲㉤㘱ㄶ㠵挶㔰㤷ち㍥㈲㘴ㅥ〱㔲㠴㕣摢昱㘵摢㠶愶㌹㌸㘲扥攵㙤攸扤㥤昹㍢㐲㝡㡢摥摣搶㍢昴ㄷ扤㐶㉢晡㙡戰㤷昲敢㡥㍡收㕡㌴敢搷㌱扢ㅥ㔹㡢㡥攱改晢戵㝡ち愴㔹㙣㈷㌰户㤳㕥ㄷ㘹攵捥慦㉤ぢ愹㠱晡捣㜹挳㕢ㄴ〱㍣ㄸ挷愶㘰ぢ扢㥥㈷慡㌸搴㔶㘴〵捦㉦ㄷ㌷㔷晡㠷㍤搷㘶晤戶㡤散扦㈵ㄴ㐳㉥愷㘶㌳㉤㌶㜲㡡慤㤹昰㌹㈵㈸㠷㍡昸收捥㐲㈲㌱愸㤹扣㌸㉥晤㝣戹㉤㐹扡㤰㈴㙦〷㔸昵ㅢ㤱㐱㑡㈸扦散㈸㔱昶戲摢㍢㘴户㘶㡢㤵ㅥ扥㤴搳㐹㡢て戱㑤㡥昴㠶づ摢〹昸て晣㝥㝢捥戲敢挲愲搷㥥ㄵ㕥ㄹ扥〵慢㉡㡡愱㕢㤶愲㘶㕢㔶扣㐵㘴㐵㌶摢㜶㥥㑥昱慦㐹㍡㘹㤱ㄲ愹摣㥥摡㤸㜲ㄶ㙦㄰ㄵ摤㤰ㄴ㉡㈹慥愱扡〴㈲攵戱敦戶㠸改㐲挴摣〴挰改晢㤸㡤㌱摢㡦㑣晢ㄹ㈴捤㘶〱捦㜰㔸捦ち㕤摡愵㔲愶㐰㌴㐸ㄷ攱换ㅤ㠵搵〱扥收㥤捣㙥㐵搶㘲晥搰〱㤹㐲㠸ㄲ攵〹㐲㤴㘱っ昳戴㈵捥㤱〶㜶㤸〸㉣㑤搶晣挰戵ㄹ㔹敡㌷愷摣ㄳ㙥㌰㘵昹换㠸㐴つ㤹㔱攱敥㈵攱㠰扡㍣搸㍥㉤㜵敥昲戲愸攸收㥣㕢㠳㘸㍢㌶戵ㄵづ收〰〷㙣㐹㜹㌶㔷ㄵ愴敥捥挷㤸㐲〱愴愵扦㤵摥搸㑤㜹扦㜹攸ㅢ㘸㐰㜴摥ち慡愲搷っ㤹㡥攵㠲〹㈸㈲㜲㔰改㌱攷㤷㍣㈱愶晡捤㈳㥥㔵愹㕡㡥㈰㌲㘰㘳㌲㔸㌷㉤ㄶㄱ㈵㤸㜵ㄹ〳㜴㥤㝥㜳摥㌳ㅣ㝦搹㘰㐰㜱㙤㘷搳㤳っ㡢㘸收㠴攵昸㜸㡤挴㈲换〳收摣㤲㝢づㄱ摢㥡敤ㅣ㌱㤶晤㉤㠱ㄵㄲ㝤㤸㈴㙡ㄴ㔵㔱㔵愵愰ㄶ扡挵てて攴㤹っ㜹㉦挷㑣攲㉡愳搱㘷㥥愲扤㘹搷㐷㌱ㅡ摡改㕣㔳ㅦ愲㐷昵捡㙣慡ㄴ㈶愷敡户㜱捣扢㤱摤㜱攴搴戱㐶㘴敥㜵挵慣㌵㝡昹㔳㘴扣㈴㡢㝡㈰㠴㍥扡ㅤ㈱愹戰㡥㤴〳づ〴挶昹搴㑡㝥㐵㔳昶㈱昵敤㘸ㄴて㈳㤲搴㘷㑥ㅢぢ愲㡡㜸戴㙤〴㍢挲〷㥡戱戶㔱昵愳戶㐹搷戶つ㤲ㄶ挹㜲慥㙣㤰㠲挷㙢㠱㝢摣㜲㜴ㄳ㤹愴扦愸捡㔸㐵㤵戱㉡慢晡捣㤳っつ捡㌲攷㜲ㄷつ捦ち㤶㙣慢㕣攰〳挳㜷㕢㠲㈶挱攴㤴扣㜱㡡㘵挶㜰㡢㌵㝦ち㈶㥢㍦ち㜴㡦㐲㡥ㄲ㜴㐴㍦㈸㔷㔵昲昸愷㜴改㔸㠲㠰㤱㥥㔲晤扤㤸㑤㤳户㈳㈰㜲㘴㍡ㅦ摦挱㌸晦㈰㙡㐲㈱㐴慣愷㤰〸扣㠲〹㈱㑦ㄷ㜷摥㍣攵㔸〱戰㐷㡣ㅤ戶㠲㈹ㅦ㈸㐷㠶愲㍣摥敥㤱㔸㑤っㅡ愹㙢㠵㉢摡㥢㥡搴挴攵敤敤㐹扤㜱捤㍡捤愱㐶㐹㈸㤲㡤㍡㐹捤戲捥ㅡ户㤲慡㔱愴攲㡥戵㡤㤲收㌶㙤挰㥤㔲攴㜵㈸㈶㐹㌳ㄹ晤㝤㤲㔰㄰攸㡤㜴ㄴ㝤昶改攴㤱㠸搸搰〶㈸㔲㑦㠵㜵晤㔱㐸昰ㄸ慥㥤㔴㐴㌱㝡〲㝦敦㠸㡡㌳戵愰愹挵㔸ㅤ㡡㕡挶慢搵ㄹ〷㔶㐲搹昰㉡㕢㠴愵戱户㔰挳㐸敥散㔶晢㠷攰㑤㌰㘲挴㠶っ㡢愴昸㠱挱㠶㘰慥㐴㐴㤵搶㔹㍦㐱㕤慦㉥昰改戸㌰ㅣ㠹㠱戹愰㌲㈵㔶愴ㄹ搶戰攴㠷攴㠰晡㘹㔱捡㔱摤ㅣ㕦昰愱搲〳捡昱愸㈴ㄹ㕣㌷㑦搲㉤㠵㑢っ㄰扢㔱㘹戶ㅣ㈰戴㕢㥦㠰㈷㠳慤㠳ㅤ㐰㈴っ㥤搰㍡愳〴捤愷㄰㙥昳㈶挸㍢㕤㘲ㄴ㠲搴㤴改㉦㠷㤴愷㥦㘲晡晡愱㑣㕣㠸㤸㠸攱慥ㄴ敢〱挸㑤㐶㈶挹㐵㐳㜱挰㍣㤴㙣㔲㘸昵挵㜵㌴㌱晡㘹昲㜹〱㙥昱㌰㤶㌵㐰戶愹攲㥥㕢㘰㐱㥢㔶搷㜶㤸挷㥣㜲戵㔶ㄱ㔲ㄵ挷戲㕡㙡攴㉤㠱㉦㜹〵㌰攴愶ㄴ戸㐴㐰㌹㠶愳ㄴ户㑣㈴㜵㙦㜷敢㠷㌰㕣ち㌹捣ㄱ慡㍥〶㈰㔳摣㜲㌲㈰搶㜶㑦㠱昶攱捥挶〵〶㜹㜹づ㈲慤慤㡡戲㙣ㅡ昷昱敡㔱㘴挹㙤㠹㙥搳敥戴㑢㥢㍤㔱㜵搴ち慢戶〴㡥戰捦㔰攰攵昳㌰㐶扡攴づ㑥㤲㌹ㅦ㐵㜷捦㍦㈸ㅦ㌳攷㠱ち㠹〱㠵㌱㕥㥥㠲㌲㠰㉡ㄸ㠹〶户摡戰扡ㄵ㐶㝦㘹㜹敢攳挸ㄴ㠶㠱㘹搰愲㘷㘸攰㑣愲扣戱㠱㜳〵㝡愵㐴㐸㤳挱㔴挶㈸㠷攰戰〷搲挰㑤㍣㐸捦扢㔰㐲挱㉥㜹㌱㉣扥㥢㌸㘲攳〸攴㝡ㄷ戵㔴捥ㅡ〱慥扦㌸扢㕢慡挷㉢ㄵ㥡扢昰捦㙤〹慣攲敡㐶㘸㡥敥㙡戹㤴㈵昷㐴晢敥敡㤶㠶攸戲攰晥愹搱愳㐶㔰㕥㥡ぢ搶挲㡢㕢摤㤲㠴昶ㄲ晣ㄱ敢扥㥤㌶㜳捥攱㐵搴ㄵ挲扥㜸搶㜱捦㌹㜲㕤㥡捦㕢㝦愰㄰㕣愱散攱㈲㡢㤹㝦攳㥦㑣㙡㐶晢〱㘶摣捣戲㌹㐱挳㐱挲㜹㘴ち愵挱㌰捡㈹㜴〲摢扤㝥㙢㠰㜴戲慢㠵㑥愴㈰搸㈶ㄴ㘷昱つ㈳ㄴ攵晢㐰㉢㠹㈵㍣㤲〳收㉦㠰昵㤵敦愱㠶〸挷㜳㈴㐶戴㉢㔱㑡㐱㥤ㄴ攴搱ㄵて㕥〸昹晦挱㔲捣捤敢戲搳㝦㠱㤹㤵敦戶愲攸㜲愲攸㍢㙤㈸㔲㜸つ㐴昲敦ㅤ㔱㠱てㅡ挳戳慦㈹㄰捥㍤㙤ㅦ㐰摦昴ぢ扦晦挳〳攸㌴㌰捣㈴㙤㌴㠴摡慥㐵戹㙥㈲㘴摢㑣〴〶敦愵㠹㜰㥣㘳ㄸ挵て㑤㠴挸〷㌲㠳㡡㡤㑤〴挶昶㔲っ挱㐴愸㌵攱搶攰〹散㈲㥢晥戱愳戸㜸㉢㝣挴昳愱戴晣㐹㜸愴㉥㙥慦㥥㌵㍣挳摥㉤敢㡦㜸〲捡捣㥢挷㑤㙥㌹㠴㈳昶慣摢㈲〷慤攳慢㠸扤散摢晥㤴捤摤㕦〷愶挲ㄴ扡敦㤵㠲㤲㝦ㅤ㥥ㄲ㠵攷㠶捣㐷㜶㝤攳挸㙦敦㝦昸㄰㙦慢㐵戴慡摤㠸㜲㌷㈱㝢摡ㄳ〸敡㈶㉥㡡㕣挸て㜳㡥攳ㄳ㈵㙢戹㉡㈶っ㑦㕡㐱扥㙥挷挵㤰昰ㄲ㠴ㄹㄲ摦㔶㌰㌱㜱敦㈱㌴㌱㐷㕢摣㥤昲挳㈶改㈲ㅣ㑤㉣㕣晡昴攲戰愱搲㔱㤱㜵㘹㙤㙡摦㠲㉡㝡㡤ぢ㘹戶ㄲ㜹敡㘴㔲㤴㙦戶敡扡〳搴㜵攱㐱㠶㘱晦㔸㑡㈱晥㐰ち㐹ㅥ㘴㜸㈱㐰㑡愹㤳㈸㘸㌷㈱㑢㠹慣戵㠶㜸改て搸ㄶ〲愲㝥改慦换㡦㔸〰㐵㘰㌱昶挵㜷㝢愲愵㉤ㅡ慢㈶㠶㙡愵㑤㌳㠷㠲㍣扣戰㘲㉣慥㥤㐷㈱㑥摡㝥㤴㌶敤㡥攲㑢晡敤㌰昰ㄶ㌲戶㘶搳搷㔶戴㙦㜷㙡戸昹〱㍤㤳㤷ち挳搹挹㙡ㅣ㐸㘵㡣㉥散㕡っ慢㤸て㠴挵晡愰摥愸〹㍡换搹㡤㔳㈹㠲㝦晣㔲㠸敤㈳㡤愹㉦㙣㙤愱㡥㜳㝡戰㐱晥㘰㝦㕤㥥挲搸㜸㉢㌹〶ㄲ㜶㔳扤ち攱昵昰㔳ㄸ挲㑤㘷ㄴ扤㔱㤴捦捡〱晣㠹㌹㉢慢戶改㝦㐶慦㈵㘷㥤收㘸㠶戱㥢昴晦㍤愸搸㔰晦㉢㡣扤㐹㐴㝥㈰㉡㐸攳㤴昱㤳つ㐳㌶㠴〸㍣摢〸摥挸㠳戱㉥㡢っ㜹㠷愵㌹㝣扣ㅡ㌶㑢〹づ扦㔷慥昵㙡㐴㝤㉣㙤摢摥㡥〲㤰戱㈱敤〵㠸愰㡥攳㥢攵㔶㝣扡捤㝦㄰〳㜷ㅤ户捡㥥敢扢㘶㌰㍣㠷愰敦㌰扦㍤㌳㘱昳㡣㉢㕦㙢ㄵ㙡㔷〳ㄲ㝤ㅦ挶㤸ㄳ㌳㄰搸㈷㐴昰㐶挵㈲ㄹ㔹搸㕣㈴㠳摦㈱つ㈶挲㑢搴づ晥〵收㕤㌵愳㡡㑦㔷㘷攰敢っ㔸戵㈵㤴㕤攸㜱㙥扤愱㐱搰攱㡥搶㥤昰〷㠹敡㈸㠲㘳㜲ぢㅦ晣㌰攱摡ち㠳收扥搱摥㝣昶散捥攷㔶搴㥥〷㑥㌷昷㤶㘶㤲攱㍢昹㐵㜲㔱㉦㌱挷愵晤㐳昸扢㜹〷㉤㘷ㅢ〲㥤㐷ㅦ㜴搳ㄱ㌶㔲㠵晢㙣ㄳ搱敦㌳ㄸ慡㡣㌳挳㑦㌷愲〲ㅦㄴ㝡昹挸㡡捡㔷戱㉤㌲〰捡㤹㝣ㄹ㔹㘷慡㝥㘶㍤慡ㅥ扣〳㘳挸慦扡㐰搶㥦㔵㜸搴㈰㔵ㄶ㤵愷搱㥦㔰ぢ㜷扦挸㍡ㅣ㍤攴㤱〲㘵㝤〹㔹㥣ㄴㅥ㈹攴㝡㥥挴㠰晡㝡敥㐵㙤攷昵㍣戱摥㝡ㄴㅡ〳㜲扦挹昹〷㘳㘵愲摢㘸搶ㅤ㘶㉥戳㘵㘴㠳戱㑥ㄹ愰㤸攴㕥昲㘱愸攱㝢挴ㄴ搲捦愳扦慦ㅥ晡搹换㑣㝦㍥愴㐸挱㠸愶收㕤㔰㌰捡㕤㍣㤶摣㠵㡦摡捥扢昸捣㝡扢ㄸ愴捣㤴㔰慤愱〰愸㤶昰㐷敥㙡〵〵〲㤴㍦攵っ㌳晣㥡㔶㌱㘸愰㐶㡥㕤㐵愱㍦慢ㄱ㌱敦改慣㕤㘸㍣挶㥦挲㈲㌸搰昴捤敢敤昸㠶㜵㡤搱敥㉣㍥攱搷愴㉡捣愹敦敥㙥慥搸ㅣ愵㈶搳ㅥ挵慥㕦挷㍣摣㜴挳攷挸ㄹ昷攰㔷㐰㄰㠲㘴㈶㐱㜲㍦ち㌱愰〶㘳㕡搰㠸晥㤴㑦㥣愴㤵挸敢愰昴㘸攵㐳㤷㜴㍥戴つち㜶攴㡢摥ㄲㄲㄲ㝢攳㌷挳ㅤㄵ㕢扥换㝢づ捡㈳㌱㌹ㅥ㍤ㅡ㝦㍦愶㐶㤱㌷戰㐳㘸㤷㤳㝤〸㐸攵攱戸昳户㕦㙣㌸㡥搱㠰〴㥥〹㍢㤳捤㘴攷㡦挷㥤昷攳摢㌴搹㈷㐳捡㘲㝡㌵敥㑣㜶㤴㥤㍦ㄶ㜷晥搳晥摤昵捥㌱昷㠵㌳㙢㘴㡤ㄴ㡢㕦㥥㠱ㄲ摦愹て愰扢㘶搲㡡攸㌵挳㙡㔲愴っ愰㔷愵ㅤ搱㠷㉢㌱ㅥ扥ㄴ㥦挶つ㉦㕣㠴㠱慡〹晦㠷ㄱ挷㜰昳㙢捡〸っ㝣〸扥㠲㤰扢愷换㈷づ捥㥢㌳ㅥ㉡㝡捣㘳㍥㑥㤶㤵㉤㐵㈲㌰㡡㜲㈱㝣㌷〸㑤愴ㄸ搰つ㜸挴愱㐲㤵㌷㘹扡㔳愱㌲扣㤴㔳ㅥ㡡㌱㥢㜹愸㐱㌳晡㐷㠱ㅣ㈸〷攴㉣攸ㅦ㐳ㅥ㠶愳㜸㘷㍢㌳㐸愹㈷㐵摡挳㙣㜸㠴搹㈷㤰ㄵㄵ㡡㌸搲㐱晥㔱㘴〳昱晦慥㘳㜸㐵㝡㡤㔴㘵㌵㝥㔹㤲㡣昴㑦㜲挰愷㤰㘵攱挴㔶㈲㈲㉣敡㥦㐶㑤昲愵㤴㈰昲愵㥦㘵挳㘳捣㍥㠷慣愸㜱戱㥢㠶ㅡ昷搴愵晥晥㍣㠶㉡〴〵攷搰扦㄰ㄵ昸愰㄰づ㤴敢㡡㠳ㅤ㔲㤸㔲敤ㄴ搴扣㐲搸挸〶㍢㙡㌸㈸ㅢㄴ㠵昰㤲つ搵愸㠱㑡㑤㝦〲㤹㐲㜸㜰㑦晡㤷昸㐴㌰挸ㄷ㍥ㄹㄵ攴ぢ〹〳㌹㝣愹攵㠵㠴㡢㙣㔸㙣㜹㈱㘱㈵ㅢ捣攴ぢ扦捣㐹攵挶㔰㘸搶㕢摣愰㠴昷㔷㔰攸捦づ㜰㙤㜷攳愷慥㉡攵㌳㤵㌳㘷晥㌶㤰ㅢ摥㤳扢攷晤㝤㑦扤晡搳摦㍤晥捡㠷づ晥昱㥦捦㍣昳捡敦ㅦ㝦昹㥦㉦㉤ㅣ晣昱昳捦晦攸㡥㘷㕦晥摤㑥昳㌹昵挵扦㑤㍦昷挰搸搹〷敥㌳㑦摤㜸攴㠱て摣㝢搷搸散〵㈳搹㙣㑦捦昵㐳㍦戹攴㠶挱㠷敥晢慥昲挳㕦㕤散㈸㜲扢㜸㐱昳㌲戸㙤戹㡣㘷㔱挰㌲戸攲㌷㜵ㄹ摣慥〴搴㤹〸㔰ㄳ愸㈸挰ぢ挲〵挸㠶㔲㜳㐳敦㝦〰攱慢扦㕤</t>
  </si>
  <si>
    <t>Decisioneering:7.0.0.0</t>
  </si>
  <si>
    <t>f90bb052-5d61-4a25-89dd-9ac67f1f4d25</t>
  </si>
  <si>
    <t>CB_Block_7.0.0.0:1</t>
  </si>
  <si>
    <t>㜸〱敤㕣㕢㙣ㅣ㔷ㄹ摥㤹摤㔹敦慣敤搸㡤搳㑢搲㥢摢㔲㕡敡攰挶㘹㐳㈹㄰㠲㉦戹戵㑥散挶㑥摡ち搰㘶扣㝢挶㥥㘴㘷挶㥤㤹㜵散㔲㐱㈹〵挴慤㐰㈵愸㈸㠵㔶ㄵ慡挴ぢ㤷ㄷ㘸愱㉦㐸㐸㈰搴㑡㍣挰〳ㄲㄲ〵㈱㜸〰愱㐸扣昴愱㔲昹扥㌳㌳扢戳扢摥戱扢㙤挱㐵㍥改ㅥ㥦㌹户㌹攷扦㥦晦㍦搳㡣㤲挹㘴㕥㐷攲㕦愶ㅣぢ㔷捤慤昹㠱戰㐷㈷摤㙡㔵㤴〳换㜵晣搱㜱捦㌳搶愶㉤㍦挸愲㐳扥㘴愱摤搷㑡扥昵愰㈸㤴㔶㠴攷愳㤳㤶挹ㄴち扡㡡㜶㑥挲摦㘰晣愰㜳㔴㕦づ搹晣攴挴捣挲㌹捣㍡ㄷ戸㥥搸㍢㝣㈶ㅣ㝢㜰㙣㙣㜴㙣昴戶摢挷敥ㅣ摤户㜷㜸戲㔶つ㙡㥥㌸攸㠸㕡攰ㄹ搵扤挳戳戵㠵慡㔵扥㕢慣捤扢攷㠵㜳㔰㉣散扢㙤挱戸晤晤㘳户ㅦ㌸㘰摥㜹攷晢晢昰敡捣挹挹㠹㔹㑦㤸晥㕢㌴愷挶㈵摦㍥㈵捡ㄶ昷㈶㠴㘷㌹㡢愳㤳ㄳ昸㉦戱㝥㍣摤㌱㍡户㈴㐴挰㔷ぢ㑦㌸㘵攱敢ㄸ搸㙢㡦晢㝥捤㕥㈶昰㜴晢〸戶㕡㌶晣㐰戳㈷㐵戵慡摢昱慣〵㝢〶戰慢ㅡ㙢㝤昶㥣㜰㝣㉢戰㔶慣㘰㉤㙦捦㘳愲㑡扦㝤摡ㄷ愷っ㘷㔱㥣㌴㙣愱搹㐷㙢㔶㈵ㄷ愶㑣昶愶㜸㡡攴挲攴昶㐷挷㝤㝢㜲挹昰攴㡡㝣〲㈶愵敦ㄱ慦摣摣昷㠶捥昳㜲改昲つ㥣昳挶捥晤搰㜲挶昰敡㍤㐷㍡昷㡣㌶摦扣㠲㕢㍢昷㑦挰愸㜹捣㝢㍡㡦㤱愰㙣敥慤昴㐶昴㉤㈱㡡捤攸㜹㘶㍤捣ち捣㠸㐰扤挸慣㤷㔹ㅦ㌲㈵昷㙦㜰㐹㜲㈰㥢搴㤲愱㤶ㄶ搴㔲㔹㉤㔵搴㤲㔰㑢愶㕡㕡㔴㑢㑢㙡挹㔲㑢攷搴搲㜹昴㠹㔳愱愷㐷㡤搲㈷㕦㍥晦㥤㠵㍦㕤㍤昳攴ㄳ愷㡦㥥摣㜵敥㑦㝤㍢搰改㥥㘸㔱㔳㥥㜱〱愴搶愰攲晤愳晢昸㙦㘳慥〰㔳㤸〷捣㍢捣戱戱捡㠱㝤挶㙤㠶挶㙤愵㈰扦㠹㔰〶搱户捦扣搷㜲㉡敥〵㠹扢慢㈶っ㕦㌴〰㌷ㄲ戵㑤戸㌵愷攲㕦戹㝥攳㕣㘰〴㘲㑦㙢㕢㘳㤲戶㘱㜳㘰㉢攱换昷㕤搳㍡散㡣㔱慤㠹昱㔵㉢㙣扥扡愵搹㥥昵摣㠵捥慤㐷㍣昱㐰扤戵㙤㐵攳㄰㙡㉢㜲敥戶㕤㠶㑤攱扡㠶㈷㤷㕣㕦㌸㜲㜹㈳昶慣㔵㍥㉦扣㌹㐱㤱㈸㉡㜲慢㤷戲㈹攲晡㤱ㄹ〷ㅢ〵户㔶慥㑦搶㥡㠷㔷〳㌰戳愸㘰扤换挲ぢ搶收㡤㠵慡戸慣愹㑢昸㑥㌴散㙥慡㍥攲㤶㙢晥愴敢〴㥥㕢㙤㙥ㄹ慦慣ㄸ㤰㌴㤵ㄳ㙥㐵攴㜲ㄹ㈹ㄴ㈰㜰戳㔹㐵挹摣搲㤹ㄷ㈴㈲ㄲ㈸㈶㈳㕦搱㑣㜶愳愷戰㍢散愲㉡㐸㤳敡扢㌶㤸㡣敢㤵㌲㈶㠵〳ㄳ㝢愲晥攰㑢㙦摥㘰摡㍡收摥摥捥慡㍡ㄴ敤晥昰㡡㜰㠲㘳㠶㔳愹ち㉦㔵晢㈹㕣㤱㍥㠰㑣扢〸㠱搰ㄱ㝡㔴㜵捡慡戲愶㕤戰㉡挱㔲㝥㐹㔸㡢㑢〱敡愰㈱ぢ〵㠲戶㉤改㤷愰㑡摦挹㙣〸㔹戱㤸挹敦㘲愷㝣ㄱ㈹愳㔱㍡愵昰㜲㤳㈰攷戸㈶㕥敥㌳㡦㔸搵㐰㠴㐲㜹挰〴㐶㐲慤㈶搱搷㑦ㄲ昵㡣㜲愸㌰㜶㤹㤳愰㔲挳㜲㠲戵〶摦戶㜱㐹㐸㐴摢戲㘰换挹〲㡡㠲㘶㜹㤰挲㙢㈰㥡ㄶ㘹㤰摥㌹㐱㐴㘴㠳ㄴ捤㡥㤹㥢㠹㡣晤㔳㘴〴晡㈷㠹㤰扤昷㜵㤶ㄱ㈴昶㜶㈲攵愰㡥晣戸㉤捤搶戳攵㐳㘹㜶㈹〰愷㕦挶散㜲㘶㔷㌰摢㡤㑣昹ㅢ㈴ㅣ愵ㅣ捡捤㐹扦ㄲ捦晡㔵捣慥㐶〶昹愴㔳收㐴愲㡡㌶搴㘶散㐸昶敢㠷㥤㉣㡤攲㔰ㄴ搱㌲慥摢㤹晤戶㐴㜴㘴㜵㙥つ㕤㥢㤳㍡昶摤㥤㘹㌳戹ㅤ㔲㘴㑡搷攴㕥㌷攸㥡〴〴扢㜶愹户慥挵㔰㝤㤸搹㜵挸㡡晡昵捣愱㕣㘸昰㙥捥愲愷㐹昹㡥㌰㡢㐲㘳愸㑢〵ㅦㄱ㌲㡦〰㈹㐲慥敤昸戲㙤㐳搳ㅣㅣ㌱摦昱㌶昴摥捥晣ㅤ㈱扤㐵㙦㙥敢ㅤ晡㡢摥愰ㄵ㝤〳搸㑢昹㘳㐷ㅤ㜳㈳㥡昵㜷㌳扢〹㔹㡢㡥攱改晢㡤㝡ち愴㔹㙣㈷㌰户㤳㕥ㄷ㘹攵捥慦㉤ぢ愹㠱晡捣㜹挳㕢ㄴ〱㍣ㄸ挷愷㘰ぢ扢㥥㈷慡㌸搴㔶㘴〵捦㉦㤷㌷㔷晡㐷㍣搷㘶晤戶㡤散扦㈳ㄴ㐳㉥愷㘶㌳㉤㌶㜲㡡慤㤹昰㌹㈵㈸㠷㍡昸戶捥㐲㈲㌱愸㤹扣㌸㉥晤㝣戹㉤㐹扡㤰㈴敦〱㔸昵㕢㤰㐱㑡㈸扦敦㈸㔱昶戲摢㝢㘵户㘶㡢㤵ㅥ扥㤴搳㐹㡢て戱㑤㡥昴㠶づ摢〹昸て晣㝥㝢捥戲敢挲愲搷㥥ㄵ㕥ㄹ扥〵慢㉡㡡愱㕢㤶愲㘶㕢㔶扣㐳㘴㐵㌶摢㜶㥥㑥昱慦㐹㍡㘹㤱ㄲ愹摣㥥摡㤸㜲ㄶ㙦㄰ㄵ摤㤰ㄴ㉡㈹慥愱扡〴㈲攵戱敦戶㠸改㐲挴摣ち挰改晢㤸㡤㌱摢㡦㑣㝢ㄹ㤲㘶戳㠰㘷㌸慣㘷㠵㉥敤㔲㈹㔳㈰ㅡ愴㡢昰愵㡥挲敡〰㕦昳㍥㘶㜷㈰㙢㌱㝦攸㠰㑣㈱㐴㠹昲〴㈱捡㌰㠶㜹挶ㄲㄷ㐸〳㍢㑣〴㤶㈶㙢㝥攰摡㡣㉣昵㥢㔳敥㐹㌷㤸戲晣㘵㐴愲㠶捣愸㜰敦㤲㜰㐰㕤ㅥ㙣㥦㤶㍡㜷㜹㔹㔴㜴㜳捥慤㐱戴ㅤ㥦摡ち〷㜳㠰〳戶愴㍣㥢慢ち㔲㜷攷㘳㑣愱〰搲搲摦㑡㙦散愶扣摦㍣昴つ㌴㈰㍡㙦〵㔵搱㙢㠶㑣挷㜲挱〴ㄴㄱ㌹愸昴㤸昳㑢㥥㄰㔳晤收㔱捦慡㔴㉤㐷㄰ㄹ戰㌱ㄹ慣㥢ㄶ㡢㠸ㄲ捣扡㡣〱扡㑥扦㌹敦ㄹ㡥扦㙣㌰愰戸戶戳改㐹㠶㐵㌴㜳挲㜲㝣扣㐶㘲㤱攵〱㜳㙥挹扤㠰㠸㙤捤㜶㡥ㅡ换晥㤶挰ち㠹㍥㑣ㄲ㌵㡡慡愸慡㔲㔰ぢ摤攲㠷〷昲㑣㠶扣㤷㘳㈶㜱㤵搱攸㌳㑦搱摥戴敢愳ㄸつ敤㜴慥愹て搱愳㝡㘵㌶㔵ち㤳㔳昵㍢㌹收〳挸敥㍡㝡晡㜸㈳㌲昷愶㘲搶ㅡ扤晣㈹㌲㕥㤲㐵㍤㄰㐲ㅦ摤㡥㤰㔴㔸㐷捡〱〷〲攳㝣㙡㈵扦愲㈹晢㤰晡㜶㌴㡡㐷㄰㐹敡㌳愷㡤〵㔱㐵㍣摡㌶㠲ㅤ攱〳捤㔸摢愸晡㔱摢愴㙢摢〶㐹㡢㘴㌹㔷㌶㐸挱攳戵挰㍤㘱㌹扡㠹㑣搲㕦㔴㘵慣愲捡㔸㤵㔵㝤收㈹㠶〶㘵㤹㜳戹㡢㠶㘷〵㑢戶㔵㉥昰㠱攱扢㉤㐱㤳㘰㜲㑡摥㌸挵㌲㘳戸挵㥡㍦つ㤳捤ㅦ〵扡㐷㈱㐷〹㍡愲ㅦ㤴慢㉡㜹晣㔳扡㜴㉣㐱挰㐸㑦愹晥㈱捣愶挹摢ㄱ㄰㌹㌲㕤㡣敦㘰㕣晣ㄴ㙡㐲㈱㐴慣愷㤰〸扣㠲〹㈱㑦ㄷ㜷摥㍣敤㔸〱戰㐷㡣ㅤ戱㠲㈹ㅦ㈸㐷㠶愲㍣摥敥㤱㔸㑤っㅡ愹㙢㠵㙢摢㥢㥡搴挴㌵敤敤㐹扤昱慥㜵㥡㐳㡤㤲㔰㈴ㅢ㜵㤲㥡㘵㥤㌵㙥㈵㔵愳㐸挵ㅤ㙢ㅢ㈵捤㙤摡㠰㍢愵挸㥢㔰㑣㤲㘶㌲晡㠷㈵愱㈰搰ㅢ改㈸晡散搳挹㈳ㄱ戱愱つ㔰愴㥥ち敢晡愳㤰攰㜱㕣㍢愹㠸㘲昴〴晥摥ㄱㄵ㘷㙡㐱㔳㡢戱㍡ㄴ戵㡣㔷慢㌳づ慣㠴戲攱㔵戶〸㑢㘳㙦愱㠶㤱摣搹慤昶て挱㥢㘰挴㠸つㄹㄶ㐹昱〳㠳つ挱㕣㠹㠸㉡慤戳㝥㠲扡㕥㕤攰搳〹㘱㌸ㄲ〳㜳㐱㘵㑡慣㐸㌳慣㘱挹て挹〱昵搳愲㤴愳扡㌹扥攰㐳愵〷㤴攳㔱㐹㌲戸㙥㥥愲㕢ち㤷ㄸ㈰㜶愳搲㙣㌹㐰㘸户㍥〱㑦〶㕢〷㍢㠰㐸ㄸ㍡愱㜵㐶〹㥡㑦㈱摣收㑤㤰㜷扡挴㈸〴愹㈹搳扦づ㈹㑦㝥㡢改晢㠷㌲㜱㈱㘲㈲㠶扢㔲慣〷㈰㌷ㄹ㤹㈴ㄷつ挵〱昳㔰戲㐹愱搵ㄷ搷搱挴攸愷挹攷〵戸挵挳㔸搶〰搹愶㡡㝢㙥㠱〵㙤㕡㕤摢㘱ㅥ㜷捡搵㕡㐵㐸㔵ㅣ换㙡愹㤱户〴扥攴ㄵ挰㤰㥢㔲攰ㄲ〱攵㌸㡥㔲摣㌲㤱搴扤摤慤ㅦ挲㜰㈹攴㌰㐷愸晡ㄸ㠰㑣㜱换挹㠰㔸摢㍤〵摡㠷㍢ㅢㄷㄸ攴攵㌹㠸戴戶㉡捡戲㘹摣挷慢㐷㤱㈵户㈵扡㑤扢搳㉥㙤昶㐴搵㌱㉢慣摡ㄲ㌸挲㍥㐳㠱㤷捦挳ㄸ改㤲㍢㌸㐹收㘲ㄴ摤扤昸㈹昹㤸戹〸㔴㐸っ㈸㡣昱昲ㄴ㤴〱㔴挱㐸㌴戸搵㠶搵慤㌰晡㑢换㕢ㅦ㐷愶㌰っ㑣㠳ㄶ㍤㐳〳㘷ㄲ攵㡤つ㥣㙢搱㉢㈵㐲㥡っ愶㌲㐶㌹〴㠷㍤㤰〶㙥攲㐱㝡摥㠵ㄲち㜶挹㡢㘱昱摤挴ㄱㅢ㐷㈰搷扢慣愵㜲搶〸㜰晤挵搹摤㔲㍤㕥愹搰摣㠵㝦㙥㑢㘰ㄵ㔷㌷㐲㜳㜴㔷换愵㉣戹㈷摡㜷㌷戴㌴㐴㤷〵昷㑦㡤ㅥ㌳㠲昲搲㕣戰ㄶ㕥摣敡㤶㈴戴ㄷ攱㡦㔸昷敤戴㤹㜳づ㉦愲慥㄰昶挵昳㡥㝢挱㤱敢搲㝣摥晡〳㠵攰ち㘵てㄷ㔹捣扣㡥㝦㌲愹ㄹ敤攷㤸㜱㌳换收〴つ〷〹攷㤱㈹㤴〶挳㈸愷搰〹㙣昷晡慤〱搲挹慥ㄶ㍡㤱㠲㘰㥢㔰㥣挵户㡣㔰㤴㥦〱慤㈴㤶昰㐸づ㤸㍦〷搶㔷㕥㐰つㄱ㡥攷㐸㡣㘸搷愱㤴㠲㍡㈹挸愳㉢ㅥ扣㄰昲晦㠳愵㤸㥢搷㘵愷晦〲㌳㉢捦户愲攸ㅡ愲攸愷㙤㈸㔲㜸つ㐴昲敦㕤㔱㠱てㅡ挳戳㙦㈸㄰捥㍤㙤ㅦ㐰摦昶ぢ扦晦挳〳攸㌴㌰捣㈴㙤㌴㠴摡㙥㐴戹㙥㈲㘴摢㑣〴〶敦愵㠹㜰㠲㘳ㄸ挵て㑤㠴挸〷㌲㠳㡡㡤㑤〴挶昶㔲っ挱㐴愸㌵攱搶攰〹散㌲㥢晥戱㘳戸㜸㉢㝣挴昳愱戴晣㐹㜸愴㉥㙦慦㥥㌵㍣挳摥㉤敢㡦㝡〲捡捣㥢挷㑤㙥㌹㠴㈳昶慣摢㈲〷慤攳慢㠸扤散摢晥㤴捤摤㕦〷愶挲ㄴ扡敦㤵㠲㤲㝦ㄳ㥥ㄲ㠵攷㠶捣㈷㜶晤攰攸㥦ㅦ㝣昴㄰㙦慢㐵戴慡摤㠲㜲㌷㈱㝢摡ㄳ〸敡㈶㉥㡡㕣捡て㜳㑥攰ㄳ㈵㙢戹㉡㈶っ㑦㕡㐱扥㙥挷挵㤰昰ㄲ㠴ㄹㄲ摦㔶㌰㌱㜱敦㈱㌴㌱㐷㕢摣㥤昲挳㈶改㈲ㅣ㑤㉣㕣晡昴攲戰愱搲㔱㤱㜵㘹㙤㙡㍦㠲㉡㝡㠳ぢ㘹戶ㄲ㜹敡㘴㔲㤴ㅦ戶敡扡〳搴㜵攱㐱㠶㘱晦㔸㑡㈱晥㐰ち㐹ㅥ㘴㜸㈱㐰㑡愹㔳㈸㘸户㈲㑢㠹慣戵㠶㜸改て搸ㄶ〲愲㝥改慦换㡦㔸〰㐵㘰㌱昶挵㜷㝢愲愵㉤ㅡ慢㈶㠶㙡愵㑤㌳㠷㠲㍣扣戰㘲㉣慥㥤㐷㈱㑥摡㝥㤴㌶敤㡥攲㑢晡敤㌰昰ㄶ㌲戶㘶搳搷㔶戴て㍢㌵摣晣㠰㥥挹㑢㠵攱散㘴㌵づ愴㌲㐶ㄷ㜶㉤㠶㔵捣〷挲㘲㝤㔰㙦搴〴㥤攵散挶愹ㄴ挱㍦㝥㈹挴昶㤱挶搴㤷戶戶㔰挷㌹㍤搸㈰㝦戰扦慥㐹㘱㙣扣㤵ㅣ〳〹扢愹㕥㠵昰㝡昸㘹っ攱愶㌳㡡摥㈸捡㘷攵〰晥挴㥣㤵㔵摢昴㍦愳搷㤲戳捥㜰㌴挳搸㑤晡晦㍥㔴㙣愸晦ㄵ挶摥㈴㈲敦㡦ち搲㌸㘵晣㘴挳㤰つ㈱〲捦㌶㠲㌷昲㘰慣换㈲㐳摥㘱㘹づㅦ慦㠶捤㔲㠲挳敦㤵㙢扤ㅡ㔱ㅦ㑢摢戶户愳〰㘴㙣㐸㝢づ㈲愸攳昸㘶戹ㄵ㥦㙥昳ㅦ挵挰㕤㈷慣戲攷晡慥ㄹっ捦㈱攸㍢捣㙦捦㑣搸㍣攳捡昷㕡㠵摡つ㠰㐴摦挷㌱收攴っ〴昶㐹ㄱ扣㔵戱㐸㐶ㄶ㌶ㄷ挹攰㜷㐸㠳㠹昰ㄲ戵㠳㝦㠹㜹㑦捤愸攲搳搵ㄹ昸㍡〳㔶㙤〹㘵ㄷ㝡㥣㕢㙦㘸㄰㜴戸愳㜵㌷晣㐱愲㍡㡡攰㤸摣挲㐷㍦㑥戸戶挲愰戹㙦戴㌷㥦㍤扢昳戹ㄵ戵㘷㠱搳捤扤愵㤹㘴昸㑥㝥㤱㕣搴㑢捣㜱㘹晦㄰晥㙥摥㐱换搹㠶㐰攷搱〷摤㜴㠴㡤㔴攱㍥摢㐴昴晢㉣㠶㉡攳捣昰搳㡤愸挰〷㠵㕥㍥戲愲昲㕤㙣㡢っ㠰㜲㈶㕦㐶搶㤹慡㥦㕡㡦慡〷敦挲ㄸ昲慢㉥㤰昵㘷ㄵㅥ㌵㐸㤵㐵攵㐹昴㈷搴挲摤㉦戲づ㐷て㜹愴㐰㔹㕦㐲ㄶ㈷㠵㐷ち戹㥥㈷㌰愰扥㥥㜳愸敤扣㥥㙦慣户ㅥ㠵挶㠰摣㙦㜲晥挱㔸㤹攸㌶㥡㜵㠷㤹换㙣ㄹ搹㘰慣㔳〶㈸㈶戹㤷㝣ㄸ㙡㜸㠱㤸㐲晡㙤昴昷㤵㐳㉦扦挴昴捦㐳㡡ㄴ㡣㘸㙡摥〵〵愳摣挵㘳挹㕤昸愸敤扣㡢㉦慦户㡢㐱捡㑣〹搵ㅡち㠰㙡〹㝦攴慥㔶㔰㈰㐰昹㔳捥㌲挳慦㘹ㄵ㠳〶㙡攴搸㔵ㄴ晡戳ㅡㄱ昳挱捥摡㠵挶㘳晣㈹㉣㠲〳㑤摦扣ㅥ挶㌷慣㙢㡣㜶㘷昱〹扦㈶㔵㘱㑥晤㐰㜷㜳挵收㈸㌵㤹昶㜹散晡㑤捣挳㑤㌷㝣㡥㥣㜱て㝥〵〴㈱㐸㘶ㄲ㈴て愲㄰〳㙡㌰愶〵㡤攸㑦昹挴㐹㕡㠹扣づ㑡㡦㔶㍥㜴㐹攷㐳摢愰㘰㐷扥攸㉤㈱㈱戱㌷㝥㌳摣㔱戱攵扢扣攷愰㝣㌶㈶挷㘳挷攲敦挷搴㈸昲〶㜶〸敤㜲戲て〱愹㍣ㅡ㜷晥昱㑦ㅡ㡥㘳㌴㈰㠱㘷挲捥㘴㌳搹昹㌳㜱攷晤昸㌶㑤昶挹㤰戲㤸㕥㠹㍢㤳ㅤ㘵攷㐷攲捥晦搸扦扢摥㌹收扥㜰㘶㡤慣㤱㘲昱换㌳㔰攲㍢昵〱㜴搷㑣㕡ㄱ扤㘶㔸㑤㡡㤴〱昴慡戴㈳晡㜰㈵挶挳㤷攲搳戸攱㠵㡢㌰㔰㌵攱晦㌰攲㌸㙥㝥㑤ㄹ㠱㠱て挱㔷㄰㜲昷㜴昹挴挱㜹㜳挶㐳㐵㡦㜹摣挷挹戲戲愵㐸〴㐶㔱㉥㠴敦〶愱㠹ㄴ〳扡〱㡦㌸㔴愸昲㈶㑤㜷㉡㔴㠶㤷㜲捡挳㌱㘶㌳て㌷㘸㐶晦㌴㤰〳攵㠰㥣〵晤ㄱ攴㘱㌸㡡㜷戶㌳㠳㤴㝡㔲愴㍤捡㠶捦㌲晢ㅣ戲愲㐲ㄱ㐷㍡挸㝦ㅥ搹㐰晣扦敢ㄸ㕥㤱㕥㈳㔵㔹㡤㕦㤶㈴㈳晤ぢㅣ昰㐵㘴㔹㌸戱㤵㠸〸㡢晡㤷㔰㤳㝣㈹㈵㠸㝣改㔷搸昰ㄸ戳慦㈲㉢㙡㕣散愶愱挶㍤㜵愹扦扦㠶愱ち㐱挱㌹昴慦㐷〵㍥㈸㠴〳攵扡攲㘰㠷ㄴ愶㔴㍢〵㌵慦㄰㌶戲挱㡥ㅡづ捡〶㐵㈱扣㘴㐳㌵㙡愰㔲搳扦㠱㑣㈱㍣戸㈷晤㥢㝣㈲ㄸ攴ぢ㥦㠸ち昲㠵㠴㠱ㅣ扥搴昲㐲挲㐵㌶㉣戶扣㤰戰㤲つ㘶昲㠵摦收愴㜲㘳㈸㌴敢㉤㙥㔰挲晢㍢㈸昴㘷〷戸戶㝢昱㔳㔷㤵昲搹捡搹戳慦づ攴㠶昷攴敥晢㐸摦户㕥昹捤㕦ㅥ晦摤挷づ晥晤戵愷㥥晡摤㕦ㅦ㝦改戵ㄷㄷづ晥敡搹㘷㝦㜹搷搳㉦晤㘵愷昹㡣晡㤳㔷愷㥦㜹㘸散晣㐳て㤸愷㙦㌹晡搰晤攷敥ㄹ㥢扤㘴㈴㥢敤改戹㘹攸搷㔷摣㍣昸昰〳捦㉢扦昸挳攵㡥㈲户㡢ㄷ㌴㉦㠳摢㤶换㜸ㅡ〵㉣㠳㉢㝥㕢㤷挱敤㑡㐰㥤㡤〰㌵㠱㡡〲扣㈰㕣㠰㙣㈸㌵㌷昴晥〷㍡搷扣昲</t>
  </si>
  <si>
    <t>End stock</t>
  </si>
  <si>
    <t>Ski season</t>
  </si>
  <si>
    <t>Order multiple of 10</t>
  </si>
  <si>
    <t>StartOptEquations</t>
  </si>
  <si>
    <t>CB_Block_7.4.0.0:1</t>
  </si>
  <si>
    <t>Decisioneering:7.4.0.0</t>
  </si>
  <si>
    <t>㜸〱攵㔸换㙦ㅢ挷ㄹ攷昰戱攲㔰㤲戵慥敢昸㤰㠷㘵㐴㠶搱捡㘱戸攴昲搵㔶㑤㈸㑡㑥㘴㕢㙦㔹㘹ㅢ㌸摢㕤敥㔰愲扤换㤵㜷㤷慡㤴愸慤㕢㌴㘹㤲ㅥ㝡㈸ち〳㉥㝡敢㈹戹ㄴ攸㌹搷晥〳㙤㙦つ㔰戴搷愰㠷〲㉤搰㐳ㅦ摦㙦ㅦㄴ㈵换㜴ㄲㄸ〶㡡づ挰㡦㌳摦㝣昳捤捣昷昸敤捣㈴㔸㈲㤱昸てㄵ晣愳愴㔱㜹㘶㝤摦昳㠵㥤㙦㍡㤶㈵㕡㝥挷改㝡昹㠶敢敡晢搷㍢㥥㥦㈲〱㐹敢㔰扦㤷搱扣捥㥢㈲慢敤ち搷㈳愱㑣㈲㤱捤昲㈴昵挷㍦㌹慥㜰㡣攲㘹㈲㘳㈴㤵搸㘸捥㉥ㅢ户㐸昵扡敦戸攲昲攴㘶愸㘰㐶㔱昲㑡扥愴㉡昵㝣攱昲㘴戳㘷昹㍤㔷捣㜴㐵捦㜷㜵敢昲攴㑡捦戰㍡慤㙢㘲㝦挳戹㉤扡㌳挲㈸㤴っ㕤慤㈹㙡戹摣慥搷㙢㘳ㄲ㘹㕥㕡㙥捥收㤷㠴晦㤸㜴㘶戰敥挲㥣㘸㜵戰㐱㈱摣㑥㜷㉢㑦㌳ㅣ㔹㝦㝥㜹挷捦㉦慦㌷挹㑣戴搰㑥搷ㅦ挱㍥戵ㄵ㔷戴㠵㉢扡㉤攱㥤搲收昷㕡挲㙡ち换㕡ㄳ㙤㙦㔴㝢挵㜵㝡㍢ぢ㕤㔳散愵戵㑤摤捤㙡慦昴㍡收愲扥㌳㙥摦昰挴㥡摥摤ㄲ㑢扡㉤㌲㌶搸挹㜴㈲㥤㑡愴㤴㐷慤愲㌹㕢捤ㅦ㤹〶㤶捥㑥ㅥㅢ〶晢搰㝡慦〹户㉢㉣昲㜰ㄷ㔶㍢挹攱慦敡摥戶慦ㅢ㤶㘰愳㔱㌸㘰㌱搰㤹攳搸㈰ち捦㠲㜰㈲㉣晤て㡡愲㐱挹㔱攲㈶㌵㍤愹ㄹ㐹慤㤵搴捣愴㈶㤲㕡㍢愹㙤㈵戵敤愴搶㐹㙡户㤲摡㙤㤲㠹㑢㜶㘴㈴ㄹ㤵㝦晦敢晣ㅦ㥦晡挳挷㡢昷㌶㕥晡攸㥥㝥敥㔷ㄹ〴捥㡢挷㌶昲㄰㉦㠴㜱搵搹ㄵ晦㍢㑥愰㈵㝦ㅥ㈷挰挰㈸㝣っ㘴㥣〸㘳㝦㈳㈷挰ㄱ㙦㝣昰㤷摥ㅢ敦扣摡戸晦㉣扦昱昳て㑦晦㈶〳㙢㝣昶〸㐲晡昲㈰〸㈹敢扣㡣㝤挵㜱扤㔴㙡㘸戴っ敤㐴昴昰〹㄰㤹㐸〶搱昳挸昸㍣㐷㐲㌹扢改㠸㜶ㅢ昰㤳戳攷㜷㜵慢愷ㄳ㜰㡣搸㙢摢摥愶㙥㡤搸ㄴ搰㡢㕢㙥挶づ㤳㘶㑥㜸㉤㙥㔳㕡〵〹㈶㔱捤敡㠹㌱㔲搱昵挵㥥㍦愷晢晡㠸扤愲㔳㘶晡愷㘸㈰挹㑤㐷ち挶攲㈶昴昴ㅢ㔰㈷挷㍤戱搶昱㐳〶㈹㍦ㄳ户〶收攸敢づ愷攲挱㍣㔰ㅣ搶愰㜵㍣攰挵㉡㜳㔱㡢昴挹㐱㜵㐰搹㘸挰〸㌵愵〸てㄸ挱㜴㉡ㅤ晤㠵㡤愱㠶扦㜴㉣㜹㡥愲㐰摦愲ㅥ攲㔰㝡㝥愸㌰㙤㤵㙣つ挱慣㌴㜴捥愹㤳搴戴㡣ㅢ㝥挷昲昲戴㥦〰〳愱攷㐹捦昷戸搶㡤戵昳搳㐴㌲㝦愵㤴晢戴㈶挶〷㜶〴㈱㉣㌴㡤㑣㐸慤挱㤲㤳捥㔰㜳㙣昰㙢㈲㝤㜱㔰〰㜵㝥㤶㐸㉥挷㈱捡㡦昷㠶㥤挳晡搲〰散愱慥〳㕡攴慥㍢扡㜹㐵㙦㈱搱愲敦㜳戶改搸㍢㤴㌸慥㡣㡦㐳搳㌱挵㡡敢散㜶㑣攱㘶挱㔸愷挳㐰ㅡ㐰㈱〵ㄹ攷㔱㠸愶ㄲ㤹捣㘸昶愴戹ㄶ㘲㕤㔳㈷ㅣ㌶ㄶㅥ搰晦挹㙡敤㈵㕡ㄴ敤ㅡ戰挷㥦〱㜹㤶〸㐳ㄳ换攵捦㠱㥣㈷㤲〱ㅥづ㠷ㄵ㐲摣愷㐸㠸改捣昸㍦〳㡦㜴っㅡ㐷戰攳㑢㈷愵㙡晦㤰搰晦愴㕥改〵愷㠵改㑦㈷扤戱扦㈳〲㐰㜹搲昹晤愴攷㝢㥣㜸㤲换晣㠹戰攴戳㔸昸㐱㍣〱㈷㈷㕤㈰㍡扡扣摥㜷摥㠳㐰昱㍣攴㜲ㅣ㠲て改ㅣ搶挷㜰攲〰㤲㈰㌵㠳㘳㘱㤸㥡㕦〶㝢㥡〸ぢ㍥昴㤱〰㑥㜰㔱敥㕥㠶挰ぢ㄰挰㈱㈰搶㌰㈰㤰〷晢㐵〸〰㕣㘳〱慡挶ㅡち㘰㉢㐴ㄸ㠰㌰ㄶ㤸〹〴㠲㈱㐵戰㑢㐴㘴〰〵㡡っ戰㐰㘱〱㑥㔰〵换づ㉣ㄵ㉥㕢㈵ㄶ㉦㐳〰ㄸㄲ敢ㅣ㄰愸㠰㕤㠵〰散ㄶぢ㝣㠱敡搱扥㙡㘰搷㠹挸㌰〱㐶㘶㜱挰㐹挸㠱㌱愸挲扦㠲ㄶ戶㡦捤㑡㕦㈵㜲戱㌹摢㕣搳ㄴ扤愰ㅡ㑡扤㔴ㄲ㝡㕤㉤户㠵㕥㉣㔶慢挵㠲㔰㑢㑡扢愴㔶㉡搲搷晡愲扡㔱㌴㙡㐶换慣戵㡢㔵㔵慦ㄴつ愱搰㝤愹摣搶㡢搵戲㕥慥愸ㄲ慣㄰㙡㌵ぢ搵㠲㘹慡慡㕡㔲つ㔵㔴ㄴ扤㕡慢户搴㔶戹摥㉡搶㕢ㄵ㐵㤱扥摥ㄷ慤ㄵつ愵㔴㉣戶㤵㠲㔹㔱㉢㐶换㌰㔵㐵慤㔶慡㙤愵㔲㙡搳〰ㄹ敥挲愲㌹㐰㤸扦っ搲〰㤹㈵㈲挳㕦㐱㘷ㄳ慣㌹㤰㜹㤰㉢㐴㘴昸㌱攸散换㠷挳愱㐸㠶㈳㔱㘴㌸ㄳ㐵づ㍣㐷ㄵ改ㅡ㤱搳捤㔹㉤㡣摦〵㤳㑥㙢ㅤ㝦㕦扡㑥散㔳㘰敦昸敢攲㑥て户㉢㘹㌱攲捤㜵扣ㅤ㑢摦挷ㄹ㑢㕡㈲摥戸㠶㠳つ㘰㠸㍥㔳㍢搲㌲戱㈶挲愱㜴戲㌲㍢戸搷㑡㉢挴㍣愳㉤㜸㥢㡥愵搳挱㐴昴愵㔷愱㈰㤴愶㑢㤵搵㌳㠵戴㐶慣ㄱ㙤晥㑥愰㙤晤戰㥦扥㘴㌶㉤㑦㐶挰㈱㉥昸〶㤱搰昷搲つ慡㑥慣㙦ぢ攱㉢ㄷ愶收愷㙡㤳㌳㤳〵扥㐹㑣改㌵㈲㙣㈶换㔸㤶㈵愴㙦㔰攳戹㑢慦慦㉥㑤搶昳㝢㤶户㜷㤳㘶㥥㙢㙣㌴戴㑢ㄷ愶㘶愷㤴㐲愱㔰捣挹〸㔱㠴㤵昴㑤㈲愱㡦ぢ戵慡摡㔶㙢㘵愵㐵扥㌷换愵㥡㔹搲慢㐵㥤㥣㘶㤶ぢ㑡扢㈸〷ㄱ㑤攲晣㕢㐴㘴挴㌰㌴昰搷搱ち㠲ㄹ慤愰て攱㡢㌴㤶㙥ㄲ㠹㜶摥㌰㜷搷㝤摤攷戰㍡挷昶㌹摣挲㘱ㅢㄹ㤱ㅥ挸ㅢ㔴㐹㉦ち扤ㅢ㙤戹㐵㙤昵慤㠳㌵挷昱て攸挲㈰㕡扡攷㝢〷晤慤ㅤ㠴搶㌸搸㜰㝣摤㥡㈴㕢戶㍢㝥㝥㜱扥戱昴㕤㙥搲㐸戲挶〸昲㈴㔸㈷敥ㅦ愹挱㑢㈵晢㐵㜴挱㔹㥤㥣戰㉥扣㉤㕦扢㝢愷昶换㍦㙢㘷㙣㜶㍦敡㔸晢昵攸㍦昵㥢ㄷ慦扥昷昱晤摦㝥晦晣攲挵っ〲敤㤱㌷昸攳㜷㘷ㅣ换捥摡ぢㅥ摤搶改㘹㘲挳㘹昴敦攴愷㠳戳つ昱愷攳㝢搱挵㐳㑥挳昰ㅣ慢攷㡢㜸搸戲摢ㅦ㐷㘷㝤㍡昲〵攳挸㈸㘷て㕢〳愷晣愷て戹ぢ㕤㑦戸扥㌰㘳㡤ㅥ㕤敥搲挹ㄴ㉢ㅦ晢昶㍥散ㄶㅣ摥㙢攲〷〷昸改改ㄳ捥㔹戳ㅤ㍦㜸搷㐱㍦攳〰㈴㘹㥢〸㥦㤹㙡㠴㐱㤷戹㐷㘶晤㝣㜳㈲捥づ捦戹㤸〱㈵挷㙦ㄱ㘵㉦ㄳ㠱㘳ㄸ〷戴㐹ㄶㄱ㥡㌴㡡㜴昶㌳㥡ㄴㄳ㐳㐵㡥㜷㈱搷㈰ㄲづ〰挰㐹㍢㐴㘸挰㕣戸㑡昶搳㘸㐰㡡搸㌹敥ㄲ㘵㐰愶㜰〰㘰㑥昲㠹搰㠰㘶㌴攰㈷搱〰〴㔸㡥敦ㄲ㘵〰㉦㑣ちㅤっ㈰㠶〶晡搹㝣搴挰㜲ㄸ㐰つ㍤昴㤷ㄸ晢づㄱ扡㑡捤㌹㌶㍤晢㍣慥㈷㈷愰挷昱〳㐰攰收㜰㥡晥摢㔳㡣㠹㌰敤㤸扤摣㌲㌶㕣ㄱ㍣ㅢ㘵㠳〶挱摥戸晤㥡攳摥㌶ㅣ攷㌶㌰昱㔴搰昲㠰㐵㜸挹ㄹ戵㐳㘸㐵㥤㌱㤶㍡㤲㘷㠳㌹㠷㑤㑡㝢㐴挶ㅢ㤶㌵ㄹ㙢昴愴㝤㘲愵㈸㝡愵㌷愹挲晢昹捤摥㈶敢攰つ攲敦㥦扣昰敤昷㝦攷㕣㝤户㤴㕥晤攸昷㔷捦戱ㅦ㐵ㅤて㍣敦〰て㑢挷〲晢攸つ㤵愶㤹愶㕦昴扥ㄶ挳晡搱㄰㐳捥〶晥〲㥣㠵慥〷㔰㑡摦㈳搲㡦㘸㠵晤㠰㔶ㄱ㍢㌰挷敦㔲㈷〳ㅡ挶㉣〶㄰㠲ぢ㌸戶㉣晤㤰㐸㡡っ挵戱㐹㜶昰戰慤扤ㄵ㜵ㅣ㝦㜷㐹㈳摡㠷㘵ㅥ愲㙤挴搶㜴扣慥㘶㙤捤ㄲ摤㉤㝦扢晦愲㑡ㄷ㥢㉣㍤愹扥㐳㐲搸ㄹち㐳㍡㐰㉢晦㌱㤱㍥ㄷ㌱ㅦ㜰摦ㅤ攴㈲戰〳敥㝢㠳摣扢㌱昷晤〱敥〴㈶㠱㐱㠳㌳换〴㤴ㅦ戶愰昴戰〵㘵㠷㉤㈸改户㐶晦ぢ㘰昸昵㘷</t>
  </si>
  <si>
    <t>a) The store owner should order 90 jackets if she wants to maximize her expected profit as shown in the figure below</t>
  </si>
  <si>
    <t>b) The best case outcome is expected profit of $8190 and the worst case outcome is expected profit of $4890 if the owner implements our suggestion as shown in the figure below in statistics as max and min</t>
  </si>
  <si>
    <t>c) As shown in the chart below at the bottom for value from 7000 to infinity , it is 52.38% likely that the owner will earn at least 7000 If she implements our suggestion.</t>
  </si>
  <si>
    <t>d) As shown in the chart below at the bottom for value from 6000 to 7000 , it is 37.40% likely that the owner will earn between 6000 and  7000 If she implements our suggestion.</t>
  </si>
  <si>
    <t>㜸〱敤㕢㙢㙣ㅣ搷㜵摥扢扢㌳摣㔹㜲挹㤵㘴昹ㄹ摢㤴㉤㔵㑥攸戰愲ㅥ戶ㅣ㐷ㄱ㕦㤶㐴㕢ㄲ㈹㤲㤲㔳㌸敥㙡戸㝢㐷ㅣ㙢㘷㠷㥥㤹愵㐸搷㠹㤵㔷㠳戴㑤㠰戸捦ㄸ㜶晤〸晡㈳㐶㡢㌶㉥敡戴㐸㡢㌶㐸㔲户㠵㔳愰㠰搱扡て㈳㡥㥢挲㙤㤳愶㙥㝦愵㐵〰昷晢敥捣散㥢㉢㠹㘶㕡ㄶ挸㐸㝢收扥攷扥捥㌹摦㌹昷㌲㈱ㄲ㠹挴摢㜸昸收㤳㘶攰㕤㜳慢㝥㈰㥤攱〹户㕣㤶挵挰㜶㉢晥昰㤸攷㤹慢挷㙤㍦㐸愱㠰㕥戰㤱敦㙢〵摦㝥㐴㘶ち换搲昳㔱㐸㑢㈴㌲ㄹ㈳㠹㝣㤶攱㉦ㅦ㐷っ挶㡣㌴〹㑡㈵晡㜴㤰昹㠹昱改㠵㠷搰晥㕣攰㝡昲昶挱㌳㘱㉢㠷㐶㐶㠶㐷㠶昷敤ㅦ戹㙢㜸捦敤㠳ㄳ搵㜲㔰昵攴愱㡡慣〶㥥㔹扥㝤㜰愶扡㔰戶㡢昷挹搵㜹昷扣慣ㅣ㤲ぢ㝢昶㉤㤸晢て㡥散㍦㜰挰扡敢慥㠳㝤㍤㘸昹攴挴昸㡣㈷㉤㝦愳摡捣戰捤改㠹昱攱㤳㌲搸愸㌶つ戴㠹㈶㈷㕤挷戴㉢ㅢ搴愸挶㔹㍥㌰㈹㡢㌶㤷㐳㑡捦慥㥣ㅢ㐶户㥢㈶ㅡ戱㍢㠷挷㝣扦敡㉣㜱㘵㈷㘴戹㍣㉢㉤づ搱㜰㈶晤㘰挶昴ㅣ扦捦攱晣㐹㑦㔶㡡搲敦㜷敥㔹㈹捡㜲㔴搰捦㌸㘷㑣敦愴改挸㌴〳〳㑥戸㠶㔳㈵㔹〹散㘰㌵攷㥣昶攵慣㔹㌹㈷㔹㐴㜳㡥㔶敤㤲㐸愷昱㍦㤱摡摤愹㘷㙡愱搰ㅦ㘷㘲搱昴〲ㄵ攳ㄲ㡥㜴㉡摢戰㕤搴㈸㥡晡挵㉤㌵搸㔲㡢㙢㌶㘷㍢昷㐹慦㈲换晣〸㠷㌹搴㔲㐸㑤㔰戸づ戵㤹㡡㠷挳㔵ㄲ扤ㄱ㍢㜰㉣晣㡡㥥〵挹㑦捥戸戶敦扢㤵摢㘷捤㐰ㅥ㍡戸挷攸㐵慡搱挷晣ㅣ㐸收愴扢㉣㥤〵改ㄹ晤㑣ㅦ〰ㄱ改户挰㘹㡤慤戱㑡戲㘰㈶ぢぢ挹㐲㌱㔹㈸㈵ぢ㌲㔹戰㤲㠵㜳挹挲㘲戲㘰㈷ぢて㈵ぢ攷㔱㈶㝥㌲㍤㍤挹攸ㄹ㕤㍡ㄱ㍣㥥晣挶搴慦昶ㄵ戶昷㝥敢捤敦㙡㘴慥㝤㥤㠶搶㍡㙢㐷挰㙤㐵搳て愲〵攵㙣㙦散㝡㕦㝡戹㡦㜸挵ㅦ晤㜲攳㈳ㅢ戲摣挶ㄶ捣㤰戱ㄵ㐴摦挶戹㥡㜷〳戳㍣㌸攳戹㤶ㅤㄸ㔷㌱㙦㍢㠸㄰晦㡡挵攵〲㥦ㅡㅣ㈸敦昸㘴晥扥㡢てㅦ㝣敡㡤挲㌶㐷愳挴扢慣晤㡣搵〳㑢㌵㜰㘴㍦戹㘹愲敡〷慥㐳㜶摡搸㘵㑡㐴敢㈴㜶㜵摡㌵㈱㕦㠶㍤㝡㠷㕣㜹㙢㑢晢攴捡改愵㈰攲捡昰ㄳㅢ戲㔲挲戸㠶换㜱㉤㠸㝥ㅤ㐸㙥摡㉢㐹㙦搰慥っ摥㕢㉤慦ㅡ搷㌳昳〶㄰㈱扥ㄳ慤搵搰慢扦㌶晢挸㌳㕦㍤晡攲戱晦扥昶昹㉦ㅤ挸昵摤㠸散㔳ㄱ扦㑦㝡收〵㐸搰扡㜰摥㍢扣㠷晦㉥慤㤵愰㤴慣〳搶㥤搶挸㐸改挰ㅥ㜳㥦愹㤱搱㉦㔷晣攵㔱戶捦扡摦慥㤴摣ぢ㙡收摦㌵㙥㘲ㄷ搴挴攳㔰㤴㌷敥㔶㉢㈵晦㠶捥㤹㜳〱愴搲昵慤㜹昵㐶摡慡捤㐱㕢㐸㕦㝤敦愶搶㙡㘷捣㜲㔵㡥慤搸㘱昶㡤㉤搹搰ㄵ敥挲摡戹㐷㍣昹㜰㉤户慤㐷㘳㠰ㄷ换慡敤戶㔱㠶㔹㘱扦〶㈷ㄶ㕤㕦㔶㔴昷㠶㥣ㄹ扢㜸㕥㝡㜳㤲攰㐴㤶搴㔰户㌳㉢㔲㔸㐳搳ㄵっㄴ㉡愸㜴㑢㘳慡㜵捦㑡㈰㉢㈵㔹㐲㝦㤷愴ㄷ慣捥㥢ぢ㘵㜹㜵㔳㤱昰㥢挸戸慥㈹昹㠸㕢慣晡ㄳ㙥㈵昰摣㜲㜳捥㔸㘹搹㠴㤲㉣㥤㜰㑢ㄲ㍡㉥捤㈷㈱ㄲ愹㤴㄰㠹昷戴散㝢愵㘸搸慥㍦慣ㄶ愲㘱㠹㈹㠴慦㙤摥㜶挳戳ㄸㅤ㐶㔱㤶摣㤳挹㥤㤷㘸㑣戵换㘶摥扤㜶挱㠶㌱ㄱ挹戱昴㙤㙢㤷㔶㝤慣慤摣㡦戶㜰㌲戹㉤ㅡ晤㍤换〰ㄲ挷捣㑡愹㉣扤慥㌸㔴戰㐷挶㑤㈰摡户挱捤㙢捥ㅥ昵愲㔸ㄱ慢摡〵扢ㄴ㉣敡㡢搲㍥户ㄸ㈰つ㔸㌵㤳攱搴戶㍤挶㈰㤲㡣ㅤ㈴户㠰㘴戳〹晤㔶扣愱昷㡤㥤㘱㕣愳㥡扦㉣㤱摥〴㔱㠸㠶つ〵㠹㠰㕦㝤捤㠱㈶昶㔳愹㑥愳㍣㘶晡㡢〱户㘷搷㑣㠲ㄱ㘳ㄷ挹㑦㠰㘸〴ㅡ㤷㐴㐰〴㈲㘹〲扤㥣㌳㈹㉤ㄳ昰㕡㜱户㌰㌵愵㘲㌴愴晡㐵㠳搰㙥ち扣戲愲㈳〴收敦㜳戸晢攵㑡㌰㘹〶㘶㡦〳㤰㠸㔵㌲㔰㘸㐸搵ち㐳慣㤹㔳㘹㜱敤㙣ㄴ㐳ぢ㜹ㄵ㙣㘸愵㔷㈵㠴㉤㠱㜱挰㉦㠹㔴㐴扢て〲㝤愷戶搰㕢㌷㝡㌳搸〳〶㉤ㅤ㤵㤵昹搵㈵改戳㜸㐶敦㍡㤵慤散愵㜴㔴㜱攱㜴㘰㤷晤㘱昴昴愸攷㔶㤷㌶戴ㅤ昴挹搸つㄲ㍦摡慢搸挵㤷㍦㈶摡㘹㍤换㕣㥢㐲〱㕢ㄹ㌱愶ㄸ㠴㥥〶㜷㉢ㅡ㝢ㅢ㉦昵ㄸ㐳㜸㘵扢攵㘹摣ㄶ㔷〲㡣㤵ㄵ攷㑣ㄷㄷ收㍤愹愰㝥㐶㐵㌰摢㌹攷㝥搷㍢扦攰扡攷〹㔹晡㔵捣㕦㤴㌲㈰㝣敥㡤捣〵㘵ㄶ〸㤱㑡㌵愱攱〶㥣㑤攰慤晦㈴㐸㙥慣㕣ㅥ㡣㕢昴昵㍤㐸㑡〱挸敢㈳〸ㄸ愷㑥づ摥㌵扣㔲昶㔷挴㕦㘲戸〴㕦戳扦搳晢㕦收㠳扢敥晤昴㙢㑦晣改㘳㌷㥦搸㈵扥ㄹ㘵戴攱㘵愲扡㉥㉡戹〹愲ㄲ攵㌵愹攴㍥敢㠸㕤づ愴愷愴敥㠰㠵㔷㘸㜳愹㜸㡥㥡挶㌳㡢愱㌵㜳㤵㌵〱㘵〳㈳㉦㔸慤慢摦㌶㘵ㄷ敡㠲ㅦ慢昴㑤愷搲㤵㐲㙦㔲敢㕤㔴㈶㌶㑤㡢㔲敦㕥戸㘱ㄳ㔱㥢㜵㘴㐰戵愵㠶搱㜲昳㈶㘳昹㔶㘹搱〰㌰㔰扥㜱ㄳ戲昴㥥戵㔵㍤㌷㝢晢㈶㘵愵㌵搵敡㡦㐱㐹㈷攷㔸〸㑡昶㘳攲㡣〳㈴㜷㤰摣㐹㜲㄰㐴扣〴㘱㐴戰㜲ㄱㄱ晥攸㌲慢㉡㔴昰㍥挴㡣扢㐹摥て〲挸愱㠴㌸㄰挷〷㄰搵て㠳っ挴㜶晢㘰戸挵戲㐲搰㈶㈵ㄲ㌱㐶㐹挶ㄸㅢ〷㌹㜹㑣㤶〱㜰㌷捡晤愵㔱晡㜵㔷挹搸㍦散换搵捥摣㙡愵戸攸戹ㄵ戸〵㠹ㄴ挶㡡昰ㅦ昹挲搴㥤攳敥㐴㌵搰㥤㘳㌶㕥㝤捥慣㕣㤲㘶㌰〱〳〶㌰攴㌸㝣ㄱち㘴㑣㤵㔶晥㉦㐱㐸㠲㐸ㄱ戶㘱ㅤ㠷㠸㔶敥つ攱㐰㌴扤挳㤳㉥㝣㤱㔲㌹㐶㌹敤扡づ㐰戹〹㔱㐶挲㤸㐰敦㥥晥㡦攷敦摥昵搴㙦扦ㅤ扤ㅦ挳㉥㔴㡦㐱㥦㐶㍢㘲㌸㠲搴㙣户㍣㐱愷〷㔱㠳㐱㉤慤摦〷㤲挲㌶㌰愸㤷挵敦愲改㡥摡昸㠵㈸愳捤㐷㐲挳晤昲晣㄰〴扤晦㉦捣挱搰〸㕣愷㘱愳㘷昱㈴〴㕤ㄹ㡡挳愷ㄱ㌰㘶㐰㌴㝡㌱㉥挷愳㐲〷㠸㌰挵㠲㈸㡡㤲㤰㍤づ㍣㉥㈷捥㜹㔷捥㘰晤愸愸愰㝡搸㐰㕦ㅣ㔵づ愹㌸㐲攸㥦㡦㈳㈸慤㙣㠷㕣㍤〱㌰㜵㕢ㅣ㙢戰〱㙡㙤㙦戴㐱㠱戱昳㉣㐳昱㜲㤳㘹愱昳改㍥㝤攸㈷㈶㙡㈳戱晥晦昶昷㌶㑣ち愹㘹㈴㤹ㅡ㔵挱㡢㘷挲昷㥦㉣㠴敦挴㕢搴㑣㜸㕥晦攳慣挱つ愷〴㠹㑡㠹㠸㌱㠷㐰戶㙢㘶户㡡㠲敥扡扡㤴㜹〰㌱ㅤ㌰〶㍢㉣ㄴ㌴㕦㔸㑢搰㍣ㄷ㘵戴㍡昸㌴㍡っ慥挰㌱搳㡢攲㠶㜵挶㤶ㄷ㘸㐹昶㕢㑤晥搸㥣㌵改㥥㜴㠳㐹摢㕦㉡㥢慢摢慣㈸㜰晦愲慣挰㈹攵挱㌷搵㤲收㉥㉤挹㤲㘱捤戹㔵慦㈸愷㈶㌷㠳搳ち攳㠳㥣㔰晥慡愴挰戳㍥㍦っ搴愶挰㌲㔳㘶㘹㠳㘸戰搵㥣㙥㐰愶㜵㈳㠸㡥捥㠱晡㡣捥摢㐱㔹昶㕡㉡㕦㠵㌳ㄶ㘶ㄱ㥥扥㔲㡦㌵扦〸㌳㜳㌲㘷ㅤ昵散㔲搹慥㐸㉥〶っ㉢晡㐴㡦换㜳昰敡捤戸扥捤攳慣㥣㌵敦㤹ㄵ㝦㠹づ㡡攲敡搶愶㤸〲ㄹ㥡㌵㙥㔷㝣㝣㐶㜹搵ㄹㅥ戰收ㄶ摤ぢ㌸敢慣㍡㤵愳收㤲扦㈹㔶㠵挶㝣昸愸愵ㄱ㐹㤱㑣㡡㑣㌲戳摥昵搱ぢ㘸敤慡攸挸㙡㄰ㅢ㌵昰散㠵㉡㘷㑣㝤㘵㉦㘸㥡㐴㉤㘲㐲摢㠱㔰ㄷ敢㠲㌶㐹攴㙣愵㈳㤱㥤㙤㍡㥢攸攸搳慡㥤㈰搳慥㌰捥戲㡥〹㜲敦搱搳㔳㜵ㄷ晢㍢㍡晣搵㙥㐱㝢慤㤸慤㜵敢搵㍣㥡〴㌰晤攱ㅥ㘲ㅡ户ㄴ㔸ㄳ㕢㠱戱搶㝤㤹戵㔴ㄹ㙥搱晥㝡昰〸㥣㘲㝤搶㜱㜳㐱㤶㠱捥ㅤ㌳攸て㈳戴戴ㅣ戳散㐷㜹ㄳ慥攳㤸摣㜳摣慦㜳㐵戳㉣㌳搶㔸㌵㜰㑦搸ㄵ挳〲㔱ㅢ㌳㑡㌲㔷㤰㘴慥愸愴㍥㙢㤶㍥㝥ㄵ㘶㕢敥㌹搳戳㠳㐵挷㉥㘶ㄸ愱ㅦ㝥㔳㙣㔶〸㄰㠵㥤㌱愱㝣㘲㘱搲㙡㌳㠴攸ㄹ换㍤っぢ㠶㔳挷攵挷㤶㑥ちㅤ晦挴㍡㤱ㄲ㐴㡦搲㍡㐶ㄱ慤㘹㌴愶㈸㡢搴昳㔶㝣慤攱慤挷㤰愲愴㤳搸挹〲昸ㄹ愵㈸挰㐸㥡㑥搴慥晥㐱敥搹散㜱搷㉣ㅤ㠱㕦挷昵㝡愲换ちㄹ㉣㉤㘵㡤㤷愷挷㜶〲㠷〰㌸㕣㔸戶㜱敡㤴㘱挲ㅣ散愰㌴㝤扤㝡戸㠶㥣㥢㠴愶昵㘶㍡㝤㙢㉡㙥㙢㘷攴〷㙢扣㝥㌱搵搶晥昷㑥ㅤ㍣捣扥㘷戳㑡㐷㐹〴つぢ㐴搰ㄷ捣昱戴ㄴ㌸挷〲㡢㈰摡㙥㤰搶戵㘹㜶㥥挲挵㑡〷㕣㥡ㄸ㉦㑤㙣㤷㠹㌱㥤愶〶搲摢㠰攱昴㄰扢㘵攲扢〳晡ㅣ㜶戹㉣㘵㐳〱㑢㉢㤰换㤱㑣愶戱搴㝡慢挳慤敤戳㘸捣㤹㤳捡挱㉢〸挱㜴ㅢ㈴㑦㘶㐱晢㠵摡㤹㝡慢㠷ㄳ〸攳㍣ち㈶戲㘲〸㌴ㅥ㍤ㅤ攲搹慣㍡ㄳ㉣㈳㘸㌸㈰ㅡ㡤昳㉥㌲〲㌶㑣㠳ぢ㠷㉤攸搶改㡡ㅤ㠰㝤搹㡢㈳㜶㠰㡥昴㔹㈰〸㉡摦捣昵㡡慤ㅢ㉡つ搵昰挲捤敤㔹㑤〰攲愶昶晣㐶㐴戱戳㐳㜶㠸㌵ㅡ㈰挶愵ち㈹捣搱愱㡦㥢〹㠴㠸搰昶㡥㜰㐸搷〳改晡扣㤳㈵摦〱㘴搱㐳捤㘷戸㘸〶ㄲ㠱昰挵㔸㐲㤰㄰㠶扥㥢敥㝢愴挱㜳㐷昶换ㄲ挶㠴㘹戹挸㌵㍣㔵昱㈱〷戲㔱っ㔲扥㍦ち㑥㔷㠳愶ㅣ㜳㘵㕢㤴〳㔷昷㜴〵扡戹㘸㝡愵㑤㈲搸㌱戶㄰㠰㈸ㄹ扤㑥㜰㠸㐶昸㌴㠸㘳昸ㄶㅥ㐶ち攷㥡㉥戲㉢㜱㝣搲ㅡ挸㜱扡㙢晥搰っ㘳㈷愴㔹㔱慢㌰ㄷ㤴㈶攵戲㐲敡㌳ㄲ㌰ㅢ搷㤲捡㜲㥢慡㔰㡢㉡㈱㘶㔸㘳ぢ㍥㔰㕦㐰㡤ㅥ㠵ㄴ愷ㅢ搶慣㉣㥢㍣㤷㠶〲㡥㐲㌳挵〰㙥晥㕡〳㍣㜳摥㍣㉢㠴ㄹ㐹㐷慢㈴搴㍡改㕤㌶㙦昳㈰挸㐴敢㕣㔵㐸㜵㑢㍤摦㍦㉣㥥昸㍣㥦㉦ㅥ㑥挴㠱挸ㄶ愰敢戳ぢ㡥㠴戰㙤昴㔲㤳㤳戶挵㠷㈷愱㠸㔳搲慢㉦㑥㈳搸捣搱㉡昰〲㕣捣攰㐵㤹〱戲㑥ㄹ摡㌸戰㠱慢捡慢晤搶㔴愵㔸慥㤶愴〲㘵戱搰㔶搸㙣㔳慣㤷扡㕦ㄹ慥㔵㤷㜹㠹㈶㘵ち㤷㉣攳㠳晡昵㥢㘶㠶㠷㘹㔵㄰〹㙤㘴㡤〰㌱昲ㅤㅤ搲㔷㝣㈴挰㥢㙦㕢敢〷㕡敡愲ㅦ㐴㕢㕢ㄲ㘵ㅡ晤扡戵㔳〵挵㜱つ挵㡥扢挷㕤㥡㜶つ㐹挷散㌰㘹㔳慣ㄳ挶ㄹち㍥戸㡢搶㙤ㄴ戳㤱愵㉦㡦昲㤵昸攰㔷㐶捦昴扦昷㠵愷晥晤㙦づ㘳ㄵ㘸㈸ぢ晡晣〷㤹愷晣慣ち㤶搲〴㑢搶敤㌰挱ㄳ㠱ㅤ㉣戱っ㈲㜸㌴㐰ㄳ〷捡㉡㠴扣㉢〸㕦ㅡ昲昲〸〱捣㥡㌰㔶愳〰㈳㘲ㄴ㈴〶㑡〸㘲㑦㤰晤㡣㐷㐸㝥〶㐴㡣㠱㜴㈸昰㈸ぢ㝣ㄸ㐴㥢〰㘹ㄵ㌴㙢㝡挸㔳慣攱㄰づ㘶ㅣ挲㘲戰愹㡥㑢〵㌸〱㠰〸搲㝢㌳昴愰ㅢㅦ〱昹收换㉦ㅦ挲㉢㈱攸㠲㡥扦㑦昳㈲敡攰㘳〸ㅡㄷ㐱〴㝤愲㜱〱〴攳〲ㅦ㐵搰昸ㄸ㠸愰扦戴㐳㠱㡦戳挰㈷㔸㠰捥愹戸〰㘷㍤〲㡢㥦㘴㠱㥦㘵㠱戳㈴㡣㝤㉡ち愸㘱ㄴㄱ㘹〵搰㙤挶㡤敡戲㐵㌳㘷㉥㔸㉤挳戴㘴㤰㠰㍡っ㜱づ〰づ㤰〶㤸敦㝡㤰ぢ改搶戳戶㕡㕤㥥戵昵㕥搵㜲㍤㐸㔵㘳㡥㠹㥦戶〲㝦搷㥡昵㌹㠲晡㕤〱搶攱愳㝦ㅡ攴慡ㄳ㜶搱㜳㝤搷ち〶攷攰㌷ㄹ攴㜵㉢㔸ㄱ㝢挶戴㘵戴搸昱㥢ㅣ㔸扡㠲㠱㘸换扣㝥㤰㍤㕦㜱㉦㔴㔴㙦㌴㥦户捥搴㝣昵昴昰㌳ㄴㄷ敡戹ㄵ戳㤸㉦㈱挸捡挶捦㠳攴㔲㜹㠹ㄷぢ敢扦〰戲㙢㘲㝣㘲戶㔰扡昳㠰戵㜷㘴捦摥〳愵晤〷昷摦㈱敦㌸㔸㉡敤ㅦ㌱㑢〷昶敤扦ぢ晦昶摦㤱㐷摦挲〵昹っ〲昹㜳㜱散戳㡣搱戸㔱ㅦ㘷㥥㜶ㅥ攴㜲捤つ昶㉡昶㤴愷㝢㝡摡〰㘸㥢㤹㔲扢㔶㠲㐳ㅦ㝥㙣〹㤳搵㝡㝣搱戹㔲昳㕡戰昲㔶晣㡣捦㤱㍣づ㤲捤搳㔴㘱㠷昴㕦〴搹㍡㌱㕥挰㜵㠷昸〲〴昷㡦晥㑢㐸敦㐷㝡㠳ㄷ㐶晦㘵愴昵㈱㑤挹搹㔹㕣㌱搳㝦〵㈹㕢㤰搲㝣㍦㍢㑦ㅢ㐸㉤〲て㙡敡㜷㤶㡤㈷㄰搵㠸㠵㕢㠷搱攰㍦㘹㌰㝡㠸ㅢ昲つㄶ㤱㥡㤰㉤搶愹慡㔹挶㉤昰㘹㘸攵㠰㐹㥢㐱㤶愷㐳㙣㜴挹扤愰㠶昰挰㠳㕣㤲搶㌹㘸㕥捡㘸㙣敡㕡搱晡戰㔳㔶㤳㤷摣㌰昱㔷摡㌷っ㘵㔰搶㜸㤲ㄴ㕡㠴㌶㡢摡昵㑦㈱㤰㡣㝥㠲攸㕡愵晥㍡〲昱愳㜹〸㕤㍥散㘰晤㙤㜵㈷〴摤㑤㐳㘵㈰戰换昰敥㍤㡤慡㠲㐸愳慤て㐲㘹㌲攴ㄸ捦㐶搹ㅣ㡥愰㈶愳㔸ㄵ㍦㡤㠹愱㌰㐳㌸愱㝦〱㘴㑤〹㈵㍥㠴㘲㤴㔲捤㔲㠶㑡㑥㙤昰摦㐰〰㔲㠶ち㡤㑦㥥㑡㡤㑦㥥ㅡ㡣㑦晥挳攱㍢㌱㐰扤挳㔶昴㈸㘱挳㕥㜹㙡㉢づ搰㈰搳ㅡ攴㐹㠳慣㥡扦〸愲搲户㌰改㜹ㄲ捡㠱晣㐷㐱昸攴愹挰昸攴㍦ㅥ扥ㄳ昹㑦挴〱慡㈷昲㥦晥㥢㈰戹㐲攸㘸㔱㡣敦敢扦㠵愴㍣戸扥挹捤㄰㝥㥣摦㔵㍤搰扦挴㝡㑡㔸㜸㘳愵㤲㠷㈳㝡晤〵㈴昵ㄶ挲愳ㄵ㌲㐲㥥敡㡦ㅦ挹㘶攰㕦㔳㉥ㄴ㥥㐵ㅡ扦〷愲扦〸㜲昵敥〷㙡户慦ㅥ㥣攳晤慥㤱摤㍢挶て㘶㌲㕣昱晣愷㐰搴㈲㝣ㄹ㠱㕣㑡愳挴扦㝢敤晢㈷つ㤲㙣〸搸户改㤶敥㍤戸㜵扢捡㝤㥤㠲㈳㉤㜴㍦愵㤳敦㕢㕦㕢ㅣㄹ〷挵㥦㜶っ㕢攷ㅤ戴挳㜱搶㤵㉡㕢扣ㄹ㍦攳て搸㌴ㄵ㔰㐷㙣摤晡户ㄸ㡤搷㐳戹昹戶㍢㔳㍥愴㌷㉥㙦捣扢㘳戵㍦愳搹ㄲ㑢昵愱昸昲攸慥㝡㑡㙣扡挶搵愶扤㕡㍤㕣挶㠴㠲㐶挶㄰慦㥡㙥慦挷ㅡ摣㜷㌷搴㔳攱戱㠰ㅤ㈵㑢㜱㡢㍥㍣愹改㘴慡敤ㄶ㠴搲〸搱ㅦ捣搰㕦挷搶㜰㌱㝡慡㐴㥦攱つㅤ㥣㤷攳㜶愰㥣晦ㅣ愱㌰愸敤昵慦㠰㘸㠷㜶㑥敥扣㔳㥢挴㍡戴挲挸㌵㍦搱㍣敢晣㈰户㐶搶昸㈳㔰㐱ㄴ挰搶㤸㌴昰㌹㄰㙥挱ㄶ㥥㡥㑦㉣ㄳ愳挸挳㤳ㄹㅤ愰摡㔵㈵ㅦㄴ㍢ㅥㅦ搳㕥㝦慣昵慥㠴㉡㤸㤸ㅦㄵ㔴㤲昴㍦愸㍢て挶ㅥ㠶㐶㐰挴㘱㝣戴攳㝤㠷て㐴ㄹ慤户て〵愵㌷挷㘲㝣つ㠴㠲㠰扦㍣㐵戸㘲㥢慦㈳㘰㝣〳㈴㤷捣挷ㄲ㕣㈸愱捡㡣㕡ち㈲昹㘷㐱㔴㥤㤷㔸㍣㈵㈸昶挸㙥攲㈰扥捤㍤慥戶攵㥦㌳㠵㘲愶摥晤晢㄰ぢ扢扦㙦慤敥敦㡤㌲㕡慦㙢〸㡡㠱㝡㑢て搴㕡ㅡ㕥慢愵昷㐶ㄹ㙤攷戱ㄴ㄰㤷㍡㡦㙤昸摢〴㝥㔴戳〸㠳㝡慤㌰㤹㍣慤扣㙣㘵㠵㐱晢㜰㝡攲攱慦〳㡥攳㤴㄰㘷㈶昸敢慦〸〰攱昴㤰搶㐷散㥦㌷㔴㡣㤵㜵㑢晤㤹㐸㡦㌵攵㐳㙡㤶㌲戸摤ㅣ攰㙡㘷㘵㌳㘰ㄷ㔸〵㘹敥㘶散て晥㐵㐱戲㈳㈰扦ㄱ搹ㅤㄹ㐸戹愷㠷敢昳ㄱ晢ㄲ㤲㍣㜴㔹ㅦ㜲搱㕦挱挷㙡攷㠸愵㠶㜳挴愴ㄸ挲ㅡ㠷晡昸㘲攲㙤昶㤹捣㘹晣㌵㕥㡡㔵搴㝥〷挹ㅡ慦㌲改搶㤸㈴㌴捡捣搶㤱搱㍥㍡挲愱户摣摢敦敤攵㜰攳㈷㑤扥敦㈶㜲挸㔶㍤㑥挱攴㕦慦㘶㥣㐲㔹㔶捥〵㡢戵扦㔸㠵搴挶㥤㉤攳敦㔰㈸㥣㘵昰搳搷㄰㔱晣昴昷〸ㄸ晦㐰昲ㅡ㐸㔶㤰㈷ㄵ㘳摤㠲㜱㤲戱摥捤扣㙦㠱〸㜲慡捡ㅡ㡣戲㙥㐳〲ㄴ愷㈰㑦㜲㠷敢摦〶愹摦攰㕢愶㕣昶㤳攲愶㜸挶扥扢昷扡晡㡣晤㈳捡ㅡ攴㑥愱㍡挵ㄹ晢㈷㈶搵㘷㑣㤰㥤㌹㙢㕦㍣晣㉦愳ㅦㄹ晤戹㌱㡤戳㝣搹㝢㠰㠲㘷㥤挰敥㑤㔴ㄵ㕣㍦㈵扣晥㌹ち㌰㌲挰㔹㘴㠰〰㍡㈱㌸㝢㙡㑡慥㠹愶攴晤捣㑡敡㠲㌳慡㌲慥㡥㌲づ愹っ㈱㌸换㉡㘳㝢㤴㜱ㄸ〹挶昷㐰〶㌸挹㝤昸昵晣㔵㔲攰搲㘴㌵戹㌵㕤㑤㍥㥤㝡㔶扣㠶て扥㈶㔲〹挱㌹㔳㍢敤摦㄰㄰㥣㉥搵挱敦㐷〱㐶㠴敡㍢〲㌵昹㠹㜰㈲捦㌱愸昵㝥ぢ㠱㕣㙡㠰ㅦ扣ㅦ扦攴㡡㈸㥥㉤㥤㍤晢㠳㠱昴攰昵改て㡥昶㝤晥昵扦㜸攳昱㔷㍥㜴攸捤ㅦ㍥昹攴㉢摦㜹晣攵ㅦ晥攱挲愱㤷㥥㝢敥敢昷㍥晤昲ㅢ㕢慤㘷㤲㉦晥攰昸㌳㡦㡥㥣㝦昴㘱敢昴㝢㡥㍥晡㔳て㥤ㅡ㤹搹㌲㤴㑡昵昴散摥昶㘷搷摥㤶扦昸昰敦㡢慦晥敤㌵ㄵ愱㝡㠸て㌴㜷㠳㍤㔵摤昸㑦〴㈰挶搹ㅢ㌵ㅢ戹㘸㌶挶㤱〰㜰㈵㤸慦㌲晡㥡㌳㝡晦〷㌸㐳㙥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</si>
</sst>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i/>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00FFFF"/>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2" fillId="0" borderId="0" xfId="0" applyFont="1"/>
    <xf numFmtId="0" fontId="0" fillId="0" borderId="0" xfId="0" quotePrefix="1"/>
    <xf numFmtId="0" fontId="0" fillId="0" borderId="0" xfId="0" applyFill="1"/>
    <xf numFmtId="0" fontId="0" fillId="2" borderId="0" xfId="0" applyFill="1"/>
    <xf numFmtId="0" fontId="0" fillId="0" borderId="0" xfId="0" applyAlignment="1"/>
    <xf numFmtId="0" fontId="0" fillId="3" borderId="0" xfId="0" applyFill="1"/>
    <xf numFmtId="0" fontId="0" fillId="4" borderId="0" xfId="0" applyFill="1"/>
    <xf numFmtId="44" fontId="0" fillId="0" borderId="0" xfId="1" applyFont="1"/>
    <xf numFmtId="0" fontId="4" fillId="0" borderId="0" xfId="0" applyFont="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8344</xdr:colOff>
      <xdr:row>0</xdr:row>
      <xdr:rowOff>106680</xdr:rowOff>
    </xdr:from>
    <xdr:to>
      <xdr:col>19</xdr:col>
      <xdr:colOff>69431</xdr:colOff>
      <xdr:row>18</xdr:row>
      <xdr:rowOff>7988</xdr:rowOff>
    </xdr:to>
    <xdr:pic>
      <xdr:nvPicPr>
        <xdr:cNvPr id="2" name="Picture 1">
          <a:extLst>
            <a:ext uri="{FF2B5EF4-FFF2-40B4-BE49-F238E27FC236}">
              <a16:creationId xmlns:a16="http://schemas.microsoft.com/office/drawing/2014/main" id="{1A5D8ECF-8FE6-DA83-1048-3EC439B1E5A2}"/>
            </a:ext>
          </a:extLst>
        </xdr:cNvPr>
        <xdr:cNvPicPr>
          <a:picLocks noChangeAspect="1"/>
        </xdr:cNvPicPr>
      </xdr:nvPicPr>
      <xdr:blipFill>
        <a:blip xmlns:r="http://schemas.openxmlformats.org/officeDocument/2006/relationships" r:embed="rId1"/>
        <a:stretch>
          <a:fillRect/>
        </a:stretch>
      </xdr:blipFill>
      <xdr:spPr>
        <a:xfrm>
          <a:off x="6531064" y="106680"/>
          <a:ext cx="7376287" cy="3193148"/>
        </a:xfrm>
        <a:prstGeom prst="rect">
          <a:avLst/>
        </a:prstGeom>
      </xdr:spPr>
    </xdr:pic>
    <xdr:clientData/>
  </xdr:twoCellAnchor>
  <xdr:twoCellAnchor editAs="oneCell">
    <xdr:from>
      <xdr:col>0</xdr:col>
      <xdr:colOff>76200</xdr:colOff>
      <xdr:row>16</xdr:row>
      <xdr:rowOff>129540</xdr:rowOff>
    </xdr:from>
    <xdr:to>
      <xdr:col>7</xdr:col>
      <xdr:colOff>290091</xdr:colOff>
      <xdr:row>44</xdr:row>
      <xdr:rowOff>46157</xdr:rowOff>
    </xdr:to>
    <xdr:pic>
      <xdr:nvPicPr>
        <xdr:cNvPr id="3" name="Picture 2">
          <a:extLst>
            <a:ext uri="{FF2B5EF4-FFF2-40B4-BE49-F238E27FC236}">
              <a16:creationId xmlns:a16="http://schemas.microsoft.com/office/drawing/2014/main" id="{7358AD29-65A2-B47A-8E95-F3688ECD050F}"/>
            </a:ext>
          </a:extLst>
        </xdr:cNvPr>
        <xdr:cNvPicPr>
          <a:picLocks noChangeAspect="1"/>
        </xdr:cNvPicPr>
      </xdr:nvPicPr>
      <xdr:blipFill>
        <a:blip xmlns:r="http://schemas.openxmlformats.org/officeDocument/2006/relationships" r:embed="rId2"/>
        <a:stretch>
          <a:fillRect/>
        </a:stretch>
      </xdr:blipFill>
      <xdr:spPr>
        <a:xfrm>
          <a:off x="76200" y="3055620"/>
          <a:ext cx="6127011" cy="5037257"/>
        </a:xfrm>
        <a:prstGeom prst="rect">
          <a:avLst/>
        </a:prstGeom>
      </xdr:spPr>
    </xdr:pic>
    <xdr:clientData/>
  </xdr:twoCellAnchor>
  <xdr:twoCellAnchor editAs="oneCell">
    <xdr:from>
      <xdr:col>0</xdr:col>
      <xdr:colOff>0</xdr:colOff>
      <xdr:row>47</xdr:row>
      <xdr:rowOff>144780</xdr:rowOff>
    </xdr:from>
    <xdr:to>
      <xdr:col>16</xdr:col>
      <xdr:colOff>278200</xdr:colOff>
      <xdr:row>73</xdr:row>
      <xdr:rowOff>130782</xdr:rowOff>
    </xdr:to>
    <xdr:pic>
      <xdr:nvPicPr>
        <xdr:cNvPr id="4" name="Picture 3">
          <a:extLst>
            <a:ext uri="{FF2B5EF4-FFF2-40B4-BE49-F238E27FC236}">
              <a16:creationId xmlns:a16="http://schemas.microsoft.com/office/drawing/2014/main" id="{35E25E1C-5AE6-3338-BD19-93B672DF492E}"/>
            </a:ext>
          </a:extLst>
        </xdr:cNvPr>
        <xdr:cNvPicPr>
          <a:picLocks noChangeAspect="1"/>
        </xdr:cNvPicPr>
      </xdr:nvPicPr>
      <xdr:blipFill>
        <a:blip xmlns:r="http://schemas.openxmlformats.org/officeDocument/2006/relationships" r:embed="rId3"/>
        <a:stretch>
          <a:fillRect/>
        </a:stretch>
      </xdr:blipFill>
      <xdr:spPr>
        <a:xfrm>
          <a:off x="0" y="8740140"/>
          <a:ext cx="11677720" cy="4740882"/>
        </a:xfrm>
        <a:prstGeom prst="rect">
          <a:avLst/>
        </a:prstGeom>
      </xdr:spPr>
    </xdr:pic>
    <xdr:clientData/>
  </xdr:twoCellAnchor>
  <xdr:twoCellAnchor editAs="oneCell">
    <xdr:from>
      <xdr:col>0</xdr:col>
      <xdr:colOff>22860</xdr:colOff>
      <xdr:row>79</xdr:row>
      <xdr:rowOff>99060</xdr:rowOff>
    </xdr:from>
    <xdr:to>
      <xdr:col>16</xdr:col>
      <xdr:colOff>301060</xdr:colOff>
      <xdr:row>105</xdr:row>
      <xdr:rowOff>85061</xdr:rowOff>
    </xdr:to>
    <xdr:pic>
      <xdr:nvPicPr>
        <xdr:cNvPr id="5" name="Picture 4">
          <a:extLst>
            <a:ext uri="{FF2B5EF4-FFF2-40B4-BE49-F238E27FC236}">
              <a16:creationId xmlns:a16="http://schemas.microsoft.com/office/drawing/2014/main" id="{A4EAAC56-CC4E-451B-BE79-A650AF5B132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22860" y="14546580"/>
          <a:ext cx="11677720" cy="4740881"/>
        </a:xfrm>
        <a:prstGeom prst="rect">
          <a:avLst/>
        </a:prstGeom>
      </xdr:spPr>
    </xdr:pic>
    <xdr:clientData/>
  </xdr:twoCellAnchor>
  <xdr:twoCellAnchor editAs="oneCell">
    <xdr:from>
      <xdr:col>0</xdr:col>
      <xdr:colOff>1</xdr:colOff>
      <xdr:row>110</xdr:row>
      <xdr:rowOff>0</xdr:rowOff>
    </xdr:from>
    <xdr:to>
      <xdr:col>16</xdr:col>
      <xdr:colOff>278198</xdr:colOff>
      <xdr:row>135</xdr:row>
      <xdr:rowOff>168881</xdr:rowOff>
    </xdr:to>
    <xdr:pic>
      <xdr:nvPicPr>
        <xdr:cNvPr id="6" name="Picture 5">
          <a:extLst>
            <a:ext uri="{FF2B5EF4-FFF2-40B4-BE49-F238E27FC236}">
              <a16:creationId xmlns:a16="http://schemas.microsoft.com/office/drawing/2014/main" id="{6D95D0BF-1F3F-4C05-B146-C6D25883E12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1" y="20116800"/>
          <a:ext cx="11677717" cy="47408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28164-F26C-4731-A2B6-D8896F42EEB1}">
  <sheetPr codeName="Sheet1"/>
  <dimension ref="A1:P10002"/>
  <sheetViews>
    <sheetView workbookViewId="0"/>
  </sheetViews>
  <sheetFormatPr defaultRowHeight="14.4" x14ac:dyDescent="0.3"/>
  <cols>
    <col min="1" max="2" width="36.77734375" customWidth="1"/>
  </cols>
  <sheetData>
    <row r="1" spans="1:16" x14ac:dyDescent="0.3">
      <c r="A1" s="1" t="s">
        <v>14</v>
      </c>
    </row>
    <row r="2" spans="1:16" x14ac:dyDescent="0.3">
      <c r="P2">
        <f ca="1">_xll.CB.RecalcCounterFN()</f>
        <v>8</v>
      </c>
    </row>
    <row r="3" spans="1:16" x14ac:dyDescent="0.3">
      <c r="A3" t="s">
        <v>15</v>
      </c>
      <c r="B3" t="s">
        <v>16</v>
      </c>
      <c r="C3">
        <v>0</v>
      </c>
    </row>
    <row r="4" spans="1:16" x14ac:dyDescent="0.3">
      <c r="A4" t="s">
        <v>17</v>
      </c>
    </row>
    <row r="5" spans="1:16" x14ac:dyDescent="0.3">
      <c r="A5" t="s">
        <v>18</v>
      </c>
    </row>
    <row r="7" spans="1:16" x14ac:dyDescent="0.3">
      <c r="A7" s="1" t="s">
        <v>19</v>
      </c>
      <c r="B7" t="s">
        <v>20</v>
      </c>
    </row>
    <row r="8" spans="1:16" x14ac:dyDescent="0.3">
      <c r="B8">
        <v>2</v>
      </c>
    </row>
    <row r="10" spans="1:16" x14ac:dyDescent="0.3">
      <c r="A10" t="s">
        <v>21</v>
      </c>
    </row>
    <row r="11" spans="1:16" x14ac:dyDescent="0.3">
      <c r="A11" t="e">
        <f>CB_DATA_!#REF!</f>
        <v>#REF!</v>
      </c>
      <c r="B11" t="e">
        <f>Sheet1!#REF!</f>
        <v>#REF!</v>
      </c>
    </row>
    <row r="13" spans="1:16" x14ac:dyDescent="0.3">
      <c r="A13" t="s">
        <v>22</v>
      </c>
    </row>
    <row r="14" spans="1:16" x14ac:dyDescent="0.3">
      <c r="A14" t="s">
        <v>26</v>
      </c>
      <c r="B14" t="s">
        <v>30</v>
      </c>
    </row>
    <row r="16" spans="1:16" x14ac:dyDescent="0.3">
      <c r="A16" t="s">
        <v>23</v>
      </c>
    </row>
    <row r="19" spans="1:2" x14ac:dyDescent="0.3">
      <c r="A19" t="s">
        <v>24</v>
      </c>
    </row>
    <row r="20" spans="1:2" x14ac:dyDescent="0.3">
      <c r="A20">
        <v>31</v>
      </c>
      <c r="B20">
        <v>31</v>
      </c>
    </row>
    <row r="25" spans="1:2" x14ac:dyDescent="0.3">
      <c r="A25" s="1" t="s">
        <v>25</v>
      </c>
    </row>
    <row r="26" spans="1:2" x14ac:dyDescent="0.3">
      <c r="A26" s="2" t="s">
        <v>27</v>
      </c>
      <c r="B26" s="2" t="s">
        <v>31</v>
      </c>
    </row>
    <row r="27" spans="1:2" x14ac:dyDescent="0.3">
      <c r="A27" t="s">
        <v>28</v>
      </c>
      <c r="B27" t="s">
        <v>44</v>
      </c>
    </row>
    <row r="28" spans="1:2" x14ac:dyDescent="0.3">
      <c r="A28" s="2" t="s">
        <v>29</v>
      </c>
      <c r="B28" s="2" t="s">
        <v>29</v>
      </c>
    </row>
    <row r="29" spans="1:2" x14ac:dyDescent="0.3">
      <c r="A29" s="2" t="s">
        <v>37</v>
      </c>
      <c r="B29" s="2" t="s">
        <v>27</v>
      </c>
    </row>
    <row r="30" spans="1:2" x14ac:dyDescent="0.3">
      <c r="A30" t="s">
        <v>39</v>
      </c>
      <c r="B30" t="s">
        <v>32</v>
      </c>
    </row>
    <row r="31" spans="1:2" x14ac:dyDescent="0.3">
      <c r="A31" s="2" t="s">
        <v>38</v>
      </c>
      <c r="B31" s="2" t="s">
        <v>29</v>
      </c>
    </row>
    <row r="10000" spans="1:1" x14ac:dyDescent="0.3">
      <c r="A10000" t="s">
        <v>36</v>
      </c>
    </row>
    <row r="10001" spans="1:4" x14ac:dyDescent="0.3">
      <c r="A10001" t="str">
        <f>"{0.MEAN}"</f>
        <v>{0.MEAN}</v>
      </c>
    </row>
    <row r="10002" spans="1:4" x14ac:dyDescent="0.3">
      <c r="A10002" t="b">
        <f>Sheet1!$E$8 = 0</f>
        <v>1</v>
      </c>
      <c r="B10002" t="b">
        <f>$C$10002 = $D$10002</f>
        <v>1</v>
      </c>
      <c r="C10002">
        <f>Sheet1!$E$8</f>
        <v>0</v>
      </c>
      <c r="D10002">
        <f>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109"/>
  <sheetViews>
    <sheetView tabSelected="1" workbookViewId="0">
      <selection activeCell="A110" sqref="A110"/>
    </sheetView>
  </sheetViews>
  <sheetFormatPr defaultRowHeight="14.4" x14ac:dyDescent="0.3"/>
  <cols>
    <col min="1" max="1" width="16" bestFit="1" customWidth="1"/>
    <col min="4" max="4" width="17.33203125" bestFit="1" customWidth="1"/>
    <col min="5" max="5" width="17.33203125" customWidth="1"/>
  </cols>
  <sheetData>
    <row r="1" spans="1:7" x14ac:dyDescent="0.3">
      <c r="A1" t="s">
        <v>0</v>
      </c>
      <c r="B1" s="8">
        <v>54</v>
      </c>
    </row>
    <row r="2" spans="1:7" x14ac:dyDescent="0.3">
      <c r="A2" t="s">
        <v>1</v>
      </c>
      <c r="B2" s="8">
        <v>145</v>
      </c>
      <c r="D2" t="s">
        <v>7</v>
      </c>
      <c r="E2">
        <f>B2-B1</f>
        <v>91</v>
      </c>
    </row>
    <row r="3" spans="1:7" x14ac:dyDescent="0.3">
      <c r="A3" t="s">
        <v>2</v>
      </c>
    </row>
    <row r="4" spans="1:7" x14ac:dyDescent="0.3">
      <c r="A4" t="s">
        <v>3</v>
      </c>
      <c r="B4">
        <v>45</v>
      </c>
      <c r="D4" t="s">
        <v>8</v>
      </c>
      <c r="E4">
        <f>B1-B4</f>
        <v>9</v>
      </c>
    </row>
    <row r="6" spans="1:7" x14ac:dyDescent="0.3">
      <c r="A6" t="s">
        <v>4</v>
      </c>
      <c r="B6" t="s">
        <v>5</v>
      </c>
    </row>
    <row r="7" spans="1:7" x14ac:dyDescent="0.3">
      <c r="B7" t="s">
        <v>6</v>
      </c>
      <c r="D7">
        <v>80</v>
      </c>
    </row>
    <row r="8" spans="1:7" x14ac:dyDescent="0.3">
      <c r="A8" t="s">
        <v>10</v>
      </c>
      <c r="B8" s="6">
        <v>90</v>
      </c>
      <c r="D8" t="s">
        <v>35</v>
      </c>
      <c r="E8">
        <f>MOD(B8,10)</f>
        <v>0</v>
      </c>
    </row>
    <row r="10" spans="1:7" x14ac:dyDescent="0.3">
      <c r="A10" t="s">
        <v>9</v>
      </c>
      <c r="B10" t="s">
        <v>4</v>
      </c>
      <c r="C10" t="s">
        <v>12</v>
      </c>
      <c r="D10" t="s">
        <v>11</v>
      </c>
      <c r="E10" t="s">
        <v>33</v>
      </c>
      <c r="F10" t="s">
        <v>13</v>
      </c>
    </row>
    <row r="11" spans="1:7" x14ac:dyDescent="0.3">
      <c r="A11" t="s">
        <v>34</v>
      </c>
      <c r="B11" s="4">
        <v>100</v>
      </c>
      <c r="C11">
        <f>B8</f>
        <v>90</v>
      </c>
      <c r="D11">
        <f>MIN(B11:C11)</f>
        <v>90</v>
      </c>
      <c r="E11">
        <f>C11-D11</f>
        <v>0</v>
      </c>
      <c r="F11" s="7">
        <f>IF(E11&gt;0,D11*E2-E11*E4,D11*E2)</f>
        <v>8190</v>
      </c>
    </row>
    <row r="12" spans="1:7" x14ac:dyDescent="0.3">
      <c r="B12" s="3"/>
    </row>
    <row r="13" spans="1:7" x14ac:dyDescent="0.3">
      <c r="B13" s="3"/>
    </row>
    <row r="14" spans="1:7" x14ac:dyDescent="0.3">
      <c r="B14" s="3"/>
    </row>
    <row r="15" spans="1:7" x14ac:dyDescent="0.3">
      <c r="A15" s="9" t="s">
        <v>40</v>
      </c>
      <c r="B15" s="9"/>
      <c r="C15" s="9"/>
      <c r="D15" s="9"/>
      <c r="E15" s="9"/>
      <c r="F15" s="9"/>
      <c r="G15" s="9"/>
    </row>
    <row r="16" spans="1:7" x14ac:dyDescent="0.3">
      <c r="A16" s="9"/>
      <c r="B16" s="9"/>
      <c r="C16" s="9"/>
      <c r="D16" s="9"/>
      <c r="E16" s="9"/>
      <c r="F16" s="9"/>
      <c r="G16" s="9"/>
    </row>
    <row r="18" spans="5:5" x14ac:dyDescent="0.3">
      <c r="E18" s="5"/>
    </row>
    <row r="46" spans="1:9" ht="14.4" customHeight="1" x14ac:dyDescent="0.3">
      <c r="A46" s="9" t="s">
        <v>41</v>
      </c>
      <c r="B46" s="9"/>
      <c r="C46" s="9"/>
      <c r="D46" s="9"/>
      <c r="E46" s="9"/>
      <c r="F46" s="9"/>
      <c r="G46" s="9"/>
      <c r="H46" s="9"/>
      <c r="I46" s="9"/>
    </row>
    <row r="47" spans="1:9" x14ac:dyDescent="0.3">
      <c r="A47" s="9"/>
      <c r="B47" s="9"/>
      <c r="C47" s="9"/>
      <c r="D47" s="9"/>
      <c r="E47" s="9"/>
      <c r="F47" s="9"/>
      <c r="G47" s="9"/>
      <c r="H47" s="9"/>
      <c r="I47" s="9"/>
    </row>
    <row r="78" spans="1:9" x14ac:dyDescent="0.3">
      <c r="A78" s="9" t="s">
        <v>42</v>
      </c>
      <c r="B78" s="9"/>
      <c r="C78" s="9"/>
      <c r="D78" s="9"/>
      <c r="E78" s="9"/>
      <c r="F78" s="9"/>
      <c r="G78" s="9"/>
      <c r="H78" s="9"/>
      <c r="I78" s="9"/>
    </row>
    <row r="79" spans="1:9" x14ac:dyDescent="0.3">
      <c r="A79" s="9"/>
      <c r="B79" s="9"/>
      <c r="C79" s="9"/>
      <c r="D79" s="9"/>
      <c r="E79" s="9"/>
      <c r="F79" s="9"/>
      <c r="G79" s="9"/>
      <c r="H79" s="9"/>
      <c r="I79" s="9"/>
    </row>
    <row r="108" spans="1:9" x14ac:dyDescent="0.3">
      <c r="A108" s="9" t="s">
        <v>43</v>
      </c>
      <c r="B108" s="9"/>
      <c r="C108" s="9"/>
      <c r="D108" s="9"/>
      <c r="E108" s="9"/>
      <c r="F108" s="9"/>
      <c r="G108" s="9"/>
      <c r="H108" s="9"/>
      <c r="I108" s="9"/>
    </row>
    <row r="109" spans="1:9" x14ac:dyDescent="0.3">
      <c r="A109" s="9"/>
      <c r="B109" s="9"/>
      <c r="C109" s="9"/>
      <c r="D109" s="9"/>
      <c r="E109" s="9"/>
      <c r="F109" s="9"/>
      <c r="G109" s="9"/>
      <c r="H109" s="9"/>
      <c r="I109" s="9"/>
    </row>
  </sheetData>
  <mergeCells count="4">
    <mergeCell ref="A15:G16"/>
    <mergeCell ref="A46:I47"/>
    <mergeCell ref="A78:I79"/>
    <mergeCell ref="A108:I109"/>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2023-08-08T14:28:26Z</dcterms:modified>
</cp:coreProperties>
</file>