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epal-my.sharepoint.com/personal/nirmal_762422_puc_tu_edu_np/Documents/Documents/7th sem/Operations Research/Anita Mam/Chapter 11 Time Series Forecasting/Assignment/"/>
    </mc:Choice>
  </mc:AlternateContent>
  <xr:revisionPtr revIDLastSave="231" documentId="8_{7B14D3E0-FE61-4E8A-8595-AD7FC34B475C}" xr6:coauthVersionLast="47" xr6:coauthVersionMax="47" xr10:uidLastSave="{FB2E1FAF-EDD3-4010-8238-9E63D1A3A329}"/>
  <bookViews>
    <workbookView xWindow="-108" yWindow="-108" windowWidth="23256" windowHeight="13176" activeTab="2" xr2:uid="{DFE01C97-F0EB-4609-893E-8BFE41468A5A}"/>
  </bookViews>
  <sheets>
    <sheet name="LInear regression" sheetId="2" r:id="rId1"/>
    <sheet name="Quadratic regression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H24" i="1" a="1"/>
  <c r="H24" i="1" s="1"/>
  <c r="F23" i="1"/>
  <c r="H23" i="1" a="1"/>
  <c r="H23" i="1" s="1"/>
  <c r="H4" i="1" a="1"/>
  <c r="H4" i="1" s="1"/>
  <c r="H5" i="1" a="1"/>
  <c r="H5" i="1" s="1"/>
  <c r="H6" i="1" a="1"/>
  <c r="H6" i="1" s="1"/>
  <c r="H7" i="1" a="1"/>
  <c r="H7" i="1"/>
  <c r="H8" i="1" a="1"/>
  <c r="H8" i="1" s="1"/>
  <c r="H9" i="1" a="1"/>
  <c r="H9" i="1" s="1"/>
  <c r="H10" i="1" a="1"/>
  <c r="H10" i="1" s="1"/>
  <c r="H11" i="1" a="1"/>
  <c r="H11" i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3" i="1" a="1"/>
  <c r="H3" i="1" s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  <c r="C23" i="1" a="1"/>
  <c r="C23" i="1" s="1"/>
  <c r="C24" i="1" a="1"/>
  <c r="C24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3" i="1" a="1"/>
  <c r="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<sst xmlns="http://schemas.openxmlformats.org/spreadsheetml/2006/main" count="80" uniqueCount="51">
  <si>
    <t>Year</t>
  </si>
  <si>
    <t>Actual Sales</t>
  </si>
  <si>
    <t>10.a</t>
  </si>
  <si>
    <t>The estimated regression function is y=12.229x+312.1</t>
  </si>
  <si>
    <t>10.b</t>
  </si>
  <si>
    <t>The R^2 value is 0.9194. It means that 91% changes in actual sales can be accouned for by as the years have changed.</t>
  </si>
  <si>
    <t>10.c</t>
  </si>
  <si>
    <t>A line graph comparing the linear trend predictions against the original data</t>
  </si>
  <si>
    <t>10.d</t>
  </si>
  <si>
    <t>The forecast for the next two years are included in the table on the top left.</t>
  </si>
  <si>
    <t>Forecast for next two years using linear trend</t>
  </si>
  <si>
    <t>Linear Trend value</t>
  </si>
  <si>
    <t>10.e</t>
  </si>
  <si>
    <t>The estimated regression function using quadratic trend model is y= -0.3991x^2 + 20.609x +281.37</t>
  </si>
  <si>
    <t>Quadtratic trend value</t>
  </si>
  <si>
    <t>(Year)^2 X^2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</si>
  <si>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</si>
  <si>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</si>
  <si>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</si>
  <si>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</si>
  <si>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</si>
  <si>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</si>
  <si>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</si>
  <si>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</si>
  <si>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</si>
  <si>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</si>
  <si>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</si>
  <si>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</si>
  <si>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</si>
  <si>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</si>
  <si>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</si>
  <si>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</si>
  <si>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</si>
  <si>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</si>
  <si>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</si>
  <si>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</si>
  <si>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</si>
  <si>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</si>
  <si>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</si>
  <si>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</si>
  <si>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</si>
  <si>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</si>
  <si>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10.f</t>
  </si>
  <si>
    <t>The adjusted R^2 value for quadrratic model is 0.938842 and that of linear model is 0.91495. This implies that when X^2 is added it improves the ability to explain the sales.</t>
  </si>
  <si>
    <t>A line graph comparing the quadratic trend predictions against the original data</t>
  </si>
  <si>
    <t>10.g</t>
  </si>
  <si>
    <t>Forecast for next two years using quadratic trend</t>
  </si>
  <si>
    <t>10.h</t>
  </si>
  <si>
    <t>The forecast for the next two years using quadratic trend are included in the table above.</t>
  </si>
  <si>
    <t>10.i</t>
  </si>
  <si>
    <t xml:space="preserve">I would chose quadratic model as it has only about 6% of the variations unaccounted for. The adjusted R^2 value also indicates that taking quadratic model enhances the predictability of the model than using linear model.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</si>
</sst>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Continuous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Actual 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</c:f>
              <c:numCache>
                <c:formatCode>General</c:formatCode>
                <c:ptCount val="2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1">
                  <c:v>283</c:v>
                </c:pt>
                <c:pt idx="2">
                  <c:v>288</c:v>
                </c:pt>
                <c:pt idx="3">
                  <c:v>336</c:v>
                </c:pt>
                <c:pt idx="4">
                  <c:v>388</c:v>
                </c:pt>
                <c:pt idx="5">
                  <c:v>406</c:v>
                </c:pt>
                <c:pt idx="6">
                  <c:v>412</c:v>
                </c:pt>
                <c:pt idx="7">
                  <c:v>416</c:v>
                </c:pt>
                <c:pt idx="8">
                  <c:v>435</c:v>
                </c:pt>
                <c:pt idx="9">
                  <c:v>428</c:v>
                </c:pt>
                <c:pt idx="10">
                  <c:v>435</c:v>
                </c:pt>
                <c:pt idx="11">
                  <c:v>462</c:v>
                </c:pt>
                <c:pt idx="12">
                  <c:v>452</c:v>
                </c:pt>
                <c:pt idx="13">
                  <c:v>474</c:v>
                </c:pt>
                <c:pt idx="14">
                  <c:v>476</c:v>
                </c:pt>
                <c:pt idx="15">
                  <c:v>497</c:v>
                </c:pt>
                <c:pt idx="16">
                  <c:v>487</c:v>
                </c:pt>
                <c:pt idx="17">
                  <c:v>523</c:v>
                </c:pt>
                <c:pt idx="18">
                  <c:v>528</c:v>
                </c:pt>
                <c:pt idx="19">
                  <c:v>532</c:v>
                </c:pt>
                <c:pt idx="20">
                  <c:v>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F8-4D4E-9530-39DA1E643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295712"/>
        <c:axId val="1258299072"/>
      </c:scatterChart>
      <c:valAx>
        <c:axId val="125829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299072"/>
        <c:crosses val="autoZero"/>
        <c:crossBetween val="midCat"/>
      </c:valAx>
      <c:valAx>
        <c:axId val="1258299072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29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sales and linear</a:t>
            </a:r>
            <a:r>
              <a:rPr lang="en-US" baseline="0"/>
              <a:t> trend predictions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Actual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</c:f>
              <c:numCache>
                <c:formatCode>General</c:formatCode>
                <c:ptCount val="2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Sheet1!$B$2:$B$24</c:f>
              <c:numCache>
                <c:formatCode>General</c:formatCode>
                <c:ptCount val="23"/>
                <c:pt idx="1">
                  <c:v>283</c:v>
                </c:pt>
                <c:pt idx="2">
                  <c:v>288</c:v>
                </c:pt>
                <c:pt idx="3">
                  <c:v>336</c:v>
                </c:pt>
                <c:pt idx="4">
                  <c:v>388</c:v>
                </c:pt>
                <c:pt idx="5">
                  <c:v>406</c:v>
                </c:pt>
                <c:pt idx="6">
                  <c:v>412</c:v>
                </c:pt>
                <c:pt idx="7">
                  <c:v>416</c:v>
                </c:pt>
                <c:pt idx="8">
                  <c:v>435</c:v>
                </c:pt>
                <c:pt idx="9">
                  <c:v>428</c:v>
                </c:pt>
                <c:pt idx="10">
                  <c:v>435</c:v>
                </c:pt>
                <c:pt idx="11">
                  <c:v>462</c:v>
                </c:pt>
                <c:pt idx="12">
                  <c:v>452</c:v>
                </c:pt>
                <c:pt idx="13">
                  <c:v>474</c:v>
                </c:pt>
                <c:pt idx="14">
                  <c:v>476</c:v>
                </c:pt>
                <c:pt idx="15">
                  <c:v>497</c:v>
                </c:pt>
                <c:pt idx="16">
                  <c:v>487</c:v>
                </c:pt>
                <c:pt idx="17">
                  <c:v>523</c:v>
                </c:pt>
                <c:pt idx="18">
                  <c:v>528</c:v>
                </c:pt>
                <c:pt idx="19">
                  <c:v>532</c:v>
                </c:pt>
                <c:pt idx="20">
                  <c:v>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36-4CC9-92D2-8806AAA79FC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Linear Trend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</c:f>
              <c:numCache>
                <c:formatCode>General</c:formatCode>
                <c:ptCount val="23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cat>
          <c:val>
            <c:numRef>
              <c:f>Sheet1!$C$2:$C$24</c:f>
              <c:numCache>
                <c:formatCode>General</c:formatCode>
                <c:ptCount val="23"/>
                <c:pt idx="1">
                  <c:v>324.32857142857142</c:v>
                </c:pt>
                <c:pt idx="2">
                  <c:v>336.55714285714282</c:v>
                </c:pt>
                <c:pt idx="3">
                  <c:v>348.78571428571428</c:v>
                </c:pt>
                <c:pt idx="4">
                  <c:v>361.01428571428568</c:v>
                </c:pt>
                <c:pt idx="5">
                  <c:v>373.24285714285713</c:v>
                </c:pt>
                <c:pt idx="6">
                  <c:v>385.47142857142853</c:v>
                </c:pt>
                <c:pt idx="7">
                  <c:v>397.7</c:v>
                </c:pt>
                <c:pt idx="8">
                  <c:v>409.92857142857144</c:v>
                </c:pt>
                <c:pt idx="9">
                  <c:v>422.15714285714284</c:v>
                </c:pt>
                <c:pt idx="10">
                  <c:v>434.38571428571424</c:v>
                </c:pt>
                <c:pt idx="11">
                  <c:v>446.6142857142857</c:v>
                </c:pt>
                <c:pt idx="12">
                  <c:v>458.84285714285716</c:v>
                </c:pt>
                <c:pt idx="13">
                  <c:v>471.07142857142856</c:v>
                </c:pt>
                <c:pt idx="14">
                  <c:v>483.3</c:v>
                </c:pt>
                <c:pt idx="15">
                  <c:v>495.52857142857147</c:v>
                </c:pt>
                <c:pt idx="16">
                  <c:v>507.75714285714287</c:v>
                </c:pt>
                <c:pt idx="17">
                  <c:v>519.98571428571427</c:v>
                </c:pt>
                <c:pt idx="18">
                  <c:v>532.21428571428578</c:v>
                </c:pt>
                <c:pt idx="19">
                  <c:v>544.44285714285718</c:v>
                </c:pt>
                <c:pt idx="20">
                  <c:v>556.67142857142858</c:v>
                </c:pt>
                <c:pt idx="21">
                  <c:v>568.90000000000009</c:v>
                </c:pt>
                <c:pt idx="22">
                  <c:v>581.12857142857138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36-4CC9-92D2-8806AAA79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60032"/>
        <c:axId val="27572032"/>
      </c:lineChart>
      <c:catAx>
        <c:axId val="2756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72032"/>
        <c:crosses val="autoZero"/>
        <c:auto val="1"/>
        <c:lblAlgn val="ctr"/>
        <c:lblOffset val="100"/>
        <c:noMultiLvlLbl val="0"/>
      </c:catAx>
      <c:valAx>
        <c:axId val="2757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6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Actual 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9.9243875765529302E-2"/>
                  <c:y val="-3.24136045494313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</c:f>
              <c:numCache>
                <c:formatCode>General</c:formatCode>
                <c:ptCount val="2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1">
                  <c:v>283</c:v>
                </c:pt>
                <c:pt idx="2">
                  <c:v>288</c:v>
                </c:pt>
                <c:pt idx="3">
                  <c:v>336</c:v>
                </c:pt>
                <c:pt idx="4">
                  <c:v>388</c:v>
                </c:pt>
                <c:pt idx="5">
                  <c:v>406</c:v>
                </c:pt>
                <c:pt idx="6">
                  <c:v>412</c:v>
                </c:pt>
                <c:pt idx="7">
                  <c:v>416</c:v>
                </c:pt>
                <c:pt idx="8">
                  <c:v>435</c:v>
                </c:pt>
                <c:pt idx="9">
                  <c:v>428</c:v>
                </c:pt>
                <c:pt idx="10">
                  <c:v>435</c:v>
                </c:pt>
                <c:pt idx="11">
                  <c:v>462</c:v>
                </c:pt>
                <c:pt idx="12">
                  <c:v>452</c:v>
                </c:pt>
                <c:pt idx="13">
                  <c:v>474</c:v>
                </c:pt>
                <c:pt idx="14">
                  <c:v>476</c:v>
                </c:pt>
                <c:pt idx="15">
                  <c:v>497</c:v>
                </c:pt>
                <c:pt idx="16">
                  <c:v>487</c:v>
                </c:pt>
                <c:pt idx="17">
                  <c:v>523</c:v>
                </c:pt>
                <c:pt idx="18">
                  <c:v>528</c:v>
                </c:pt>
                <c:pt idx="19">
                  <c:v>532</c:v>
                </c:pt>
                <c:pt idx="20">
                  <c:v>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14-486E-8298-AD84E460E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295712"/>
        <c:axId val="1258299072"/>
      </c:scatterChart>
      <c:valAx>
        <c:axId val="125829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299072"/>
        <c:crosses val="autoZero"/>
        <c:crossBetween val="midCat"/>
      </c:valAx>
      <c:valAx>
        <c:axId val="1258299072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29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Actual sales and quadratic trend predictions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Actual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Sheet1!$E$2:$E$22</c:f>
              <c:numCache>
                <c:formatCode>General</c:formatCode>
                <c:ptCount val="2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Sheet1!$G$2:$G$22</c:f>
              <c:numCache>
                <c:formatCode>General</c:formatCode>
                <c:ptCount val="21"/>
                <c:pt idx="1">
                  <c:v>283</c:v>
                </c:pt>
                <c:pt idx="2">
                  <c:v>288</c:v>
                </c:pt>
                <c:pt idx="3">
                  <c:v>336</c:v>
                </c:pt>
                <c:pt idx="4">
                  <c:v>388</c:v>
                </c:pt>
                <c:pt idx="5">
                  <c:v>406</c:v>
                </c:pt>
                <c:pt idx="6">
                  <c:v>412</c:v>
                </c:pt>
                <c:pt idx="7">
                  <c:v>416</c:v>
                </c:pt>
                <c:pt idx="8">
                  <c:v>435</c:v>
                </c:pt>
                <c:pt idx="9">
                  <c:v>428</c:v>
                </c:pt>
                <c:pt idx="10">
                  <c:v>435</c:v>
                </c:pt>
                <c:pt idx="11">
                  <c:v>462</c:v>
                </c:pt>
                <c:pt idx="12">
                  <c:v>452</c:v>
                </c:pt>
                <c:pt idx="13">
                  <c:v>474</c:v>
                </c:pt>
                <c:pt idx="14">
                  <c:v>476</c:v>
                </c:pt>
                <c:pt idx="15">
                  <c:v>497</c:v>
                </c:pt>
                <c:pt idx="16">
                  <c:v>487</c:v>
                </c:pt>
                <c:pt idx="17">
                  <c:v>523</c:v>
                </c:pt>
                <c:pt idx="18">
                  <c:v>528</c:v>
                </c:pt>
                <c:pt idx="19">
                  <c:v>532</c:v>
                </c:pt>
                <c:pt idx="20">
                  <c:v>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D-4DAD-8BC8-5CEE0376CD39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Quadtratic trend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Sheet1!$E$2:$E$22</c:f>
              <c:numCache>
                <c:formatCode>General</c:formatCode>
                <c:ptCount val="2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Sheet1!$H$2:$H$22</c:f>
              <c:numCache>
                <c:formatCode>General</c:formatCode>
                <c:ptCount val="21"/>
                <c:pt idx="1">
                  <c:v>301.58181818181816</c:v>
                </c:pt>
                <c:pt idx="2">
                  <c:v>320.9935748462064</c:v>
                </c:pt>
                <c:pt idx="3">
                  <c:v>339.6071998177261</c:v>
                </c:pt>
                <c:pt idx="4">
                  <c:v>357.42269309637726</c:v>
                </c:pt>
                <c:pt idx="5">
                  <c:v>374.44005468215994</c:v>
                </c:pt>
                <c:pt idx="6">
                  <c:v>390.65928457507403</c:v>
                </c:pt>
                <c:pt idx="7">
                  <c:v>406.08038277511957</c:v>
                </c:pt>
                <c:pt idx="8">
                  <c:v>420.70334928229659</c:v>
                </c:pt>
                <c:pt idx="9">
                  <c:v>434.52818409660512</c:v>
                </c:pt>
                <c:pt idx="10">
                  <c:v>447.55488721804511</c:v>
                </c:pt>
                <c:pt idx="11">
                  <c:v>459.78345864661651</c:v>
                </c:pt>
                <c:pt idx="12">
                  <c:v>471.21389838231937</c:v>
                </c:pt>
                <c:pt idx="13">
                  <c:v>481.84620642515375</c:v>
                </c:pt>
                <c:pt idx="14">
                  <c:v>491.6803827751196</c:v>
                </c:pt>
                <c:pt idx="15">
                  <c:v>500.71642743221685</c:v>
                </c:pt>
                <c:pt idx="16">
                  <c:v>508.95434039644562</c:v>
                </c:pt>
                <c:pt idx="17">
                  <c:v>516.39412166780585</c:v>
                </c:pt>
                <c:pt idx="18">
                  <c:v>523.0357712462976</c:v>
                </c:pt>
                <c:pt idx="19">
                  <c:v>528.8792891319207</c:v>
                </c:pt>
                <c:pt idx="20">
                  <c:v>533.92467532467538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4D-4DAD-8BC8-5CEE0376C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77200"/>
        <c:axId val="88987280"/>
      </c:lineChart>
      <c:catAx>
        <c:axId val="889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87280"/>
        <c:crosses val="autoZero"/>
        <c:auto val="1"/>
        <c:lblAlgn val="ctr"/>
        <c:lblOffset val="100"/>
        <c:noMultiLvlLbl val="0"/>
      </c:catAx>
      <c:valAx>
        <c:axId val="8898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7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251460</xdr:colOff>
      <xdr:row>0</xdr:row>
      <xdr:rowOff>15240</xdr:rowOff>
    </xdr:from>
    <xdr:to>
      <xdr:col>17</xdr:col>
      <xdr:colOff>556260</xdr:colOff>
      <xdr:row>15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6125A9-B1C4-CD54-FE2F-1AA485BF98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15240</xdr:colOff>
      <xdr:row>22</xdr:row>
      <xdr:rowOff>0</xdr:rowOff>
    </xdr:from>
    <xdr:to>
      <xdr:col>18</xdr:col>
      <xdr:colOff>320040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AC776A-CF67-6D08-D00C-A0153C535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7620</xdr:colOff>
      <xdr:row>44</xdr:row>
      <xdr:rowOff>22860</xdr:rowOff>
    </xdr:from>
    <xdr:to>
      <xdr:col>18</xdr:col>
      <xdr:colOff>312420</xdr:colOff>
      <xdr:row>59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571D37-A9DE-4AC7-82BA-B091C9C990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7620</xdr:colOff>
      <xdr:row>66</xdr:row>
      <xdr:rowOff>160020</xdr:rowOff>
    </xdr:from>
    <xdr:to>
      <xdr:col>18</xdr:col>
      <xdr:colOff>312420</xdr:colOff>
      <xdr:row>81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CDF7D8-D9AD-6050-12D8-51537C0C3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6C5-6BB3-4275-B700-76A5C7A94BAE}">
  <dimension ref="A1:I18"/>
  <sheetViews>
    <sheetView workbookViewId="0">
      <selection activeCell="B6" sqref="B6"/>
    </sheetView>
  </sheetViews>
  <sheetFormatPr defaultRowHeight="14.4" x14ac:dyDescent="0.3"/>
  <sheetData>
    <row r="1" spans="1:9" x14ac:dyDescent="0.3">
      <c r="A1" t="s">
        <v>16</v>
      </c>
    </row>
    <row r="2" spans="1:9" ht="15" thickBot="1" x14ac:dyDescent="0.35"/>
    <row r="3" spans="1:9" x14ac:dyDescent="0.3">
      <c r="A3" s="9" t="s">
        <v>17</v>
      </c>
      <c r="B3" s="9"/>
    </row>
    <row r="4" spans="1:9" x14ac:dyDescent="0.3">
      <c r="A4" t="s">
        <v>18</v>
      </c>
      <c r="B4">
        <v>0.95886889584047308</v>
      </c>
    </row>
    <row r="5" spans="1:9" x14ac:dyDescent="0.3">
      <c r="A5" t="s">
        <v>19</v>
      </c>
      <c r="B5">
        <v>0.919429559410328</v>
      </c>
    </row>
    <row r="6" spans="1:9" x14ac:dyDescent="0.3">
      <c r="A6" t="s">
        <v>20</v>
      </c>
      <c r="B6">
        <v>0.91495342382201295</v>
      </c>
    </row>
    <row r="7" spans="1:9" x14ac:dyDescent="0.3">
      <c r="A7" t="s">
        <v>21</v>
      </c>
      <c r="B7">
        <v>22.002849743280915</v>
      </c>
    </row>
    <row r="8" spans="1:9" ht="15" thickBot="1" x14ac:dyDescent="0.35">
      <c r="A8" s="7" t="s">
        <v>22</v>
      </c>
      <c r="B8" s="7">
        <v>20</v>
      </c>
    </row>
    <row r="10" spans="1:9" ht="15" thickBot="1" x14ac:dyDescent="0.35">
      <c r="A10" t="s">
        <v>23</v>
      </c>
    </row>
    <row r="11" spans="1:9" x14ac:dyDescent="0.3">
      <c r="A11" s="8"/>
      <c r="B11" s="8" t="s">
        <v>28</v>
      </c>
      <c r="C11" s="8" t="s">
        <v>29</v>
      </c>
      <c r="D11" s="8" t="s">
        <v>30</v>
      </c>
      <c r="E11" s="8" t="s">
        <v>31</v>
      </c>
      <c r="F11" s="8" t="s">
        <v>32</v>
      </c>
    </row>
    <row r="12" spans="1:9" x14ac:dyDescent="0.3">
      <c r="A12" t="s">
        <v>24</v>
      </c>
      <c r="B12">
        <v>1</v>
      </c>
      <c r="C12">
        <v>99442.742857142846</v>
      </c>
      <c r="D12">
        <v>99442.742857142846</v>
      </c>
      <c r="E12">
        <v>205.40699477703191</v>
      </c>
      <c r="F12">
        <v>2.7555786893244691E-11</v>
      </c>
    </row>
    <row r="13" spans="1:9" x14ac:dyDescent="0.3">
      <c r="A13" t="s">
        <v>25</v>
      </c>
      <c r="B13">
        <v>18</v>
      </c>
      <c r="C13">
        <v>8714.2571428571482</v>
      </c>
      <c r="D13">
        <v>484.1253968253971</v>
      </c>
    </row>
    <row r="14" spans="1:9" ht="15" thickBot="1" x14ac:dyDescent="0.35">
      <c r="A14" s="7" t="s">
        <v>26</v>
      </c>
      <c r="B14" s="7">
        <v>19</v>
      </c>
      <c r="C14" s="7">
        <v>108157</v>
      </c>
      <c r="D14" s="7"/>
      <c r="E14" s="7"/>
      <c r="F14" s="7"/>
    </row>
    <row r="15" spans="1:9" ht="15" thickBot="1" x14ac:dyDescent="0.35"/>
    <row r="16" spans="1:9" x14ac:dyDescent="0.3">
      <c r="A16" s="8"/>
      <c r="B16" s="8" t="s">
        <v>33</v>
      </c>
      <c r="C16" s="8" t="s">
        <v>21</v>
      </c>
      <c r="D16" s="8" t="s">
        <v>34</v>
      </c>
      <c r="E16" s="8" t="s">
        <v>35</v>
      </c>
      <c r="F16" s="8" t="s">
        <v>36</v>
      </c>
      <c r="G16" s="8" t="s">
        <v>37</v>
      </c>
      <c r="H16" s="8" t="s">
        <v>38</v>
      </c>
      <c r="I16" s="8" t="s">
        <v>39</v>
      </c>
    </row>
    <row r="17" spans="1:9" x14ac:dyDescent="0.3">
      <c r="A17" t="s">
        <v>27</v>
      </c>
      <c r="B17">
        <v>312.09999999999997</v>
      </c>
      <c r="C17">
        <v>10.221015829070611</v>
      </c>
      <c r="D17">
        <v>30.535125394515603</v>
      </c>
      <c r="E17">
        <v>5.8658194010232892E-17</v>
      </c>
      <c r="F17">
        <v>290.62644257105302</v>
      </c>
      <c r="G17">
        <v>333.57355742894691</v>
      </c>
      <c r="H17">
        <v>290.62644257105302</v>
      </c>
      <c r="I17">
        <v>333.57355742894691</v>
      </c>
    </row>
    <row r="18" spans="1:9" ht="15" thickBot="1" x14ac:dyDescent="0.35">
      <c r="A18" s="7" t="s">
        <v>40</v>
      </c>
      <c r="B18" s="7">
        <v>12.228571428571431</v>
      </c>
      <c r="C18" s="7">
        <v>0.85323391606693233</v>
      </c>
      <c r="D18" s="7">
        <v>14.332026890047061</v>
      </c>
      <c r="E18" s="7">
        <v>2.7555786893244588E-11</v>
      </c>
      <c r="F18" s="7">
        <v>10.435993488825241</v>
      </c>
      <c r="G18" s="7">
        <v>14.021149368317621</v>
      </c>
      <c r="H18" s="7">
        <v>10.435993488825241</v>
      </c>
      <c r="I18" s="7">
        <v>14.021149368317621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635B-70E8-4E10-B5CF-F8A0C75F6B93}">
  <dimension ref="A1:I19"/>
  <sheetViews>
    <sheetView workbookViewId="0">
      <selection sqref="A1:I22"/>
    </sheetView>
  </sheetViews>
  <sheetFormatPr defaultRowHeight="14.4" x14ac:dyDescent="0.3"/>
  <cols>
    <col min="1" max="1" width="17.44140625" bestFit="1" customWidth="1"/>
  </cols>
  <sheetData>
    <row r="1" spans="1:9" x14ac:dyDescent="0.3">
      <c r="A1" t="s">
        <v>16</v>
      </c>
    </row>
    <row r="2" spans="1:9" ht="15" thickBot="1" x14ac:dyDescent="0.35"/>
    <row r="3" spans="1:9" x14ac:dyDescent="0.3">
      <c r="A3" s="9" t="s">
        <v>17</v>
      </c>
      <c r="B3" s="9"/>
    </row>
    <row r="4" spans="1:9" x14ac:dyDescent="0.3">
      <c r="A4" t="s">
        <v>18</v>
      </c>
      <c r="B4">
        <v>0.9722548690914391</v>
      </c>
    </row>
    <row r="5" spans="1:9" x14ac:dyDescent="0.3">
      <c r="A5" t="s">
        <v>19</v>
      </c>
      <c r="B5">
        <v>0.9452795304720113</v>
      </c>
    </row>
    <row r="6" spans="1:9" x14ac:dyDescent="0.3">
      <c r="A6" t="s">
        <v>20</v>
      </c>
      <c r="B6">
        <v>0.93884182817460082</v>
      </c>
    </row>
    <row r="7" spans="1:9" x14ac:dyDescent="0.3">
      <c r="A7" t="s">
        <v>21</v>
      </c>
      <c r="B7">
        <v>18.658544522296207</v>
      </c>
    </row>
    <row r="8" spans="1:9" ht="15" thickBot="1" x14ac:dyDescent="0.35">
      <c r="A8" s="7" t="s">
        <v>22</v>
      </c>
      <c r="B8" s="7">
        <v>20</v>
      </c>
    </row>
    <row r="10" spans="1:9" ht="15" thickBot="1" x14ac:dyDescent="0.35">
      <c r="A10" t="s">
        <v>23</v>
      </c>
    </row>
    <row r="11" spans="1:9" x14ac:dyDescent="0.3">
      <c r="A11" s="8"/>
      <c r="B11" s="8" t="s">
        <v>28</v>
      </c>
      <c r="C11" s="8" t="s">
        <v>29</v>
      </c>
      <c r="D11" s="8" t="s">
        <v>30</v>
      </c>
      <c r="E11" s="8" t="s">
        <v>31</v>
      </c>
      <c r="F11" s="8" t="s">
        <v>32</v>
      </c>
    </row>
    <row r="12" spans="1:9" x14ac:dyDescent="0.3">
      <c r="A12" t="s">
        <v>24</v>
      </c>
      <c r="B12">
        <v>2</v>
      </c>
      <c r="C12">
        <v>102238.59817726133</v>
      </c>
      <c r="D12">
        <v>51119.299088630665</v>
      </c>
      <c r="E12">
        <v>146.83492445002486</v>
      </c>
      <c r="F12">
        <v>1.8805003953509828E-11</v>
      </c>
    </row>
    <row r="13" spans="1:9" x14ac:dyDescent="0.3">
      <c r="A13" t="s">
        <v>25</v>
      </c>
      <c r="B13">
        <v>17</v>
      </c>
      <c r="C13">
        <v>5918.4018227386659</v>
      </c>
      <c r="D13">
        <v>348.14128369050974</v>
      </c>
    </row>
    <row r="14" spans="1:9" ht="15" thickBot="1" x14ac:dyDescent="0.35">
      <c r="A14" s="7" t="s">
        <v>26</v>
      </c>
      <c r="B14" s="7">
        <v>19</v>
      </c>
      <c r="C14" s="7">
        <v>108157</v>
      </c>
      <c r="D14" s="7"/>
      <c r="E14" s="7"/>
      <c r="F14" s="7"/>
    </row>
    <row r="15" spans="1:9" ht="15" thickBot="1" x14ac:dyDescent="0.35"/>
    <row r="16" spans="1:9" x14ac:dyDescent="0.3">
      <c r="A16" s="8"/>
      <c r="B16" s="8" t="s">
        <v>33</v>
      </c>
      <c r="C16" s="8" t="s">
        <v>21</v>
      </c>
      <c r="D16" s="8" t="s">
        <v>34</v>
      </c>
      <c r="E16" s="8" t="s">
        <v>35</v>
      </c>
      <c r="F16" s="8" t="s">
        <v>36</v>
      </c>
      <c r="G16" s="8" t="s">
        <v>37</v>
      </c>
      <c r="H16" s="8" t="s">
        <v>38</v>
      </c>
      <c r="I16" s="8" t="s">
        <v>39</v>
      </c>
    </row>
    <row r="17" spans="1:9" x14ac:dyDescent="0.3">
      <c r="A17" t="s">
        <v>27</v>
      </c>
      <c r="B17">
        <v>281.37192982456139</v>
      </c>
      <c r="C17">
        <v>13.881615698239411</v>
      </c>
      <c r="D17">
        <v>20.269393415079733</v>
      </c>
      <c r="E17">
        <v>2.4046275967384898E-13</v>
      </c>
      <c r="F17">
        <v>252.08428077892037</v>
      </c>
      <c r="G17">
        <v>310.65957887020244</v>
      </c>
      <c r="H17">
        <v>252.08428077892037</v>
      </c>
      <c r="I17">
        <v>310.65957887020244</v>
      </c>
    </row>
    <row r="18" spans="1:9" x14ac:dyDescent="0.3">
      <c r="A18" t="s">
        <v>40</v>
      </c>
      <c r="B18">
        <v>20.608954203691038</v>
      </c>
      <c r="C18">
        <v>3.0444534014890494</v>
      </c>
      <c r="D18">
        <v>6.7693446034060329</v>
      </c>
      <c r="E18">
        <v>3.2768501051146218E-6</v>
      </c>
      <c r="F18">
        <v>14.185718991241812</v>
      </c>
      <c r="G18">
        <v>27.032189416140262</v>
      </c>
      <c r="H18">
        <v>14.185718991241812</v>
      </c>
      <c r="I18">
        <v>27.032189416140262</v>
      </c>
    </row>
    <row r="19" spans="1:9" ht="15" thickBot="1" x14ac:dyDescent="0.35">
      <c r="A19" s="7" t="s">
        <v>41</v>
      </c>
      <c r="B19" s="7">
        <v>-0.39906584643426707</v>
      </c>
      <c r="C19" s="7">
        <v>0.14082020658128785</v>
      </c>
      <c r="D19" s="7">
        <v>-2.8338677816376303</v>
      </c>
      <c r="E19" s="7">
        <v>1.1457855082057166E-2</v>
      </c>
      <c r="F19" s="7">
        <v>-0.69617051195317403</v>
      </c>
      <c r="G19" s="7">
        <v>-0.10196118091536016</v>
      </c>
      <c r="H19" s="7">
        <v>-0.69617051195317403</v>
      </c>
      <c r="I19" s="7">
        <v>-0.10196118091536016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CEB5-0E48-4B7E-8366-91EC528E2DFE}">
  <dimension ref="A1:S92"/>
  <sheetViews>
    <sheetView tabSelected="1" topLeftCell="A3" zoomScaleNormal="100" workbookViewId="0">
      <selection activeCell="H4" sqref="H4"/>
    </sheetView>
  </sheetViews>
  <sheetFormatPr defaultRowHeight="14.4" x14ac:dyDescent="0.3"/>
  <cols>
    <col min="2" max="2" width="11.6640625" bestFit="1" customWidth="1"/>
    <col min="3" max="5" width="14" customWidth="1"/>
    <col min="6" max="6" width="11.21875" customWidth="1"/>
    <col min="7" max="7" width="10.77734375" customWidth="1"/>
    <col min="8" max="8" width="12.44140625" customWidth="1"/>
    <col min="11" max="11" width="4.21875" bestFit="1" customWidth="1"/>
    <col min="19" max="19" width="9.21875" customWidth="1"/>
  </cols>
  <sheetData>
    <row r="1" spans="1:8" x14ac:dyDescent="0.3">
      <c r="A1" s="14" t="s">
        <v>0</v>
      </c>
      <c r="B1" s="14" t="s">
        <v>1</v>
      </c>
      <c r="C1" s="16" t="s">
        <v>11</v>
      </c>
      <c r="D1" s="2"/>
      <c r="E1" s="14" t="s">
        <v>0</v>
      </c>
      <c r="F1" s="18" t="s">
        <v>15</v>
      </c>
      <c r="G1" s="14" t="s">
        <v>1</v>
      </c>
      <c r="H1" s="16" t="s">
        <v>14</v>
      </c>
    </row>
    <row r="2" spans="1:8" x14ac:dyDescent="0.3">
      <c r="A2" s="15"/>
      <c r="B2" s="15"/>
      <c r="C2" s="17"/>
      <c r="D2" s="2"/>
      <c r="E2" s="15"/>
      <c r="F2" s="19"/>
      <c r="G2" s="15"/>
      <c r="H2" s="17"/>
    </row>
    <row r="3" spans="1:8" x14ac:dyDescent="0.3">
      <c r="A3" s="1">
        <v>1</v>
      </c>
      <c r="B3" s="1">
        <v>283</v>
      </c>
      <c r="C3" cm="1">
        <f t="array" ref="C3">TREND($B$3:$B$22,$A$3:$A$22,A3)</f>
        <v>324.32857142857142</v>
      </c>
      <c r="E3" s="1">
        <v>1</v>
      </c>
      <c r="F3">
        <f>E3^2</f>
        <v>1</v>
      </c>
      <c r="G3" s="1">
        <v>283</v>
      </c>
      <c r="H3" cm="1">
        <f t="array" ref="H3">TREND(G$3:G$22,E$3:F$22,E3:F3)</f>
        <v>301.58181818181816</v>
      </c>
    </row>
    <row r="4" spans="1:8" x14ac:dyDescent="0.3">
      <c r="A4" s="1">
        <v>2</v>
      </c>
      <c r="B4" s="1">
        <v>288</v>
      </c>
      <c r="C4" cm="1">
        <f t="array" ref="C4">TREND($B$3:$B$22,$A$3:$A$22,A4)</f>
        <v>336.55714285714282</v>
      </c>
      <c r="E4" s="1">
        <v>2</v>
      </c>
      <c r="F4">
        <f t="shared" ref="F4:F24" si="0">E4^2</f>
        <v>4</v>
      </c>
      <c r="G4" s="1">
        <v>288</v>
      </c>
      <c r="H4" cm="1">
        <f t="array" ref="H4">TREND(G$3:G$22,E$3:F$22,E4:F4)</f>
        <v>320.9935748462064</v>
      </c>
    </row>
    <row r="5" spans="1:8" x14ac:dyDescent="0.3">
      <c r="A5" s="1">
        <v>3</v>
      </c>
      <c r="B5" s="1">
        <v>336</v>
      </c>
      <c r="C5" cm="1">
        <f t="array" ref="C5">TREND($B$3:$B$22,$A$3:$A$22,A5)</f>
        <v>348.78571428571428</v>
      </c>
      <c r="E5" s="1">
        <v>3</v>
      </c>
      <c r="F5">
        <f t="shared" si="0"/>
        <v>9</v>
      </c>
      <c r="G5" s="1">
        <v>336</v>
      </c>
      <c r="H5" cm="1">
        <f t="array" ref="H5">TREND(G$3:G$22,E$3:F$22,E5:F5)</f>
        <v>339.6071998177261</v>
      </c>
    </row>
    <row r="6" spans="1:8" x14ac:dyDescent="0.3">
      <c r="A6" s="1">
        <v>4</v>
      </c>
      <c r="B6" s="1">
        <v>388</v>
      </c>
      <c r="C6" cm="1">
        <f t="array" ref="C6">TREND($B$3:$B$22,$A$3:$A$22,A6)</f>
        <v>361.01428571428568</v>
      </c>
      <c r="E6" s="1">
        <v>4</v>
      </c>
      <c r="F6">
        <f t="shared" si="0"/>
        <v>16</v>
      </c>
      <c r="G6" s="1">
        <v>388</v>
      </c>
      <c r="H6" cm="1">
        <f t="array" ref="H6">TREND(G$3:G$22,E$3:F$22,E6:F6)</f>
        <v>357.42269309637726</v>
      </c>
    </row>
    <row r="7" spans="1:8" x14ac:dyDescent="0.3">
      <c r="A7" s="1">
        <v>5</v>
      </c>
      <c r="B7" s="1">
        <v>406</v>
      </c>
      <c r="C7" cm="1">
        <f t="array" ref="C7">TREND($B$3:$B$22,$A$3:$A$22,A7)</f>
        <v>373.24285714285713</v>
      </c>
      <c r="E7" s="1">
        <v>5</v>
      </c>
      <c r="F7">
        <f t="shared" si="0"/>
        <v>25</v>
      </c>
      <c r="G7" s="1">
        <v>406</v>
      </c>
      <c r="H7" cm="1">
        <f t="array" ref="H7">TREND(G$3:G$22,E$3:F$22,E7:F7)</f>
        <v>374.44005468215994</v>
      </c>
    </row>
    <row r="8" spans="1:8" x14ac:dyDescent="0.3">
      <c r="A8" s="1">
        <v>6</v>
      </c>
      <c r="B8" s="1">
        <v>412</v>
      </c>
      <c r="C8" cm="1">
        <f t="array" ref="C8">TREND($B$3:$B$22,$A$3:$A$22,A8)</f>
        <v>385.47142857142853</v>
      </c>
      <c r="E8" s="1">
        <v>6</v>
      </c>
      <c r="F8">
        <f t="shared" si="0"/>
        <v>36</v>
      </c>
      <c r="G8" s="1">
        <v>412</v>
      </c>
      <c r="H8" cm="1">
        <f t="array" ref="H8">TREND(G$3:G$22,E$3:F$22,E8:F8)</f>
        <v>390.65928457507403</v>
      </c>
    </row>
    <row r="9" spans="1:8" x14ac:dyDescent="0.3">
      <c r="A9" s="1">
        <v>7</v>
      </c>
      <c r="B9" s="1">
        <v>416</v>
      </c>
      <c r="C9" cm="1">
        <f t="array" ref="C9">TREND($B$3:$B$22,$A$3:$A$22,A9)</f>
        <v>397.7</v>
      </c>
      <c r="E9" s="1">
        <v>7</v>
      </c>
      <c r="F9">
        <f t="shared" si="0"/>
        <v>49</v>
      </c>
      <c r="G9" s="1">
        <v>416</v>
      </c>
      <c r="H9" cm="1">
        <f t="array" ref="H9">TREND(G$3:G$22,E$3:F$22,E9:F9)</f>
        <v>406.08038277511957</v>
      </c>
    </row>
    <row r="10" spans="1:8" x14ac:dyDescent="0.3">
      <c r="A10" s="1">
        <v>8</v>
      </c>
      <c r="B10" s="1">
        <v>435</v>
      </c>
      <c r="C10" cm="1">
        <f t="array" ref="C10">TREND($B$3:$B$22,$A$3:$A$22,A10)</f>
        <v>409.92857142857144</v>
      </c>
      <c r="E10" s="1">
        <v>8</v>
      </c>
      <c r="F10">
        <f t="shared" si="0"/>
        <v>64</v>
      </c>
      <c r="G10" s="1">
        <v>435</v>
      </c>
      <c r="H10" cm="1">
        <f t="array" ref="H10">TREND(G$3:G$22,E$3:F$22,E10:F10)</f>
        <v>420.70334928229659</v>
      </c>
    </row>
    <row r="11" spans="1:8" x14ac:dyDescent="0.3">
      <c r="A11" s="1">
        <v>9</v>
      </c>
      <c r="B11" s="1">
        <v>428</v>
      </c>
      <c r="C11" cm="1">
        <f t="array" ref="C11">TREND($B$3:$B$22,$A$3:$A$22,A11)</f>
        <v>422.15714285714284</v>
      </c>
      <c r="E11" s="1">
        <v>9</v>
      </c>
      <c r="F11">
        <f t="shared" si="0"/>
        <v>81</v>
      </c>
      <c r="G11" s="1">
        <v>428</v>
      </c>
      <c r="H11" cm="1">
        <f t="array" ref="H11">TREND(G$3:G$22,E$3:F$22,E11:F11)</f>
        <v>434.52818409660512</v>
      </c>
    </row>
    <row r="12" spans="1:8" x14ac:dyDescent="0.3">
      <c r="A12" s="1">
        <v>10</v>
      </c>
      <c r="B12" s="1">
        <v>435</v>
      </c>
      <c r="C12" cm="1">
        <f t="array" ref="C12">TREND($B$3:$B$22,$A$3:$A$22,A12)</f>
        <v>434.38571428571424</v>
      </c>
      <c r="E12" s="1">
        <v>10</v>
      </c>
      <c r="F12">
        <f t="shared" si="0"/>
        <v>100</v>
      </c>
      <c r="G12" s="1">
        <v>435</v>
      </c>
      <c r="H12" cm="1">
        <f t="array" ref="H12">TREND(G$3:G$22,E$3:F$22,E12:F12)</f>
        <v>447.55488721804511</v>
      </c>
    </row>
    <row r="13" spans="1:8" x14ac:dyDescent="0.3">
      <c r="A13" s="1">
        <v>11</v>
      </c>
      <c r="B13" s="1">
        <v>462</v>
      </c>
      <c r="C13" cm="1">
        <f t="array" ref="C13">TREND($B$3:$B$22,$A$3:$A$22,A13)</f>
        <v>446.6142857142857</v>
      </c>
      <c r="E13" s="1">
        <v>11</v>
      </c>
      <c r="F13">
        <f t="shared" si="0"/>
        <v>121</v>
      </c>
      <c r="G13" s="1">
        <v>462</v>
      </c>
      <c r="H13" cm="1">
        <f t="array" ref="H13">TREND(G$3:G$22,E$3:F$22,E13:F13)</f>
        <v>459.78345864661651</v>
      </c>
    </row>
    <row r="14" spans="1:8" x14ac:dyDescent="0.3">
      <c r="A14" s="1">
        <v>12</v>
      </c>
      <c r="B14" s="1">
        <v>452</v>
      </c>
      <c r="C14" cm="1">
        <f t="array" ref="C14">TREND($B$3:$B$22,$A$3:$A$22,A14)</f>
        <v>458.84285714285716</v>
      </c>
      <c r="E14" s="1">
        <v>12</v>
      </c>
      <c r="F14">
        <f t="shared" si="0"/>
        <v>144</v>
      </c>
      <c r="G14" s="1">
        <v>452</v>
      </c>
      <c r="H14" cm="1">
        <f t="array" ref="H14">TREND(G$3:G$22,E$3:F$22,E14:F14)</f>
        <v>471.21389838231937</v>
      </c>
    </row>
    <row r="15" spans="1:8" x14ac:dyDescent="0.3">
      <c r="A15" s="1">
        <v>13</v>
      </c>
      <c r="B15" s="1">
        <v>474</v>
      </c>
      <c r="C15" cm="1">
        <f t="array" ref="C15">TREND($B$3:$B$22,$A$3:$A$22,A15)</f>
        <v>471.07142857142856</v>
      </c>
      <c r="E15" s="1">
        <v>13</v>
      </c>
      <c r="F15">
        <f t="shared" si="0"/>
        <v>169</v>
      </c>
      <c r="G15" s="1">
        <v>474</v>
      </c>
      <c r="H15" cm="1">
        <f t="array" ref="H15">TREND(G$3:G$22,E$3:F$22,E15:F15)</f>
        <v>481.84620642515375</v>
      </c>
    </row>
    <row r="16" spans="1:8" x14ac:dyDescent="0.3">
      <c r="A16" s="1">
        <v>14</v>
      </c>
      <c r="B16" s="1">
        <v>476</v>
      </c>
      <c r="C16" cm="1">
        <f t="array" ref="C16">TREND($B$3:$B$22,$A$3:$A$22,A16)</f>
        <v>483.3</v>
      </c>
      <c r="E16" s="1">
        <v>14</v>
      </c>
      <c r="F16">
        <f t="shared" si="0"/>
        <v>196</v>
      </c>
      <c r="G16" s="1">
        <v>476</v>
      </c>
      <c r="H16" cm="1">
        <f t="array" ref="H16">TREND(G$3:G$22,E$3:F$22,E16:F16)</f>
        <v>491.6803827751196</v>
      </c>
    </row>
    <row r="17" spans="1:19" x14ac:dyDescent="0.3">
      <c r="A17" s="1">
        <v>15</v>
      </c>
      <c r="B17" s="1">
        <v>497</v>
      </c>
      <c r="C17" cm="1">
        <f t="array" ref="C17">TREND($B$3:$B$22,$A$3:$A$22,A17)</f>
        <v>495.52857142857147</v>
      </c>
      <c r="E17" s="1">
        <v>15</v>
      </c>
      <c r="F17">
        <f t="shared" si="0"/>
        <v>225</v>
      </c>
      <c r="G17" s="1">
        <v>497</v>
      </c>
      <c r="H17" cm="1">
        <f t="array" ref="H17">TREND(G$3:G$22,E$3:F$22,E17:F17)</f>
        <v>500.71642743221685</v>
      </c>
      <c r="K17" t="s">
        <v>2</v>
      </c>
      <c r="L17" s="12" t="s">
        <v>3</v>
      </c>
      <c r="M17" s="12"/>
      <c r="N17" s="12"/>
      <c r="O17" s="12"/>
      <c r="P17" s="12"/>
      <c r="Q17" s="12"/>
      <c r="R17" s="12"/>
      <c r="S17" s="12"/>
    </row>
    <row r="18" spans="1:19" x14ac:dyDescent="0.3">
      <c r="A18" s="1">
        <v>16</v>
      </c>
      <c r="B18" s="1">
        <v>487</v>
      </c>
      <c r="C18" cm="1">
        <f t="array" ref="C18">TREND($B$3:$B$22,$A$3:$A$22,A18)</f>
        <v>507.75714285714287</v>
      </c>
      <c r="E18" s="1">
        <v>16</v>
      </c>
      <c r="F18">
        <f t="shared" si="0"/>
        <v>256</v>
      </c>
      <c r="G18" s="1">
        <v>487</v>
      </c>
      <c r="H18" cm="1">
        <f t="array" ref="H18">TREND(G$3:G$22,E$3:F$22,E18:F18)</f>
        <v>508.95434039644562</v>
      </c>
    </row>
    <row r="19" spans="1:19" x14ac:dyDescent="0.3">
      <c r="A19" s="1">
        <v>17</v>
      </c>
      <c r="B19" s="1">
        <v>523</v>
      </c>
      <c r="C19" cm="1">
        <f t="array" ref="C19">TREND($B$3:$B$22,$A$3:$A$22,A19)</f>
        <v>519.98571428571427</v>
      </c>
      <c r="E19" s="1">
        <v>17</v>
      </c>
      <c r="F19">
        <f t="shared" si="0"/>
        <v>289</v>
      </c>
      <c r="G19" s="1">
        <v>523</v>
      </c>
      <c r="H19" cm="1">
        <f t="array" ref="H19">TREND(G$3:G$22,E$3:F$22,E19:F19)</f>
        <v>516.39412166780585</v>
      </c>
      <c r="K19" t="s">
        <v>4</v>
      </c>
      <c r="L19" s="12" t="s">
        <v>5</v>
      </c>
      <c r="M19" s="12"/>
      <c r="N19" s="12"/>
      <c r="O19" s="12"/>
      <c r="P19" s="12"/>
      <c r="Q19" s="12"/>
      <c r="R19" s="12"/>
      <c r="S19" s="12"/>
    </row>
    <row r="20" spans="1:19" x14ac:dyDescent="0.3">
      <c r="A20" s="1">
        <v>18</v>
      </c>
      <c r="B20" s="1">
        <v>528</v>
      </c>
      <c r="C20" cm="1">
        <f t="array" ref="C20">TREND($B$3:$B$22,$A$3:$A$22,A20)</f>
        <v>532.21428571428578</v>
      </c>
      <c r="E20" s="1">
        <v>18</v>
      </c>
      <c r="F20">
        <f t="shared" si="0"/>
        <v>324</v>
      </c>
      <c r="G20" s="1">
        <v>528</v>
      </c>
      <c r="H20" cm="1">
        <f t="array" ref="H20">TREND(G$3:G$22,E$3:F$22,E20:F20)</f>
        <v>523.0357712462976</v>
      </c>
      <c r="L20" s="12"/>
      <c r="M20" s="12"/>
      <c r="N20" s="12"/>
      <c r="O20" s="12"/>
      <c r="P20" s="12"/>
      <c r="Q20" s="12"/>
      <c r="R20" s="12"/>
      <c r="S20" s="12"/>
    </row>
    <row r="21" spans="1:19" x14ac:dyDescent="0.3">
      <c r="A21" s="1">
        <v>19</v>
      </c>
      <c r="B21" s="1">
        <v>532</v>
      </c>
      <c r="C21" cm="1">
        <f t="array" ref="C21">TREND($B$3:$B$22,$A$3:$A$22,A21)</f>
        <v>544.44285714285718</v>
      </c>
      <c r="E21" s="1">
        <v>19</v>
      </c>
      <c r="F21">
        <f t="shared" si="0"/>
        <v>361</v>
      </c>
      <c r="G21" s="1">
        <v>532</v>
      </c>
      <c r="H21" cm="1">
        <f t="array" ref="H21">TREND(G$3:G$22,E$3:F$22,E21:F21)</f>
        <v>528.8792891319207</v>
      </c>
    </row>
    <row r="22" spans="1:19" x14ac:dyDescent="0.3">
      <c r="A22" s="1">
        <v>20</v>
      </c>
      <c r="B22" s="1">
        <v>552</v>
      </c>
      <c r="C22" cm="1">
        <f t="array" ref="C22">TREND($B$3:$B$22,$A$3:$A$22,A22)</f>
        <v>556.67142857142858</v>
      </c>
      <c r="E22" s="1">
        <v>20</v>
      </c>
      <c r="F22">
        <f t="shared" si="0"/>
        <v>400</v>
      </c>
      <c r="G22" s="1">
        <v>552</v>
      </c>
      <c r="H22" cm="1">
        <f t="array" ref="H22">TREND(G$3:G$22,E$3:F$22,E22:F22)</f>
        <v>533.92467532467538</v>
      </c>
    </row>
    <row r="23" spans="1:19" x14ac:dyDescent="0.3">
      <c r="A23" s="3">
        <v>21</v>
      </c>
      <c r="B23" s="4"/>
      <c r="C23" s="4" cm="1">
        <f t="array" ref="C23">TREND($B$3:$B$22,$A$3:$A$22,A23)</f>
        <v>568.90000000000009</v>
      </c>
      <c r="D23" s="4"/>
      <c r="E23" s="4">
        <v>21</v>
      </c>
      <c r="F23" s="4">
        <f t="shared" si="0"/>
        <v>441</v>
      </c>
      <c r="G23" s="4"/>
      <c r="H23" s="4" cm="1">
        <f t="array" ref="H23">TREND(G$3:G$22,E$3:F$22,E23:F23)</f>
        <v>538.1719298245614</v>
      </c>
    </row>
    <row r="24" spans="1:19" x14ac:dyDescent="0.3">
      <c r="A24" s="3">
        <v>22</v>
      </c>
      <c r="B24" s="4"/>
      <c r="C24" s="4" cm="1">
        <f t="array" ref="C24">TREND($B$3:$B$22,$A$3:$A$22,A24)</f>
        <v>581.12857142857138</v>
      </c>
      <c r="D24" s="4"/>
      <c r="E24" s="4">
        <v>22</v>
      </c>
      <c r="F24" s="4">
        <f t="shared" si="0"/>
        <v>484</v>
      </c>
      <c r="G24" s="4"/>
      <c r="H24" s="4" cm="1">
        <f t="array" ref="H24">TREND(G$3:G$22,E$3:F$22,E24:F24)</f>
        <v>541.621052631579</v>
      </c>
    </row>
    <row r="25" spans="1:19" ht="14.4" customHeight="1" x14ac:dyDescent="0.3">
      <c r="C25" s="13" t="s">
        <v>10</v>
      </c>
      <c r="D25" s="6"/>
      <c r="E25" s="6"/>
      <c r="F25" s="6"/>
      <c r="G25" s="6"/>
      <c r="H25" s="13" t="s">
        <v>46</v>
      </c>
    </row>
    <row r="26" spans="1:19" x14ac:dyDescent="0.3">
      <c r="C26" s="13"/>
      <c r="D26" s="6"/>
      <c r="E26" s="6"/>
      <c r="F26" s="6"/>
      <c r="G26" s="6"/>
      <c r="H26" s="13"/>
    </row>
    <row r="27" spans="1:19" x14ac:dyDescent="0.3">
      <c r="C27" s="13"/>
      <c r="D27" s="6"/>
      <c r="E27" s="6"/>
      <c r="F27" s="6"/>
      <c r="G27" s="6"/>
      <c r="H27" s="13"/>
    </row>
    <row r="28" spans="1:19" x14ac:dyDescent="0.3">
      <c r="C28" s="13"/>
      <c r="D28" s="6"/>
      <c r="E28" s="6"/>
      <c r="F28" s="6"/>
      <c r="G28" s="6"/>
      <c r="H28" s="13"/>
    </row>
    <row r="29" spans="1:19" x14ac:dyDescent="0.3">
      <c r="C29" s="5"/>
      <c r="D29" s="5"/>
      <c r="E29" s="5"/>
      <c r="F29" s="5"/>
      <c r="G29" s="5"/>
      <c r="H29" s="13"/>
    </row>
    <row r="30" spans="1:19" x14ac:dyDescent="0.3">
      <c r="C30" s="5"/>
      <c r="D30" s="5"/>
      <c r="E30" s="5"/>
      <c r="F30" s="5"/>
      <c r="G30" s="5"/>
    </row>
    <row r="39" spans="11:19" ht="14.4" customHeight="1" x14ac:dyDescent="0.3">
      <c r="K39" t="s">
        <v>6</v>
      </c>
      <c r="L39" s="12" t="s">
        <v>7</v>
      </c>
      <c r="M39" s="12"/>
      <c r="N39" s="12"/>
      <c r="O39" s="12"/>
      <c r="P39" s="12"/>
      <c r="Q39" s="12"/>
      <c r="R39" s="12"/>
      <c r="S39" s="12"/>
    </row>
    <row r="41" spans="11:19" x14ac:dyDescent="0.3">
      <c r="K41" t="s">
        <v>8</v>
      </c>
      <c r="L41" s="11" t="s">
        <v>9</v>
      </c>
      <c r="M41" s="11"/>
      <c r="N41" s="11"/>
      <c r="O41" s="11"/>
      <c r="P41" s="11"/>
      <c r="Q41" s="11"/>
      <c r="R41" s="11"/>
      <c r="S41" s="11"/>
    </row>
    <row r="57" spans="11:19" x14ac:dyDescent="0.3">
      <c r="L57" s="10"/>
      <c r="M57" s="10"/>
      <c r="N57" s="10"/>
      <c r="O57" s="10"/>
      <c r="P57" s="10"/>
      <c r="Q57" s="10"/>
      <c r="R57" s="10"/>
      <c r="S57" s="10"/>
    </row>
    <row r="61" spans="11:19" ht="14.4" customHeight="1" x14ac:dyDescent="0.3">
      <c r="K61" t="s">
        <v>12</v>
      </c>
      <c r="L61" s="12" t="s">
        <v>13</v>
      </c>
      <c r="M61" s="12"/>
      <c r="N61" s="12"/>
      <c r="O61" s="12"/>
      <c r="P61" s="12"/>
      <c r="Q61" s="12"/>
      <c r="R61" s="12"/>
      <c r="S61" s="12"/>
    </row>
    <row r="62" spans="11:19" x14ac:dyDescent="0.3">
      <c r="L62" s="12"/>
      <c r="M62" s="12"/>
      <c r="N62" s="12"/>
      <c r="O62" s="12"/>
      <c r="P62" s="12"/>
      <c r="Q62" s="12"/>
      <c r="R62" s="12"/>
      <c r="S62" s="12"/>
    </row>
    <row r="64" spans="11:19" x14ac:dyDescent="0.3">
      <c r="K64" t="s">
        <v>42</v>
      </c>
      <c r="L64" s="12" t="s">
        <v>43</v>
      </c>
      <c r="M64" s="12"/>
      <c r="N64" s="12"/>
      <c r="O64" s="12"/>
      <c r="P64" s="12"/>
      <c r="Q64" s="12"/>
      <c r="R64" s="12"/>
      <c r="S64" s="12"/>
    </row>
    <row r="65" spans="12:19" x14ac:dyDescent="0.3">
      <c r="L65" s="12"/>
      <c r="M65" s="12"/>
      <c r="N65" s="12"/>
      <c r="O65" s="12"/>
      <c r="P65" s="12"/>
      <c r="Q65" s="12"/>
      <c r="R65" s="12"/>
      <c r="S65" s="12"/>
    </row>
    <row r="84" spans="11:19" x14ac:dyDescent="0.3">
      <c r="K84" t="s">
        <v>45</v>
      </c>
      <c r="L84" s="12" t="s">
        <v>44</v>
      </c>
      <c r="M84" s="12"/>
      <c r="N84" s="12"/>
      <c r="O84" s="12"/>
      <c r="P84" s="12"/>
      <c r="Q84" s="12"/>
      <c r="R84" s="12"/>
      <c r="S84" s="12"/>
    </row>
    <row r="86" spans="11:19" ht="14.4" customHeight="1" x14ac:dyDescent="0.3">
      <c r="K86" t="s">
        <v>47</v>
      </c>
      <c r="L86" s="12" t="s">
        <v>48</v>
      </c>
      <c r="M86" s="12"/>
      <c r="N86" s="12"/>
      <c r="O86" s="12"/>
      <c r="P86" s="12"/>
      <c r="Q86" s="12"/>
      <c r="R86" s="12"/>
      <c r="S86" s="12"/>
    </row>
    <row r="87" spans="11:19" x14ac:dyDescent="0.3">
      <c r="L87" s="12"/>
      <c r="M87" s="12"/>
      <c r="N87" s="12"/>
      <c r="O87" s="12"/>
      <c r="P87" s="12"/>
      <c r="Q87" s="12"/>
      <c r="R87" s="12"/>
      <c r="S87" s="12"/>
    </row>
    <row r="89" spans="11:19" ht="14.4" customHeight="1" x14ac:dyDescent="0.3">
      <c r="K89" t="s">
        <v>49</v>
      </c>
      <c r="L89" s="12" t="s">
        <v>50</v>
      </c>
      <c r="M89" s="12"/>
      <c r="N89" s="12"/>
      <c r="O89" s="12"/>
      <c r="P89" s="12"/>
      <c r="Q89" s="12"/>
      <c r="R89" s="12"/>
      <c r="S89" s="12"/>
    </row>
    <row r="90" spans="11:19" x14ac:dyDescent="0.3">
      <c r="L90" s="12"/>
      <c r="M90" s="12"/>
      <c r="N90" s="12"/>
      <c r="O90" s="12"/>
      <c r="P90" s="12"/>
      <c r="Q90" s="12"/>
      <c r="R90" s="12"/>
      <c r="S90" s="12"/>
    </row>
    <row r="91" spans="11:19" x14ac:dyDescent="0.3">
      <c r="L91" s="12"/>
      <c r="M91" s="12"/>
      <c r="N91" s="12"/>
      <c r="O91" s="12"/>
      <c r="P91" s="12"/>
      <c r="Q91" s="12"/>
      <c r="R91" s="12"/>
      <c r="S91" s="12"/>
    </row>
    <row r="92" spans="11:19" x14ac:dyDescent="0.3">
      <c r="L92" s="5"/>
      <c r="M92" s="5"/>
      <c r="N92" s="5"/>
      <c r="O92" s="5"/>
      <c r="P92" s="5"/>
      <c r="Q92" s="5"/>
      <c r="R92" s="5"/>
      <c r="S92" s="5"/>
    </row>
  </sheetData>
  <mergeCells count="19">
    <mergeCell ref="C25:C28"/>
    <mergeCell ref="L39:S39"/>
    <mergeCell ref="A1:A2"/>
    <mergeCell ref="B1:B2"/>
    <mergeCell ref="L17:S17"/>
    <mergeCell ref="L19:S20"/>
    <mergeCell ref="C1:C2"/>
    <mergeCell ref="H1:H2"/>
    <mergeCell ref="F1:F2"/>
    <mergeCell ref="E1:E2"/>
    <mergeCell ref="G1:G2"/>
    <mergeCell ref="H25:H29"/>
    <mergeCell ref="L57:S57"/>
    <mergeCell ref="L41:S41"/>
    <mergeCell ref="L89:S91"/>
    <mergeCell ref="L64:S65"/>
    <mergeCell ref="L84:S84"/>
    <mergeCell ref="L86:S87"/>
    <mergeCell ref="L61:S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regression</vt:lpstr>
      <vt:lpstr>Quadratic regression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Prasad Panta</dc:creator>
  <cp:lastModifiedBy>NIRMAL PRASAD PANTA</cp:lastModifiedBy>
  <dcterms:created xsi:type="dcterms:W3CDTF">2023-06-19T10:09:53Z</dcterms:created>
  <dcterms:modified xsi:type="dcterms:W3CDTF">2023-09-29T06:01:48Z</dcterms:modified>
</cp:coreProperties>
</file>