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tunepal-my.sharepoint.com/personal/nirmal_762422_puc_tu_edu_np/Documents/Documents/7th sem/Operations Research/Anita Mam/Chapter 11 Time Series Forecasting/Assignment/"/>
    </mc:Choice>
  </mc:AlternateContent>
  <xr:revisionPtr revIDLastSave="241" documentId="8_{D3659B3A-7A9E-4A5F-AA3D-429C1E836E04}" xr6:coauthVersionLast="47" xr6:coauthVersionMax="47" xr10:uidLastSave="{094D3E0D-D454-4E71-900F-A9A436C9EB8B}"/>
  <bookViews>
    <workbookView xWindow="-108" yWindow="-108" windowWidth="23256" windowHeight="13176" firstSheet="1" activeTab="1" xr2:uid="{6BA1FC65-5618-471F-BBA3-0947505C40FC}"/>
  </bookViews>
  <sheets>
    <sheet name="CB_DATA_" sheetId="2" state="veryHidden" r:id="rId1"/>
    <sheet name="Sheet1" sheetId="1" r:id="rId2"/>
  </sheets>
  <definedNames>
    <definedName name="CB_21238cfadf264996bb7c4cad4c9a5cb4" localSheetId="1" hidden="1">#N/A</definedName>
    <definedName name="CB_Block_00000000000000000000000000000000" localSheetId="1" hidden="1">"'7.0.0.0"</definedName>
    <definedName name="CB_Block_00000000000000000000000000000001" localSheetId="0" hidden="1">"'638315851127102673"</definedName>
    <definedName name="CB_Block_00000000000000000000000000000001" localSheetId="1" hidden="1">"'638315851127102673"</definedName>
    <definedName name="CB_Block_00000000000000000000000000000003" localSheetId="1" hidden="1">"'11.1.3419.0"</definedName>
    <definedName name="CB_BlockExt_00000000000000000000000000000003" localSheetId="1" hidden="1">"'11.1.2.3.000"</definedName>
    <definedName name="CBCR_c0395118ea994a65ae5ea8eee018d0e8" localSheetId="1" hidden="1">Sheet1!$D$1:$D$14</definedName>
    <definedName name="CBCR_COL_0" localSheetId="1" hidden="1">Sheet1!$G:$G</definedName>
    <definedName name="CBCR_COL_1" localSheetId="1" hidden="1">Sheet1!$F:$F</definedName>
    <definedName name="CBCR_COL_2" localSheetId="1" hidden="1">Sheet1!$E:$E</definedName>
    <definedName name="CBCR_COL_3" localSheetId="1" hidden="1">Sheet1!$D:$D</definedName>
    <definedName name="CBCR_COL_4" localSheetId="1" hidden="1">Sheet1!$C:$C</definedName>
    <definedName name="CBCR_COL_5" localSheetId="1" hidden="1">Sheet1!$B:$B</definedName>
    <definedName name="CBWorkbookPriority" localSheetId="0" hidden="1">-1290788432</definedName>
    <definedName name="CBx_4e648f4ef29447cb81f37236cf51b78f" localSheetId="0" hidden="1">"'CB_DATA_'!$A$1"</definedName>
    <definedName name="CBx_5dd5d216c8844143a711a93768df4a4d" localSheetId="0" hidden="1">"'Sheet1'!$A$1"</definedName>
    <definedName name="CBx_Sheet_Guid" localSheetId="0" hidden="1">"'4e648f4e-f294-47cb-81f3-7236cf51b78f"</definedName>
    <definedName name="CBx_Sheet_Guid" localSheetId="1" hidden="1">"'5dd5d216-c884-4143-a711-a93768df4a4d"</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2" l="1"/>
  <c r="A11" i="2"/>
  <c r="J4" i="1"/>
  <c r="J5" i="1"/>
  <c r="J6" i="1"/>
  <c r="J3" i="1"/>
  <c r="G3" i="1" s="1"/>
  <c r="G4" i="1"/>
  <c r="G5" i="1"/>
  <c r="G6" i="1"/>
  <c r="G8" i="1"/>
  <c r="G9" i="1"/>
  <c r="G10" i="1"/>
  <c r="G12" i="1"/>
  <c r="G13" i="1"/>
  <c r="G14" i="1"/>
  <c r="G16" i="1"/>
  <c r="G17" i="1"/>
  <c r="G18" i="1"/>
  <c r="E3" i="1" a="1"/>
  <c r="E3" i="1" s="1"/>
  <c r="F3" i="1" s="1"/>
  <c r="G15" i="1" l="1"/>
  <c r="G7" i="1"/>
  <c r="G11" i="1"/>
  <c r="F8" i="1"/>
  <c r="F11" i="1"/>
  <c r="F9" i="1"/>
  <c r="F7" i="1"/>
  <c r="F14" i="1"/>
  <c r="F6" i="1"/>
  <c r="F13" i="1"/>
  <c r="F5" i="1"/>
  <c r="F10" i="1"/>
  <c r="F12" i="1"/>
  <c r="F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<sst xmlns="http://schemas.openxmlformats.org/spreadsheetml/2006/main" count="48" uniqueCount="42">
  <si>
    <t>Year</t>
  </si>
  <si>
    <t>Quarter</t>
  </si>
  <si>
    <t>Time</t>
  </si>
  <si>
    <t>--</t>
  </si>
  <si>
    <t>15.a</t>
  </si>
  <si>
    <t>The estimated regression function is y=1.972x+22.348</t>
  </si>
  <si>
    <t>15.b</t>
  </si>
  <si>
    <t>The R^2 value of is 0.5486. It means that only 54.86% variations is sales is explained by the changes in the quarters.</t>
  </si>
  <si>
    <t>Linear Trend Value</t>
  </si>
  <si>
    <t>Actual Units Sold</t>
  </si>
  <si>
    <t>15.c</t>
  </si>
  <si>
    <t>A line graph comparing the linear trend predictions against the original is given above</t>
  </si>
  <si>
    <t>15.d</t>
  </si>
  <si>
    <t>The forecast for each quarter using this technique is given in the table above.</t>
  </si>
  <si>
    <t>Actual as % of trend</t>
  </si>
  <si>
    <t>Seasonal Index</t>
  </si>
  <si>
    <t>15.e</t>
  </si>
  <si>
    <t>The seasonal indices for each quarter using the results of the linear trend value are given above  at the top.</t>
  </si>
  <si>
    <t>Seasonal Forecasts</t>
  </si>
  <si>
    <t>15.f</t>
  </si>
  <si>
    <t>The seasonal forecasts for each quarter in 2006 using the seasonal indices are given in the Seasonal Forecast column in the table above in red text.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</si>
  <si>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</si>
  <si>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</si>
  <si>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</si>
  <si>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</si>
  <si>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</si>
  <si>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</si>
  <si>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</si>
  <si>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</si>
  <si>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</si>
  <si>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</si>
  <si>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</si>
  <si>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</si>
  <si>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4e648f4e-f294-47cb-81f3-7236cf51b78f</t>
  </si>
  <si>
    <t>CB_Block_0</t>
  </si>
  <si>
    <t>㜸〱敤㕣㕢㡣㈴㔵ㄹ敥慡敥敡改敡㤹搹ㄹ㜶㤶换慥㕣〶ㄱ戹捣㍡散㉣慣〸扡慥㜳㘱㉦㌰扢㌳散捣㉥㄰㌵扤㌵摤愷㘶㡡敤慡ㅡ慡慡㘷㘷㤰㈸㈲㙡扣〱㤲愸㔱㔱〸㌱㈴㍥㜸㝢㔱㔰ㄲ㐳㘲愲㌱㤰昸㠰て㈶㍥愰㌱晡愰㌱㙢㝣攱㠱〴扦敦㔴㔵㜷㜵昷㜴捤搰㠰づ㘶捥搲㘷㑥㥤㕢㥤昳摦捦晦㥦㈲愳㘴㌲㤹搷㤱昸㤷㈹挷挲愵㜳㙢㝥㈰散搱㐹户㕡ㄵ攵挰㜲ㅤ㝦㜴摣昳㡣戵㘹换て戲攸㤰㉦㔹㘸昷戵㤲㙦摤㉦ち愵ㄵ攱昹攸愴㘵㌲㠵㠲慥愲㥤㤳昰㌷ㄸ㍦攸ㅣ搵㤷㐳㌶㍦㌹㌱戳㜰㉦㘶㥤ぢ㕣㑦散ㅤ㍥ㅤ㡥㍤㌸㌶㌶㍡㌶㝡攳㑤㘳户㡣敥摢㍢㍣㔹慢〶㌵㑦ㅣ㜴㐴㉤昰㡣敡摥攱搹摡㐲搵㉡摦㈱搶收摤戳挲㌹㈸ㄶ昶摤戸㘰摣昴㠱戱㥢づㅣ㌰㙦戹攵〳㝤㜸㜵收挴攴挴慣㈷㑣晦㉤㥡㔳攳㤲㙦㥡ㄲ㘵㡢㝢ㄳ挲戳㥣挵搱挹〹晣㤷㔸㍦㥥㙥ㅥ㥤㕢ㄲ㈲攰慢㠵㈷㥣戲昰㜵っ散戵挷㝤扦㘶㉦ㄳ㜸扡㝤ㄸ㕢㉤ㅢ㝥愰搹㤳愲㕡搵敤㜸搶㠲㍤〳搸㔵㡤戵㍥㝢㑥㌸扥ㄵ㔸㉢㔶戰㤶户攷㌱㔱愵摦㍥攵㡢㤳㠶戳㈸㑥ㄸ戶搰散㈳㌵慢㤲ぢ㔳㈶㝢㑤㍣㐵㜲㘱㜲晢愳攳扥㍤戹㘴㜸㜲㐵㍥〱㤳搲昷戰㔷㙥敥㝢㔵攷㜹戹㜴昹〶捥㜹㜵攷㝥㘸㌹㙤㜸昵㥥㈳㥤㝢㐶㥢㙦㕥挱つ㥤晢㈷㘰搴㍣收扡捥㘳㈴㈸㥢㝢㉢扤ㄱ㝤㑢㠸㘲㌳㝡㥥㔹て戳〲㌳㈲㔰㉦㌲敢㘵搶㠷㑣挹晤ㅢ㕣㤲ㅣ挸㈶戵㘴愸愵〵戵㔴㔶㑢ㄵ戵㈴搴㤲愹㤶ㄶ搵搲㤲㕡戲搴搲扤㙡改㉣晡挴愹搰搳愳㐶改戱㑦㍥晡敡㉦挷晦㝥昴〷㝤㡦扦昰慦ぢ㑥㔷晢㜶愰搳㥤搱愲愶㍣攳ㅣ㐸慤㐱挵晢㐷昷昱摦挶㕣〱愶㌰て㤸㌷㥢㘳㘳㤵〳晢㡣ㅢつ㡤摢㑡㐱㝥ㄳ愱っ愲㙦㥦㜹㤷攵㔴摣㜳ㄲ㜷㤷㑥ㄸ扥㘸〰㙥㈴㙡㥢㜰㙢㑥挵㝦搷晡㡤㜳㠱ㄱ㠸㍤慤㙤㡤㐹摡㠶捤㠱慤㠴㉦摦㜷㜹敢戰搳㐶戵㈶挶㔷慤戰昹戲㤶㘶㝢搶㜳ㄷ㍡户ㅥ昶挴㝤昵搶戶ㄵ㡤㐳愸慤挸戹摢㜶ㄹ㌶㠵敢ㅡ㥥㕣㜲㝤攱挸攵㡤搸戳㔶昹慣昰收〴㐵愲愸挸慤㕥挸愶㠸敢㐷㘶ㅣ㙣ㄴ摣㕡㜹㜷戲搶扣㙤㌵〰㌳㡢ち搶扢㉣扣㘰㙤摥㔸愸㡡㡢㥡扡㠴敦㐴挳敥愶敡挳㙥戹收㑦扡㑥攰戹搵收㤶昱捡㡡〱㐹㔳㌹敥㔶㐴㉥㤷㤱㐲〱〲㌷㥢㔵㤴捣昵㥤㜹㐱㈲㈲㠱㘲㌲昲㈵捤㘴㌷㝡ㄲ扢挳㉥慡㠲㌴愹扥㘷㠳挹戸㕥㈹㘳㔲㌸㌰戱㈷敡て扥昴摡つ愶慤㘳敥敤敤慣慡㐳搱敥㙦㕢ㄱ㑥㜰搴㜰㉡㔵攱愵㙡㍦㠵㉢搲〷㤰㘹攷㈱㄰㍡㐲㡦慡㑥㔹㔵搶戴㜳㔶㈵㔸捡㉦〹㙢㜱㈹㐰ㅤ㌴㘴愱㐰搰戶㈵晤〲㔴改㍢㤹つ㈱㉢ㄶ㌳昹㕤散㤴㉦㈲㘵㌴㑡愷ㄴ㕥㙥ㄲ攴ㅣ搷挴换㝤收㘱慢ㅡ㠸㔰㈸て㤸挰㐸愸搵㈴晡晡㐹愲㥥㔱づㄵ挶㉥㜳ㄲ㔴㙡㔸㑥戰搶攰摢㌶㉥〹㠹㘸㕢ㄶ㙣㌹㔹㐰㔱搰㉣て㔲㜸つ㐴搳㈲つ搲㍢㈷㠸㠸㙣㤰愲搹㌱㜳㌳㤱戱㝦㡡㡣㐰晦㈴ㄱ戲昷扥捥㌲㠲挴摥㑥愴ㅣ搴㤱ㅦ户愵搹㝡戶㝣㈸捤㉥〴攰昴㡢㤸㕤捣散ㄲ㘶扢㤱㈹㝦㠵㠴愳㤴㐳戹㌹改敦挲戳㝥㈹戳换㤰㐱㍥改㤴㌹㤱愸愲つ戵ㄹ㍢㤲晤晡㘱㈷㑢愳㌸ㄴ㐵戴㡣敢㜶㘶扦㉤ㄱㅤ㔹㥤㕢㐳搷收愴㡥㝤㙦㘷摡㑣㙥㠷ㄴ㤹搲㌵戹搷つ扡㈶〱挱慥㕤敡慤㉢㌰㔴ㅦ㘶㜶㈵戲愲晥㙥收㔰㉥㌴㜸㌷㘷搱搳愴㝣㐷㤸㐵愱㌱搴愵㠲㡦〸㤹㐷㠰ㄴ㈱搷㜶㝣搹戶愱㘹づ㡥㤸敦㜸ㅢ㝡㙦㘷晥㡥㤰摥愲㌷户昵づ晤㐵㙦搰㡡扥ち散愵晣戱愳㡥戹ㅡ捤晡㝢㤹㕤㠳慣㐵挷昰昴晤㐶㍤〵搲㉣戶ㄳ㤸摢㐹慦㡢戴㜲攷搷㤶㠵搴㐰㝤收扣攱㉤㡡〰ㅥ㡣㘳㔳戰㠵㕤捦ㄳ㔵ㅣ㙡㉢戲㠲攷㤷㡢㥢㉢晤挳㥥㙢戳㝥摢㐶昶摦ㄱ㡡㈱㤷㔳戳㤹ㄶㅢ㌹挵搶㑣昸㥣ㄲ㤴㐳ㅤ㝣㘳㘷㈱㤱ㄸ搴㑣㕥ㅣ㤷㝥扥摣㤶㈴㕤㐸㤲敢〰㔶晤㝡㘴㤰ㄲ捡敦㍢㑡㤴扤散昶㍥搹慤搹㘲愵㠷㉦攵㜴搲攲㐳㙣㤳㈳扤愱挳㜶〲晥〳扦摦㥥戳散扡戰攸戵㘷㠵㔷㠶㙦挱慡㡡㘲攸㤶愵愸搹㤶ㄵ敦㄰㔹㤱捤戶㥤愷㔳晣㙢㤲㑥㕡愴㐴㉡户愷㌶愶㥣挵ㅢ㐴㐵㌷㈴㠵㑡㡡㙢愸㉥㠱㐸㜹散扢㉤㘲扡㄰㌱㌷〰㜰晡㍥㘶㘳捣昶㈳搳㕥㠲愴搹㉣攰ㄹづ敢㔹愱㑢扢㔴捡ㄴ㠸〶改㈲㝣戱愳戰㍡挰搷扣㥦搹捤挸㕡捣ㅦ㍡㈰㔳〸㔱愲㍣㐱㠸㌲㡣㘱㥥戶挴㌹搲挰づㄳ㠱愵挹㥡ㅦ戸㌶㈳㑢晤收㤴㝢挲つ愶㉣㝦ㄹ㤱愸㈱㌳㉡摣戵㈴ㅣ㔰㤷〷摢愷愵捥㕤㕥ㄶㄵ摤㥣㜳㙢㄰㙤挷愶戶挲挱ㅣ攰㠰㉤㈹捦收慡㠲搴摤昹ㄸ㔳㈸㠰戴昴户搲ㅢ扢㈹敦㌷て㝤〳つ㠸捥㕢㐱㔵昴㥡㈱搳戱㕣㌰〱㐵㐴づ㉡㍤收晣㤲㈷挴㔴扦㜹挴戳㉡㔵换ㄱ㐴〶㙣㑣〶敢愶挵㈲愲〴戳㉥㘳㠰慥搳㙦捥㝢㠶攳㉦ㅢっ㈸慥敤㙣㝡㤲㘱ㄱ捤㥣戰ㅣㅦ慦㤱㔸㘴㜹挰㥣㕢㜲捦㈱㘲㕢戳㥤㈳挶戲扦㈵戰㐲愲て㤳㐴㡤愲㉡慡慡ㄴ搴㐲户昸攱㠱㍣㤳㈱敦攵㤸㐹㕣㘵㌴晡捣㔳戴㌷敤晡㈸㐶㐳㍢㥤㙢敡㐳昴愸㕥㤹㑤㤵挲攴㔴晤ㄶ㡥戹ㄵ搹敤㐷㑥ㅤ㙢㐴收摥㔴捣㕡愳㤷㍦㐵挶㑢戲愸〷㐲攸愳摢ㄱ㤲ち敢㐸㌹攰㐰㘰㥣㑦慤攴㔷㌴㘵ㅦ㔲摦㡥㐶昱㌰㈲㐹㝤收戴戱㈰慡㠸㐷摢㐶戰㈳㝣愰ㄹ㙢ㅢ㔵㍦㙡㥢㜴㙤摢㈰㘹㤱㉣攷捡〶㈹㜸扣ㄶ戸挷㉤㐷㌷㤱㐹晡㡢慡㡣㔵㔴ㄹ慢戲慡捦㍣挹搰愰㉣㜳㉥㜷搱昰慣㘰挹戶捡〵㍥㌰㝣户㈵㘸ㄲ㑣㑥挹ㅢ愷㔸㘶っ户㔸昳愷㘰戲昹愳㐰昷㈸攴㈸㐱㐷昴㠳㜲㔵㈵㡦㝦㑡㤷㡥㈵〸ㄸ改㈹搵㍦㠴搹㌴㜹㍢〲㈲㐷愶昳昱ㅤ㡣昳㥦㐲㑤㈸㠴㠸昵ㄴㄲ㠱㔷㌰㈱攴改攲捥㥢愷ㅣ㉢〰昶㠸戱挳㔶㌰攵〳攵挸㔰㤴挷摢㍤ㄲ慢㠹㐱㈳㜵慤㜰㐵㝢㔳㤳㥡戸扣扤㍤愹㌷摥戳㑥㜳愸㔱ㄲ㡡㘴愳㑥㔲戳慣戳挶慤愴㙡ㄴ愹戸㘳㙤愳愴戹㑤ㅢ㜰愷ㄴ㜹ㄳ㡡㐹搲㑣㐶晦戰㈴ㄴ〴㝡㈳ㅤ㐵㥦㝤㍡㜹㈴㈲㌶戴〱㡡搴㔳㘱㕤㝦ㄴㄲ㍣㠶㙢㈷ㄵ㔱㡣㥥挰摦㍢愲攲㑣㉤㘸㙡㌱㔶㠷愲㤶昱㙡㜵挶㠱㤵㔰㌶扣捡ㄶ㘱㘹散㉤搴㌰㤲㍢扢搵晥㈱㜸ㄳ㡣ㄸ戱㈱挳㈲㈹㝥㘰戰㈱㤸㉢ㄱ㔱愵㜵搶㑦㔰搷慢ぢ㝣㍡㉥っ㐷㘲㘰㉥愸㑣㠹ㄵ㘹㠶㌵㉣昹㈱㌹愰㝥㕡㤴㜲㔴㌷挷ㄷ㝣愸昴㠰㜲㍣㉡㐹〶搷捤㤳㜴㑢攱ㄲ〳挴㙥㔴㥡㉤〷〸敤搶㈷攰挹㘰敢㘰〷㄰〹㐳㈷戴捥㈸㐱昳㈹㠴摢扣〹昲㑥㤷ㄸ㠵㈰㌵㘵晡攷㈱攵㕢摦㘴晡晥愱㑣㕣㠸㤸㠸攱慥ㄴ敢〱挸㑤㐶㈶挹㐵㐳㜱挰㍣㤴㙣㔲㘸昵挵㜵㌴㌱晡㘹昲㜹〱㙥昱㌰㤶㌵㐰戶愹攲㥥㕢㘰㐱㥢㔶搷㜶㤸挷㥣㜲戵㔶ㄱ㔲ㄵ挷戲㕡㙡攴㉤㠱㉦㜹〵㌰攴愶ㄴ戸㐴㐰㌹㠶愳ㄴ户㑣㈴㜵㙦㜷敢㠷㌰㕣ち㌹捣ㄱ慡㍥〶㈰㔳摣㜲㌲㈰搶㜶㑦㠱昶攱捥挶〵〶㜹㜹づ㈲慤慤㡡戲㙣ㅡ昷昱敡㔱㘴挹㙤㠹㙥搳敥戴㑢㥢㍤㔱㜵搴ち慢戶〴㡥戰捦㔰攰攵昳㌰㐶扡攴づ㑥㤲㌹ㅦ㐵㜷捦㝦㑡㍥㘶捥〳ㄵㄲ〳ち㘳扣㍣〵㘵〰㔵㌰ㄲつ㙥戵㘱㜵㉢㡣晥搲昲搶挷㤱㈹っ〳搳愰㐵捦搰挰㤹㐴㜹㘳〳攷ち昴㑡㠹㤰㈶㠳愹㡣㔱づ挱㘱て愴㠱㥢㜸㤰㥥㜷愱㠴㠲㕤昲㘲㔸㝣㌷㜱挴挶ㄱ挸昵㉥㙡愹㥣㌵〲㕣㝦㜱㜶户㔴㡦㔷㉡㌴㜷攱㥦摢ㄲ㔸挵搵㡤搰ㅣ摤搵㜲㈹㑢敥㠹昶摤㔵㉤つ搱㘵挱晤㔳愳㐷㡤愰扣㌴ㄷ慣㠵ㄷ户扡㈵〹敤㜹昸㈳搶㝤㍢㙤收㥣挳㡢愸㉢㠴㝤昱慣攳㥥㜳攴扡㌴㥦户晥㐰㈱戸㐲搹挳㐵ㄶ㌳慦攳㥦㑣㙡㐶晢〵㘶摣捣戲㌹㐱挳㐱挲㜹㘴ち愵挱㌰捡㈹㜴〲摢扤㝥㙢㠰㜴戲慢㠵㑥愴㈰搸㈶ㄴ㘷昱㉤㈳ㄴ攵攷㐰㉢㠹㈵㍣㤲〳收捦㠰昵㤵攷㔰㐳㠴攳㌹ㄲ㈳摡㤵㈸愵愰㑥ち昲攸㡡〷㉦㠴晣晦㘰㈹收收㜵搹改扦挰捣捡戳慤㈸扡㥣㈸晡㔹ㅢ㡡ㄴ㕥〳㤱晣㝢㝢㔴攰㠳挶昰散ㅢち㠴㜳㑦摢〷搰户晤挲敦晦昰〰㍡つっ㌳㐹ㅢつ愱戶慢㔱慥㥢〸搹㌶ㄳ㠱挱㝢㘹㈲ㅣ攷ㄸ㐶昱㐳ㄳ㈱昲㠱捣愰㘲㘳ㄳ㠱戱扤ㄴ㐳㌰ㄱ㙡㑤戸㌵㜸〲扢挸愶㝦散㈸㉥摥ちㅦ昱㝣㈸㉤㝦ㄲㅥ愹㡢摢慢㘷つ捦戰㜷换晡㈳㥥㠰㌲昳收㜱㤳㕢づ攱㠸㍤敢戶挸㐱敢昸㉡㘲㉦晢戶㍦㘵㜳昷搷㠱愹㌰㠵敥㝢愵愰攴摦㠴愷㐴攱戹㈱昳㠹㕤㍦㍣昲愷晢ㅦ㍥挴摢㙡ㄱ慤㙡搷愳摣㑤挸㥥昶〴㠲扡㠹㡢㈲ㄷ昲挳㥣攳昸㐴挹㕡慥㡡〹挳㤳㔶㤰慦摢㜱㌱㈴扣〴㘱㠶挴户ㄵ㑣㑣摣㝢〸㑤捣搱ㄶ㜷愷晣戰㐹扡〸㐷ㄳぢ㤷㍥扤㌸㙣愸㜴㔴㘴㕤㕡㥢摡㡦愱㡡摥攰㐲㥡慤㐴㥥㍡㤹ㄴ攵㐷慤扡敥〰㜵㕤㜸㤰㘱搸㍦㤶㔲㠸㍦㤰㐲㤲〷ㄹ㕥〸㤰㔲敡㈴ち摡つ挸㔲㈲㙢慤㈱㕥晡〳戶㠵㠰愸㕦晡敢昲㈳ㄶ㐰ㄱ㔸㡣㝤昱摤㥥㘸㘹㡢挶慡㠹愱㕡㘹搳捣愱㈰て㉦慣ㄸ㡢㙢攷㔱㠸㤳戶ㅦ愵㑤扢愳昸㤲㝥㍢っ扣㠵㡣慤搹昴戵ㄵ敤摢㥣ㅡ㙥㝥㐰捦攴愵挲㜰㜶戲ㅡ〷㔲ㄹ愳ぢ扢ㄶ挳㉡收〳㘱戱㍥愸㌷㙡㠲捥㜲㜶攳㔴㡡攰ㅦ扦ㄴ㘲晢㐸㘳敡ぢ㕢㕢愸攳㥣ㅥ㙣㤰㍦搸㕦㤷愷㌰㌶摥㑡㡥㠱㠴摤㔴慦㐲㜸㍤晣ㄴ㠶㜰搳ㄹ㐵㙦ㄴ攵戳㜲〰㝦㘲捥捡慡㙤晡㥦搱㙢挹㔹愷㌹㥡㘱散㈶晤㝦㌷㉡㌶搴晦ち㘳㙦ㄲ㤱昷㐴〵㘹㥣㌲㝥戲㘱挸㠶㄰㠱㘷ㅢ挱ㅢ㜹㌰搶㘵㤱㈱敦戰㌴㠷㡦㔷挳㘶㈹挱攱昷捡戵㕥㡤愸㡦愵㙤摢摢㔱〰㌲㌶愴㍤〳ㄱ搴㜱㝣戳摣㡡㑦户昹㡦㘲攰慥攳㔶搹㜳㝤搷っ㠶攷㄰昴ㅤ收户㘷㈶㙣㥥㜱攵㝢慤㐲敤㉡㐰愲敦攳ㄸ㜳㘲〶〲晢㠴〸摥慡㔸㈴㈳ぢ㥢㡢㘴昰㍢愴挱㐴㜸㠹摡挱扦挰扣戳㘶㔴昱改敡っ㝣㥤〱慢戶㠴戲ぢ㍤捥慤㌷㌴〸㍡摣搱扡〳晥㈰㔱ㅤ㐵㜰㑣㙥攱愳ㅦ㈷㕣㕢㘱搰摣㌷摡㥢捦㥥摤昹摣㡡摡搳挰改收摥搲㑣㌲㝣㈷扦㐸㉥敡㈵收戸戴㝦〸㝦㌷敦愰攵㙣㐳愰昳攸㠳㙥㍡挲㐶慡㜰㥦㙤㈲晡㝤〶㐳㤵㜱㘶昸改㐶㔴攰㠳㐲㉦ㅦ㔹㔱昹㉥戶㐵〶㐰㌹㤳㉦㈳敢㑣搵㑦慣㐷搵㠳户㘳っ昹㔵ㄷ挸晡戳ち㡦ㅡ愴捡愲昲㉤昴㈷搴挲摤㉦戲づ㐷て㜹愴㐰㔹㕦㐲ㄶ㈷㠵㐷ち戹㥥㙦㘰㐰㝤㍤昷愲戶昳㝡扥戶摥㝡ㄴㅡ〳㜲扦挹昹〷㘳㘵愲摢㘸搶ㅤ㘶㉥戳㘵㘴㠳戱㑥ㄹ愰㤸攴㕥昲㘱愸攱㌹㘲ち改㜷搱摦㔷づ扤昴㈲搳㍦づ㈹㔲㌰愲愹㜹ㄷㄴ㡣㜲ㄷ㡦㈴㜷攱愳戶昳㉥扥扣摥㉥〶㈹㌳㈵㔴㙢㈸〰慡㈵晣㤱扢㕡㐱㠱〰攵㑦㌹挳っ扦愶㔵っㅡ愸㤱㘳㔷㔱攸捦㙡㐴捣〷㍢㙢ㄷㅡ㡦昱愷戰〸づ㌴㝤昳㝡ㅢ扥㘱㕤㘳戴㍢㡢㑦昸㌵愹ち㜳敡慤摤捤ㄵ㥢愳搴㘴摡攷戱敢㌷㌱て㌷摤昰㌹㜲挶㍤昸ㄵ㄰㠴㈰㤹㐹㤰摣㡦㐲っ愸挱㤸ㄶ㌴愲㍦攵ㄳ㈷㘹㈵昲㍡㈸㍤㕡昹搰㈵㥤て㙤㠳㠲ㅤ昹愲户㠴㠴挴摥昸捤㜰㐷挵㤶敦昲㥥㠳昲搹㤸ㅣ㡦ㅥ㡤扦ㅦ㔳愳挸ㅢ搸㈱戴换挹㍥〴愴昲㜰摣昹㈷㍦㙤㌸㡥搱㠰〴㥥〹㍢㤳捤㘴攷捦挴㥤昷攳摢㌴搹㈷㐳捡㘲㝡㈵敥㑣㜶㤴㥤ㅦ㡡㍢晦㝤晦敥㝡攷㤸晢挲㤹㌵戲㐶㡡挵㉦捦㐰㠹敦搴〷搰㕤㌳㘹㐵昴㥡㘱㌵㈹㔲〶搰慢搲㡥攸挳㤵ㄸて㕦㡡㑦攳㠶ㄷ㉥挲㐰搵㠴晦挳㠸㘳戸昹㌵㘵〴〶㍥〴㕦㐱挸摤搳攵ㄳ〷攷捤ㄹてㄵ㍤收㌱ㅦ㈷换捡㤶㈲ㄱㄸ㐵戹㄰扥ㅢ㠴㈶㔲っ攸〶㍣攲㔰愱捡㥢㌴摤愹㔰ㄹ㕥捡㈹て挶㤸捤㍣搸愰ㄹ晤搳㐰づ㤴〳㜲ㄶ昴㠷㤰㠷攱㈸摥搹捥っ㔲敡㐹㤱昶㌰ㅢ㍥换散㜳挸㡡ち㐵ㅣ改㈰晦㜹㘴〳昱晦慥㘳㜸㐵㝡㡤㔴㘵㌵㝥㔹㤲㡣昴㉦㜰挰ㄷ㤱㘵攱挴㔶㈲㈲㉣敡㕦㐲㑤昲愵㤴㈰昲愵㕦㘱挳㈳捣ㅥ㐵㔶搴戸搸㑤㐳㡤㝢敡㔲㝦㍦㠶愱ち㐱挱㌹昴慦㐶〵㍥㈸㠴〳攵扡攲㘰㠷ㄴ愶㔴㍢〵㌵慦㄰㌶戲挱㡥ㅡづ捡〶㐵㈱扣㘴㐳㌵㙡愰㔲搳扦㠶㑣㈱㍣戸㈷晤敢㝣㈲ㄸ攴ぢ扦ㄱㄵ攴ぢ〹〳㌹㝣愹攵㠵㠴㡢㙣㔸㙣㜹㈱㘱㈵ㅢ捣攴ぢ扦捤㐹攵挶㔰㘸搶㕢摣愰㠴昷㜷㔰攸捦づ㜰㙤㜷攱愷慥㉡攵㌳㤵㌳㘷㕥ㅤ挸つ敦挹摤晤㤱扥㙦扥昲摢㍦㍦晥昲挷づ晥敤戵㈷㥥㜸昹㉦㡦扦昸摡昳ぢ〷㝦晤昴搳扦扡晤挹ㄷ晦扣搳㝣㑡晤改慢搳㑦㍤㌰㜶昶㠱晢捣㔳搷ㅦ㜹攰㥥㝢敦ㅣ㥢扤㘰㈴㥢敤改戹㘶攸㌷㤷㕣㍢昸攰㝤捦㉡㉦晣攱㘲㐷㤱摢挵ぢ㥡㤷挱㙤换㘵㍣㠹〲㤶挱ㄵ扦慤换攰㜶㈵愰捥㐴㠰㥡㐰㐵〱㕥㄰㉥㐰㌶㤴㥡ㅢ㝡晦〳㔱㔲扥ㄲ</t>
  </si>
  <si>
    <t>Decisioneering:7.0.0.0</t>
  </si>
  <si>
    <t>5dd5d216-c884-4143-a711-a93768df4a4d</t>
  </si>
  <si>
    <t>CB_Block_11.1.1000.0:1</t>
  </si>
  <si>
    <t>Decisioneering:11.1.1000.0</t>
  </si>
  <si>
    <t>㜸〱慤㔸㙢㙣ㅢ㔹ㄵ㥥昱㉢㘳㈷㘹㥣愶捤戶摢㐰捤㙥ㅦ㜴㥢㔸ㅥ㝢ㅣ摢慤㑡㜱㥣㌴㜱ㅢ攷攵㜴晢〷㜶㝡㘷收㑥散㜴㍣㤳㥤ㄹ㠷㠴㔶愲攲ㄷㄲ〸㈱㤰㄰㜴㔱ㄷ昱㝦㝦㜴ㄳ愴㕤㐰扣㔵戶㤰慡扢愸㠰戴㠰攰挷㑡㍣㈵㔶攲㈹昸〱攷㡣㍤㡥㥤ㄸ㐷搹摤㐹㝣收捥扤攷㥥昳㥤㜳捦㍤攷捥㌰㉣挳㌰晦㠵ぢ敦㜸昹戰㌱㔴㕣户㙣㕡㠹收っ㑤愳戲㕤㌶㜴㉢㥡㌵㑤戲㍥㕤戶㙣㉦㌰〴挴㌲㡣㕢㝥搱㉡㝦㥣㜲攲㉡㌵㉤㘰昲㌳っ挷〵㍤㌰㡥㐲昰ㄷ㜶ㅦ㠲㌸慢挷〷㘴㌱㌷㌶㉢㉤㠳搴愲㙤㤸㜴㌸昲㙣㙤敥〵㥥㡦昲搱㠴挰㘷愲戱攱㐸慥慡搹㔵㤳㕥搰㘹搵㌶㠹㌶ㅣ㤹慢㑡㕡㔹扥㐲搷ㄷ㡤ㅢ㔴扦㐰愵㔸㐲㈲㐲㥡ㄷ㤲㐹㌵㤳㐹昷㠰㙡㘶㈶㌷㌶㘷㔲搵㝡㡦㘴晡ㄱ㜲㜲㥣捡㘵戴㡤㔲戳慣㉦㐵㜳㘳昰摦㠴㍦ちㅡ㤵戲っ愶㐴㘷㡢搸㉥㤶㈸戵扢㘱㘶户攸㌴ㅤ㐴〷挴㠹㌵㤹㙡㌹慡㘹ぢ〰昰愰〸㡥慤㔶昴㔹戳㑣㜵㥢愰㝦㠳㘲㠹㔸攳挴愶㔶㌷戶愶㈸㔱挰㉦〳愲攳㈴愵挶㕥〴〸搴ち搷晢ㄶ㡣㡦搵㍡㕡㤹㈶㔶㐱㘴㌳㔳慤愳户㜲搵愲ぢ㐴㕦愲㌳愴㐲晤㤵挹㙡㔹昱攱㜲㜸㍤ㅥて攳ㅤ㘹㘷愶〳㝤摢挰㙤㜳搰搹㝣扢ㄹ捤㡥挹㡤愵愲㉤㔶愳㌶㤶㘵摢挵搶ㄴ戱㑡㌶㤱㌴捡㜶搷㈳捦挱〷ㄳ㠲〱㈴㕤㌸㤵㘱㠳ㅣ摣㐳愱㄰敢晢㈷㐴㙣㌳㉢㍡摣㈳ㄲ㡦㈸㜹㐴搹㈳㉡ㅥ㤱㝡㐴搵㈳㉥㜹挴㤲㐷㉣㝢挴㘵㡦㜸〳㜸摣㡢敢敡〲扢㥤敢摦㥦㜹晡〳愷㝥昳挵晣㌷㙦㑤扦㌴㝤攷㈳㥢㍤㈱㘰㥡换㡤㑤㔱㙤〵㤶攰扤ち㈶戴㘳㝦㕥㡥挰㡣㠳攲〲㕤㌲愹㠵ㄱ㔸愰㜶挹㔰㈰㍥收㈰づっ㘵㜱㝤㠵昶㠸㐵㑡㉣㐳㈷㕡搹㕥㍦㈰搶㌸㡡㠵㙣戶㙡ㅢ晤摢㡦戵〹㤶换㌰摥捡〰㡦㍢ㄸ㡡ㄳ㐵㤴搰攷㑡㠰㐷㙤愵㐴ㅡ昳㕢㠷挷㜷て㡦㔱㥢昴扡戳ㅤ㌴敥摣㘲戶㐵㔴㌱㍢㐹㉡㤵㠶攴愹㙢づ戳慢ㄸㅦ㥢ㄵ挳㌳㑡㙥ㅡ㜶㘶㌷㌴ㄵ㄰㜵㐳㔳愱㘵㙥戱戰㐳㤳挳扣㉤慡㤵㝢敡㕡愱㔵㔳㙤㜶㥦㠸ㅡ㉡戰㘳攵散㐲扥㤰㍤㡣㕢㠴㥡㔴㤷愹㜵㜶㔶捦㤵㜰㠳㈹㑦㌵昷慡ㄳ㙢㌶搵ㄵ慡捣㤹〶挴㤳扤扥㠸㜱㍥搸挲㤲㠵ㄴ扢㑡㘱攰㘸㑢昷㈵㐳慥㕡㌹㐳户㑤㐳㙢ㅤ挹㉡慢〴㜴㉡〵㐳愱㡣戳㡤㈱㔶㜶㕦㕥㉦ぢ扢收㤹㜶㍢戵ㅥ摤搱敤㔸㥡搰慢ㄵっ晤戳㥤搸㥢挲つ攳て昹㔹づ晥〲㙣愰晥摦戸つ搴㜷戲㤳㝦愶㠸慥㘸搴㙣户昷ㅢ㜵㠵挵戴挲昸晦づ㕢㝢ㅦ㤰戱捡㜴慤ㄲ慤㑡㐵㤱攱㄰㄰㈶〹晦摦㐰捡㝥㉣搹㉤挶愹㕣㑥ㅤ㜳㕡㜷扥㡣搷慢ㄷ㔹户攱摥昷敥㜸〷㥣愱㘰㉦㔸ㄱち㌱㝥㑣㝤晢捦戵〸㌹攸㈴㜹㈸㤹㤶扦㜲挹㌰㉤慦户㥤晢ㅢ愹户攳㈰收敥攰〱㈴㝤㐰㝣攸攲㡥晣㠸㍡㌴㙤㄰攵ㄲ挱摡搸㔵㉦昲㕣捥愸慣㄰㤳㥡㘱㔴㥢㠳攸㠵㕤戱㕡㠶㔲挷㘱㐷ㄱづㄳ㍥〴ㅣ㜸ㄶㄷ搴㠲敡攴㘵晣晥㙥慥㥤慥扣㉢敢㐴㥢挳㑡㝥㤷晣㍦捦愷㉦㘲づづ㠵戰㔶〴挳㐸晡㠱戰攸㘸㕣收攰挱㝡挳㔹㜳戴ㄵ慤挴㘹搸㔱㥦㌶〰捤攰㈱㈰㉣晡愱つ挳㘱㘴ㄸ〴ㄲ㐶つ愸㤰攳㌰慥㌹づ㕤挸㜱㜸愶攰㌸㕣ㅥ㡥㐳戹ㅣ捡㘰挲㠸挴愹㜴㑦㐰㈳㜸〴挹㔱㈴㑦㈲㌹㠶㘴〸㐸ㄸ㈱㍡㑢昱㍥㘸昴㝡挳〸〷愵〴摥て攴㘴㙥㉣户㈰捡戱㐴㈶挹昳㘹㑡㌲ㄹ㠱㡣㈶〹㑤㔲㤲愶㤴挶昸戴ㄲ愳改戰㠳ㅥ搸㠳挷㠱㠴ㄱ㉦㑡〸㐶昰〹㠱㍢㑦㌸收㐷㉣愷㍡㘷〳㍣㤰攴攱㈴㠸㘲晡挴挹慢昹㜱㈸㔸戲〱攷㐱慡昸㥤㘷㌸㈹㐲昶㕢昳㡢㍡㥣㍢扡㐴摤㠰㐳づ改㜱㍡㔷㌰㉦敡㌶㈷搲㌵㔹慢㉡搴㈷㙡㘴改㠰愸ㄸ㌳㠶つ〱㑢㘵㘲搹㉤ㄵ慥㕢捣㕢㙥〶敡㙢㤴扥㕡ち㍢㈰㑥〳晢ㅣ㈵㌷昲愸敦㠹挶㜰㠱攸㔵愲捤〲㈴ㄳ〲慤㕦捣㉡换㔵㘴㌴㘵搰㕤搶攸㐰㙢㡦ㄳ㜹㠷敡㝤㉥ち愷戳愷摥戹㘰㔴㜵挵㤵攳㍣㌸挳〷摤㘱㙡搹㈶㥣〸ぢ㘵㝤㔷ㄷ㔹〳昷愲㠳㙢换㠸㙢㠹换〹〹㤴㠵摦㝥昲㔵㉤昳㜲㙣慣搳晡散㌴搵㑤搹㠱㐰㐷㔵戵㘹㡥㘵敥っ㉥㄰㐰㡤㑣攰㈹㈰ㄱ㤹㔷㌲㐹慡㈴搵愴捡ぢ〹ㅡ㑦昳ㄹ㠱㑦昱㉡㡤㈵㔳㜲㐶㔵ㅤ捥愷㤱搶㡤㘵搸㕦㐱㍥挶㥣散㜴㌶㠸晦㤷搰戵㙦ㄳ搰㠱慤㈹扦㈱㤰昹敤㐵户敤㝦㜳慦ㄲ戰挳捥㑥㘲㔱攸摢㜵昰㙦㝦㠲挵つ㡡扢㠳〹㥣〶ㄲ㔱搳㉡慦㐸㔲㑡ㄱ愸㈴挸㘹ㄹ摥㑣ㄲㄹ㌵㤱㈰㘹㐵㔵攳㌲敦㙣㈹挷ㅦ戵戵㘷搸㕦戴㜵〷晢㜳攸㐶㤷愰攸摡戵㙤て晢㌳ㄸ㐰㥢摣愱摡扤〹ㄵ㘶㡣ㅡ慡㘱㘸㐵㐶㌳㠲ㅣ㡦挹晣㘸㔲㤰〵ㅡ㑢㐹㜲㑡㑡愹〹㔹㤱㘵㐱攲㔳㈹㥣ㅦㄸ〱搲て攷て搸㈲㤱慢㝡搹戶㈲㐵㐳㔳ㅡ换昶㔳搰㠷换收㤴㐰っ㔵㑣㥥っ晢〶㜴晤㕦㥣慦挳㘰㐷㥣㤸搴㙡㌸㜹㘸㐵ㄴ㕥㤰㘹㈶愶㈰㍣㈱㈶挴〹愵㑡㠲ㅦㄵ㈴㈵㤹㔱搳㐹〹㔳㘶戰挵㝢て敢愸㘰愰改㘲户㍡愱晡挹㕥愸㌰换搶㔰㡤㐲㉢㈲愵㐷ㄳ㈹㤲㔴㘹㈲㈵〹㌴㉥㤳㌸㠹㈹㌱㈵㑥㈵㈹慤㈴㔴搵㐹挳㉤愸㕥㙢㡦敡㐷㥤㔰摤摦ぢㄵ愶晤ㅡ慡昳㠸㑡㑤㠲㥦㌲㘴㤴挶ㄳ㠲㤰㑥㈷㈴㤵愶昹㐴㐲㡤挷愰㠷挴㔳㔸㙡㕡㝤昵㠳昶愸扥摦〹搵昷昶㐰攵挷昲㜳扥㕤收挱昳慢㠵慦㡣㡤㔳昱捥攳敦〴ㅣ㘷搷㌱㥣扣㔰攸晤㑥收昴㜹捥扤㌳㔹㤸㥤搰㘲攷昷㕤〰晤㉥攴戴敥㝥㤴㤸㠷㕦㌰㡢攲㡦〳㘹㥢愵㍡扤敦㘲㌹㍦㕣挹㕢昰挲て慦㤱㡢㐶戶昱昶摤敦㔸つ晤㘷摤ㄳ摡挹敤㥥慣㘴挱户〱㥢扡搳㘶捤挶扣摥㙤㉥㈸㑣㠷户㥦昰ㅤ㠱慥搹㔸㔹㡦㙤昷收㜵ぢ摥㌷愸攲㑡戴攰敤摢攷昱戲ㅦ㙡攷散㘶㑢㘰昹㜶㝦搲㌸敢㝥扣挰挰㍦搶收挸㌵㔶戶㥤愳扣㔳搰㠲㜸㈰〹攴㠰㜴㕦㌸㌱㝥㠲㍦㠷㐴昰㝦ぢ搶攸㕤慡㙦㕤㈷㔴㠶㔷㈸㌸〱㤴㡤〰㐱ㅤ㜰㘳晡㜰改晥〸㍦捦ㅡ㉢㕦㔷慥㕦晦㔷㥦㉦昲愴㙦敤㑢户挷㙦㙦㝣㘱㜲㜹㈶扢㍣㝦敦戳㘳㐷㍥户戵昵㘸㈳㈹㍣㑥㍣㑥㡣昲㥢㡦ㄳ慦捦慦㐴ㅦ㥥㌹㌳㜲昹敢て慦㡣㡣㥣戹扣昵挶㍣昷挱挲㡦ㅦ㑣晦㘳收愵㥥〷㡦㘶ㅥ㙥ㄴち昱搸捣㘵攱㕥㑣攰㤳㠵㡤捤捤敢散搱敦摣收㕦㜹昹㤵ㄳ挹㙢㡦㌲ㄷ㑦㥦㑥扥敡㉢㉤摦扢㝢㜳昹戹攵㜹昵攵扢戳敡昳昹㑦ㄲ㝢昳捡戲㜹敡戵㙦㉦㝥戵昴摣㌷敥㙥っ㠴戳扦晥摡敦㡥て晤攵挸㕢㝦昸搳敦㕦㜸昱昳愱捤㠱㘸昶攴攴晤晢㜱敦㐷ㅦっ扥ㄸ戴㘵晥挶慤攷搵慢捦㑣摥㍡晡挳晦っ昷昴扣㌹㝥㝥攴摣攰愱㑦つつ㝤㈵昲搷て㌳㙦摤㕣㡤㜵つ㙥つ摦ㄹ㝦㈱㄰晦昴㌱收㑥昱㘶㤷て扤搰㘹㜱㌰㤷㜶㔵㐴㠲摦昲戸㡡愸㔱㝤挹㉥㌵扥摦挱愹㥤㠳て㜸㤷㠰挹㜵㙣ㅦ㍥愰捦㥤㜳㙡昷晦〰㌴㠹晢㤵</t>
  </si>
  <si>
    <t>㜸〱敤㕣㕢㙣ㅣ㔷ㄹ摥㤹摤㔹敦慣敤搸㡤搳㑢㐲㉦愶昷搶挱㡤搳㠶搲㐲〸扥㌴㠹㕢㈷㜶㘳㈷㙤戹㘸㌳摥㍤㘳㑦戳㌳攳捥捣㍡㜶㈹愲㤴〲攲づ㤵㑡㐵㈹ㄴ㔵〸㠹ㄷ㉥㉦㠵〲㐲㐲㐲〲愱㔶攲愱㍣㈰昱㔰㄰㠲〷㄰㡡挴ぢて㤵捡昷㥤㤹搹㥤摤昵㡥摤㙤ぢ㉥昲㐹昷昸捣戹捤㌹晦晤晣晦㤹㘶㤴㑣㈶昳ㅡㄲ晦㌲攵㔸戸㝣㝥摤て㠴㍤㍡改㔶慢愲ㅣ㔸慥攳㡦㡥㝢㥥戱㍥㘳昹㐱ㄶㅤ昲㈵ぢ敤扥㔶昲慤㠷㐵愱戴㉡㍣ㅦ㥤戴㑣愶㔰搰㔵戴㜳ㄲ晥〶攳〷㥤愳晡㜲挸ㄶ㈶㈷㘶ㄷㅦ挴慣昳㠱敢㠹晤挳㘷挲戱㠷挷挶㐶挷㐶㙦扤㙤散㡥搱〳晢㠷㈷㙢搵愰收㠹挳㡥愸〵㥥㔱摤㍦㍣㔷㕢慣㕡攵㝢挴晡㠲㝢㑥㌸㠷挵攲㠱㕢ㄷ㡤摢摥㌳㜶摢愱㐳收ㅤ㜷扣愷て慦捥㥣㥣㥣㤸昳㠴改扦㐹㜳㙡㕣昲㙤㔳愲㙣㜱㙦㐲㜸㤶戳㌴㍡㌹㠱晦ㄲ敢挷搳敤愳昳换㐲〴㝣戵昰㠴㔳ㄶ扥㡥㠱扤昶戸敦搷散ㄵ〲㑦户㡦㘲慢㘵挳て㌴㝢㔲㔴慢扡ㅤ捦㕡戰㘷〱扢慡戱摥㘷捦ぢ挷户〲㙢搵ち搶昳昶〲㈶慡昴摢愷㝤㜱捡㜰㤶挴㐹挳ㄶ㥡㝤慣㘶㔵㜲㘱捡㘴㙦㠸愷㐸㉥㑣㙥㝦㜴摣户㈷㤷つ㑦慥挸㈷㘰㔲晡ㅥ昵捡捤㝤慦改㍣㉦㤷㉥摦挰㌹慦敢摣て㉤㘷っ慦摥㜳愴㜳捦㘸昳捤㉢戸愵㜳晦〴㡣㥡挷摣搴㜹㡣〴㘵㜳㙦愵㌷愲㙦〹㔱㙣㐶捦㌳敢㘱㔶㘰㐶〴敡㐵㘶扤捣晡㤰㈹戹㝦㠱㑢㤲〳搹愴㤶っ戵戴愸㤶捡㙡愹愲㤶㠴㕡㌲搵搲㤲㕡㕡㔶㑢㤶㕡㝡㔰㉤㥤㐳㥦㌸ㄵ㝡㝡搴㈸㔵㐷㔶敥㜹晥昱㡦㑤㍦晤㡤扤ㅦ扣攷㠵㕦摣搴户ぢ㥤敥㡤ㄶ㌵攵ㄹ攷㐱㙡つ㉡㍥㌸㝡㠰晦㌶攷ち㌰㠵㜹挸扣摤ㅣㅢ慢ㅣ㍡㘰摣㙡㘸摣㔶ち昲㥢〸㘵㄰㝤晢捣晢㉣愷攲㥥㤷戸扢㝣挲昰㐵〳㜰㈳㔱摢㠴㕢㜳㉡晥㍢㌶㙥㥣て㡣㐰散㙢㙤㙢㑣搲㌶㙣ㅥ㙣㈵㝣昹扥㉢㕢㠷㥤㌱慡㌵㌱扥㘶㠵捤㔷戴㌴摢㜳㥥扢搸戹昵愸㈷ㅥ慡户戶慤㘸ㅣ㐲㙤㔵捥摤戶换戰㈹㕣搷昰攴戲敢ぢ㐷㉥㙦挴㥥戳捡攷㠴㌷㉦㈸ㄲ㐵㐵㙥昵㘲㌶㐵㕣㍦㌲敢㘰愳攰搶捡搵挹㕡昳慥戵〰捣㉣㉡㔸敦㡡昰㠲昵〵㘳戱㉡㉥㘹敡ㄲ扥ㄳつ㝢㥢慡㡦扡攵㥡㍦改㍡㠱攷㔶㥢㕢挶㉢慢〶㈴㑤攵㠴㕢ㄱ戹㕣㐶ち〵〸摣㙣㔶㔱㌲㌷㜷收〵㠹㠸〴㡡挹挸㤷㌵㤳摤攸㈹散づ扢愸ち搲愴㝡敤㈶㤳㜱扤㔲挶愴㜰㘰㘲㑦搴ㅦ㝣改㡤㥢㑣㕢挷摣㕢摢㔹㔵㠷愲摤摦戵㉡㥣攰戸攱㔴慡挲㑢搵㝥ち㔷愴て㈰搳㉥㐰㈰㜴㠴ㅥ㔵㥤戲愶慣㙢攷慤㑡戰㥣㕦ㄶ搶搲㜲㠰㍡㘸挸㐲㠱愰㙤㑢晡㐵愸搲㜷㌳ㅢ㐲㔶㉣㘶昲㝢搸㈹㕦㐴捡㘸㤴㑥㈹扣摣㈴挸㌹慥㠹㤷晢捣愳㔶㌵㄰愱㔰ㅥ㌰㠱㤱㔰慢㐹昴昵㤳㐴㍤愳ㅣ㉡㡣㍤收㈴愸搴戰㥣㘰扤挱户㙤㕣ㄲㄲ搱㡥㉣搸㜶戲㠰愲愰㔹ㅥ愴昰ㅡ㠸愶㐵ㅡ愴㜷㑥㄰ㄱ搹㈰㐵戳㘳收㘶㈲㘳晦ㄴㄹ㠱晥㐹㈲㘴敦〳㥤㘵〴㠹扤㥤㐸㌹愸㈳㍦敥㐸戳㡤㙣昹㔰㥡㕤っ挰改㤷㌰扢㤴搹㘵捣昶㈲㔳晥ち〹㐷㈹㠷㜲㜳搲摦㠱㘷晤㜲㘶㔷㈰㠳㝣搲㈹㜳㈲㔱㐵ㅢ㙡㉢㜶㈴晢昵挳㑥㤶㐶㜱㈸㡡㘸ㄹ搷敤捣㝥㕢㈲㍡戲㍡户㠷慥捤㐹ㅤ㝢㝤㘷摡㑣㙥㠷ㄴ㤹搲㌵戹搷㑤扡㈶〱挱慥㕤敡慤慢㌰㔴ㅦ㘶昶㑥㘴㐵晤㙡收㔰㉥㌴㜸户㘶搱搳愴㝣㕢㤸㐵愱㌱搴愵㠲㡦〸㤹㐷㠰ㄴ㈱搷㜶㝣搹戱愱㘹づ㡥㤸㙦㝢ㅢ㝡㝦㘷晥㡥㤰摥愲㌷㜷昴づ晤㐵慦搳㡡扥〶散愵晣戱愳㡥戹づ捤晡昵捣㙥㐰搶愲㘳㜸晡㝥扤㥥〲㘹ㄶ摢〹捣敤愶搷㐵㕡戹ぢ敢㉢㐲㙡愰㍥㜳挱昰㤶㐴〰て挶昴ㄴ㙣㘱搷昳㐴ㄵ㠷摡㡡慣攰昹攵搲收㑡晦愸攷摡慣摦戱㤱晤户㠵㘲挸攵搴㙣愶挵㐶㑥戱㌵ㄳ㍥愷〴攵㔰〷摦摡㔹㐸㈴〶㌵㤳ㄷ挷愵㥦㉦㜷㈴㐹ㄷ㤲攴㈶㠰㔵扦ㄹㄹ愴㠴昲晢㡥ㄲ㘵㍦扢扤㑢㜶㙢戶㔸改攱㑢㌹㥤戴昸㄰摢攴㐸㙦攸戰㥤㠰晦挰敦户攷㉤扢㉥㉣㝡敤㌹攱㤵攱㕢戰慡愲ㄸ扡㘵㈹㙡㜶㘴挵摢㐴㔶㘴戳㙤攷改ㄴ晦㥡愴㤳ㄶ㈹㤱捡敤愹㡤㈹㘷昱〶㔱搱つ㐹愱㤲攲ㅡ慡㑢㈰㔲ㅥ晢敥㠸㤸㉥㐴捣㉤〰㥣㝥㠰搹ㄸ戳㠳挸戴㤷㈰㘹戶ち㜸㠶挳㝡㔶改搲㉥㤵㌲〵愲㐱扡〸㕦散㈸慣づ昱㌵敦㘶㜶㍢戲ㄶ昳㠷づ挸ㄴ㐲㤴㈸㑦㄰愲っ㘳㤸㘷㉣㜱㥥㌴戰换㐴㘰㘹戲收〷慥捤挸㔲扦㌹攵㥥㜴㠳㈹换㕦㐱㈴㙡挸㡣ち昷㉤ぢ〷搴攵挱昶㘹愹㜳㔷㔶㐴㐵㌷攷摤ㅡ㐴摢昴搴㜶㌸㤸〳ㅣ戰㈵攵搹㕣㔵㤰扡㍢ㅦ㘳ち〵㤰㤶晥㔶㝡㘳户攴晤收愱㙦愰〱搱〵㉢愸㡡㕥㌳㘴㍡㤶ぢ㈶愰㠸挸㐱愵挷㕣㔸昶㠴㤸敡㌷㡦㜹㔶愵㙡㌹㠲挸㠰㡤挹㘰摤㡣㔸㐲㤴㘰捥㘵っ搰㜵晡捤〵捦㜰晣ㄵ㠳〱挵昵摤㑤㑦㌲㉣愲㤹ㄳ㤶攳攳㌵ㄲ㡢㉣て㤸昳换敥㜹㐴㙣㙢戶㜳捣㔸昱户〵㔶㐸昴㘱㤲愸㔱㔴㐵㔵㤵㠲㕡攸ㄶ㍦㍣㤰㘷㌲攴扤ㅣ㌳㠹慢㡣㐶㥦㜹㡡昶愶㕤ㅦ挵㘸㘸愷㜳㑤㝤㠸ㅥ搵㉢戳愹㔲㤸㥣慡摦挱㌱㜷㈲扢晢搸改改㐶㘴敥つ挵慣㌵㝡昹㔳㘴扣㈴㡢㝡㈰㠴㍥扡㕤㈱愹戰㡥㤴〳づ〴挶昹搴㑡㝥㐵㔳昶㈱昵敤㙡ㄴ㡦㈲㤲搴㘷捥ㄸ㡢愲㡡㜸戴㙤〴扢挲〷㥡戱戶㔱昵愳戶㐹搷戶つ㤲ㄶ挹㜲扥㙣㤰㠲挷㙢㠱㝢挲㜲㜴ㄳ㤹愴扦愸捡㔸㐳㤵戱㈶慢晡捣㔳っつ捡㌲攷㜲㤷っ捦ち㤶㙤慢㕣攰〳挳㜷摢㠲㈶挱攴㤴扣㜱㡡㘵挶㜰㡢㌵㝦ㅡ㈶㥢㍦ち㜴㡦㐲㡥ㄲ㜴㐴㍦㈸㔷㔵昲昸愷㜴改㔸㠲㠰㤱㥥㔲晤㝤㤸㑤㤳户㈳㈰㜲㘴扡㄰摦挱戸昰㜱搴㠴㐲㠸㔸㑦㈱ㄱ㜸〵ㄳ㐲㥥㉥敥扣㜹摡戱〲㘰㡦ㄸ㍢㙡〵㔳㍥㔰㡥っ㐵㜹扣摤㈷戱㥡ㄸ㌴㔲搷ち㔷戵㌷㌵愹㠹㉢摢摢㤳㝡攳摡つ㥡㐳㡤㤲㔰㈴㥢㜵㤲㥡㘵㠳㌵㙥㈷㔵愳㐸挵ㅤ㙢ㅢ㈵捤㙤摡㠰㍢愵挸ㅢ㔰㑣㤲㘶㌲晡晢㈵愱㈰搰ㅢ改㈸晡散搳挹㈳ㄱ戱愱つ㔰愴㥥ち敢晡愳㤰攰㌴慥㥤㔴㐴㌱㝡〲㝦敦㡡㡡戳戵愰愹挵㔸ㅢ㡡㕡挶慢搵㔹〷㔶㐲搹昰㉡摢㠴愵戱户㔰挳㐸敥散㔶晢㠷攰㑤㌰㘲挴㠶っ㡢愴昸㠱挱㠶㘰慥㐴㐴㤵搶㔹㍦㐱㕤慦㉥昰改㠴㌰ㅣ㠹㠱昹愰㌲㈵㔶愵ㄹ搶戰攴㠷攴㠰晡㘹㔱捡㔱摤ㅣ㕦昴愱搲〳捡昱愸㈴ㄹ㕣㌷㑦搱㉤㠵㑢っ㄰扢㔱㘹慥ㅣ㈰戴㕢㥦㠰㈷㠳敤㠳ㅤ㐰㈴っ㥤搰㍡愳〴捤愷㄰㙥昳㈶挸㍢㕤㘲ㄴ㠲搴㤴改㥦㐷㤴愷扦捥昴扤㈳㤹戸㄰㌱ㄱ挳㕤㈹搶〳㤰㥢㡣㑣㤲㡢㠶攲㠰㜹㈸搹愴搰敡㡢敢㘸㘲昴搳攴昳〲摣攲㘱㉣㙢㠰㙣㔳挵㍤户挰㠲㌶慤慥敦㌲愷㥤㜲戵㔶ㄱ㔲ㄵ挷戲㕡㙡攴㙤㠱㉦㜹〵㌰攴愶ㄴ戸㐴㐰㤹挶㔱㡡㕢㈶㤲扡户扢昵㈳ㄸ㉥㠵ㅣ收〸㔵ㅦ〳㤰㈹㙥㌹ㄹ㄰㙢扢愷㐰晢㜰㜷攳〲㠳扣㍣〷㤱搶㔶㐵㔹㌶㠳晢㜸昵㈸戲攴戶㐴户ㄹ㜷挶愵捤㥥愸㍡㙥㠵㔵摢〲㐷搸㘷㈸昰昲㜹ㄸ㈳㕤㜲〷㈷挹㕣㠸愲扢ㄷ㍥㉥ㅦ㌳ㄷ㠰ち㠹〱㠵㌱㕥㥥㠲㌲㠰㉡ㄸ㠹〶户摡戰扡ㄵ㐶㝦㘹㜹敢攳挸ㄴ㠶㠱㘹搰愲㘷㘸攰㑣愲扣戹㠱㜳ㄵ㝡愵㐴㐸㤳挱㔴挶㈸㠷攰戰〷搲挰㑤㍣㐸㉦戸㔰㐲挱ㅥ㜹㌱㉣扥㥢㌸㘲攳〸攴㝡㤷戴㔴捥ㄹ〱慥扦㌸㝢㕢慡挷㉢ㄵ㥡扢昰捦㙤ぢ慣攲敡㐶㘸㡥敥㘹戹㤴㈵昷㐴晢敥㥡㤶㠶攸戲攰挱愹搱攳㐶㔰㕥㥥て搶挳㡢㕢摤㤲㠴昶㜳昸㈳㌶㝣㍢㙤收㥣挳㡢愸慢㠴㝤昱㥣攳㥥㜷攴扡㌴㥦户晥㐰㈱戸㐲搹挳㐵ㄶ㌳慦攱㥦㑣㙡㐶晢ㄹ㘶摣捡戲㌹㐱挳㐱挲㜹㘴ち愵挱㌰捡㈹㜴〲摢扤㝥㙢㠰㜴戲愷㠵㑥愴㈰搸㈱ㄴ㘷改㑤㈳ㄴ攵愷㐰㉢㠹㈵㍣㤲〳收摦〵敢㉢㉦愰㠶〸挷㜳㈴㐶戴㜷愲㤴㠲㍡㈹挸愳㉢ㅥ扣㄰昲晦㠳愵㤸㥢㌷㘴愷晦〲㌳㉢㍦㘹㐵搱㤵㐴搱㡦摢㔰愴昰ㅡ㠸攴摦扢愳〲ㅦ㌴㠶㘷㕦㔷㈰㥣㝢摡㌹㠰扥攵ㄷ㝥晦㠷〷搰ㄹ㘰㤸㐹摡㘸〸戵㕤㠷㜲摤㐴挸戶㤹〸っ摥㑢ㄳ攱〴挷㌰㡡ㅦ㥡〸㤱て㘴ㄶㄵ㥢㥢〸㡣敤愵ㄸ㠲㠹㔰㙢挲慤挱ㄳ搸㈵㌶晤㘳挷㜱昱㔶昸㠸攷㐳㘹昹㤳昰㐸㕤摡㕥㍤㘷㜸㠶扤㔷搶ㅦ昳〴㤴㤹户㠰㥢摣㜲〸㐷散摢戰㐵づ摡挰㔷ㄱ㝢搹㜷晣㈹㕢扢扦づ㑣㠵㈹㜴摦㉢〵㈵晦〶㍣㈵ち捦つ㤹㡦敥昹晥戱㍦㍤晣昸ㄱ摥㔶㡢㘸㔵扢ㄹ攵㙥㐲昶戴㈷㄰搴㑤㕣ㄴ戹㤸ㅦ收㥣挰㈷㑡搶㑡㔵㑣ㄸ㥥戴㠲㝣摤㡥㡢㈱攱㈵〸㌳㈴扥敤㘰㘲攲摥㐳㘸㘲㡥戶戸㍢攵㠷㑤搲㐵㌸㥡㔸戸昴改挵㘱㐳愵愳㈲敢搲摡搴㝥〸㔵昴㍡ㄷ搲㙣㈵昲搴挹愴㈸㍦㘸搵㜵㠷愸敢挲㠳っ挳晥戱㤴㐲晣㠱ㄴ㤲㍣挸昰㐲㠰㤴㔲愷㔰搰㙥㐱㤶ㄲ㔹㙢つ昱搲ㅦ戰㈳〴㐴晤搲㕦㤷ㅦ戱〰㡡挰㘲散㡢敦昶㐴㑢㕢㌴㔶㑤っ搵㑡㥢㘶ㅥ〵㜹㜸㘱挵㔸㕣扢㠰㐲㥣戴㠳㈸㙤搹ㅤ挵㤷昴摢㘱攰㉤㘴㙣捤愶慦慤㘸摦攵搴㜰昳〳㝡㈶㉦ㄵ㠶戳㥢搵㌸㤰捡ㄸ㕤搸戵ㄸ㔶㌱ㅦ〸㡢昵㐱扤㔱ㄳ㜴㤶戳ㄷ愷㔲〴晦昸愵㄰摢㐷ㅡ㔳㕦摣摡㐲ㅤ攷昴㘰㠳晣挱晥扡㌲㠵戱昱㔶㜲っ㈴散㤶㝡ㄵ挲敢攱愷㌱㠴㥢捥㈸㝡愳㈸㥦㤵㐳昸ㄳ㜳㔶㔶㙤搳晦㡣㕥㑢捥㍡挳搱っ㘳㌷改晦晢㔱戱愹晥㔷ㄸ㝢㤳㠸㝣㈰㉡㐸攳㤴昱㤳㑤㐳㌶㠴〸㍣摢〸摥挸㠳戱㉥㡢っ㜹㠷愵㜹㝣扣ㅡ㌶㑢〹づ扦㔷慥昵㙡㐴㝤㉣㙤摢摥㡥〲㤰戱㈱敤扢㄰㐱ㅤ挷㌷换慤昸㜴㥢晦㄰〶敥㌹㘱㤵㍤搷㜷捤㘰㜸ㅥ㐱摦㘱㝥㝢㘶挲收ㄹ㔷扥搳㉡搴慥〱㈴晡㍥㠲㌱㈷㘷㈱戰㑦㡡攰捤㡡㐵㌲戲戰戵㐸〶扦㐳ㅡ㑣㠴㤷愸ㅤ晣㡢捣㝢㙢㐶ㄵ㥦慥捥挲搷ㄹ戰㙡㕢㈸扢搰攳摣㝡㐳㠳愰挳ㅤ慤㝢攰てㄲ搵㔱〴挷攴ㄶ㍥昴ㄱ挲戵ㄵ〶捤㝤愳扤昹散搹㥤捦慤愸㍤〷㥣㙥敤㉤捤㈴挳㜷昲㡢攴愲㕥㘲㡥㑢晢㐷昰㜷敢づ㕡捥㌶〴㍡㡦㍥攸愶㈳㙣愴ち昷搹ㄶ愲摦㘷㌱㔴ㄹ㘷㠶㥦㙥㐴〵㍥㈸昴昲㤱ㄵ㤵㙦㘱㕢㘴〰㤴㌳昹㌲戲捥㔴晤捣㐶㔴㍤㜸㌷挶㤰㕦㜵㠱慣㍦慢昰愸㐱慡㉣㉡㑦愳㍦愱ㄶ敥㝥㠹㜵㌸㝡挸㈳〵捡晡㌲戲㌸㈹㍣㔲挸昵㍣㠵〱昵昵㍣㠸摡捥敢㜹㜲愳昵㈸㌴〶攴㝥㤳昳て挶捡㐴户搱慣㍢捣㕣㘶㉢挸〶㘳㥤㌲㐰㌱挹扤攴挳㔰挳ぢ挴ㄴ搲敦愲扦慦ㅣ㜹改㐵愶㝦ㅣ㔱愴㘰㐴㔳昳㉥㈸ㄸ攵㉥扥㤴摣㠵㡦摡捥扢昸挲㐶扢ㄸ愴捣㤴㔰慤愱〰愸㤶昰㐷敥㙡ㄵ〵〲㤴㍦攵㉣㌳晣㥡㔶㌱㘸愰㐶㡥㕤㐳愱㍦慢ㄱ㌱敦敤慣㕤㘸㍣挶㥦挲㈲㌸搰昴捤敢㕤昸㠶㜵㥤搱敥㉣㍥攱搷愴㉡捣愹㜷㜶㌷㔷㙣㡥㔲㤳㘹㥦挱慥摦挰㍣摣㜴挳攷挸ㄹ昷攱㔷㐰㄰㠲㘴㈶㐱昲㌰ち㌱愰〶㘳㕡搰㠸晥㤴㑦㥣愴㤵挸敢愰昴㘸攵㐳㤷㜴㍥戴つち㜶攴㡢摥ㄶㄲㄲ㝢攳㌷挳ㅤㄵ㕢扥换㝢づ捡愷㘲㜲㍣㝥㍣晥㝥㑣㡤㈲㙦㘰㠷搰㉥㈷晢㄰㤰捡攳㜱攷ㅦ㍤摦㜰ㅣ愳〱〹㍣ㄳ㜶㈶㥢挹捥㥦㡣㍢ㅦ挴户㘹戲㑦㠶㤴挵昴㑡摣㤹散㈸㍢㍦ㄶ㜷晥晢挱扤昵捥㌱昷㠵㌳㙢㘴㡤ㄴ㡢㕦㥥㠱ㄲ摦愹て愰扢㘶搲㡡攸㌵挳㙡㔲愴っ愰㔷愵ㅤ搱㠷㉢㌱ㅥ扥ㄴ㥦挱つ㉦㕣㠴㠱慡〹晦㠷ㄱ搳戸昹㌵㘵〴〶㍥〴㕦㐵挸摤搳攵ㄳ〷攷捤㔹てㄵ㍤收戴㡦㤳㘵㘵㕢㤱〸㡣愲㕣〸摦㑤㐲ㄳ㈹〶㜴〳ㅥ㜱愸㔰攵㑤㥡敥㔴愸っ㉦攵㤴㐷㘳捣㘶ㅥ㙤搰㡣晥〹㈰〷捡〱㌹ぢ晡㘳挸挳㜰ㄴ敦㙣㘷〶㈹昵愴㐸㝢㥣つ㥦㘲昶㘹㘴㐵㠵㈲㡥㜴㤰晦っ戲㠱昸㝦搷㌱扣㉡扤㐶慡戲ㄶ扦㉣㐹㐶晡㘷㌹攰㜳挸戲㜰㘲㉢ㄱㄱㄶ昵捦愳㈶昹㔲㑡㄰昹搲㉦戲攱㑢捣扥㡣慣愸㜱戱㕢㠶ㅡ昷搴愵晥晥ち㠶㉡〴〵攷搰扦ㅡㄵ昸愰㄰づ㤴敢㡡㠳ㅤ㔲㤸㔲敤ㄴ搴扣㐲搸挸〶㍢㙡㌸㉣ㅢㄴ㠵昰㤲つ搵愸㠱㑡㑤㝦ㄲ㤹㐲㜸㜰㑦晡搷昸㐴㌰挸ㄷ㍥ㄵㄵ攴ぢ〹〳㌹㝣戹攵㠵㠴㡢㙣㔸㙡㜹㈱㘱㈵ㅢ捣攴ぢ扦挱㐹攵挶㔰㘸搶㕢摣愰㠴昷㌷㔱攸捦づ㜰㙤昷攱愷慥㈹攵戳㤵戳㘷晦㍤㤰ㅢ摥㤷扢晦〳㝤㕦㝦攵户㝦㝥攲攵てㅦ晥摢慢捦㍣昳昲㕦㥥㜸昱搵㥦㉦ㅥ晥昵㜳捦晤敡敥㘷㕦晣昳㙥昳摢敡昳晦㥥昹昶㈳㘳攷ㅥ㜹挸㍣㝤昳戱㐷ㅥ㜸昰摥戱戹㡢㐶戲搹㥥㥥ㅢ㠶㝥㜳搹㡤㠳㡦㍥昴ㄳ攵㤷㝦戸搴㔱攴㜶昱㠲收㘵㜰摢㜲ㄹ捦愲㠰㘵㜰挵㙦改㌲戸㕤〹愸戳ㄱ愰㈶㔰㔱㠰ㄷ㠴ぢ㤰つ愵收㠶摥晦〰摤㡥扣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</si>
</sst>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0"/>
      <name val="Arial"/>
      <family val="2"/>
    </font>
    <font>
      <sz val="10"/>
      <name val="Arial"/>
      <family val="2"/>
    </font>
    <font>
      <b/>
      <sz val="10"/>
      <color indexed="18"/>
      <name val="Arial"/>
      <family val="2"/>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5" fillId="0" borderId="0" xfId="0" applyFont="1" applyAlignment="1">
      <alignment horizontal="center"/>
    </xf>
    <xf numFmtId="1" fontId="6" fillId="0" borderId="0" xfId="0" applyNumberFormat="1" applyFont="1" applyAlignment="1">
      <alignment horizontal="center"/>
    </xf>
    <xf numFmtId="0" fontId="0" fillId="0" borderId="0" xfId="0" applyAlignment="1">
      <alignment horizontal="center"/>
    </xf>
    <xf numFmtId="0" fontId="0" fillId="0" borderId="1" xfId="0" applyBorder="1" applyAlignment="1">
      <alignment horizontal="center"/>
    </xf>
    <xf numFmtId="1" fontId="6" fillId="0" borderId="1" xfId="0" applyNumberFormat="1" applyFont="1" applyBorder="1" applyAlignment="1">
      <alignment horizontal="center"/>
    </xf>
    <xf numFmtId="0" fontId="0" fillId="0" borderId="1" xfId="0" applyBorder="1"/>
    <xf numFmtId="0" fontId="2" fillId="0" borderId="0" xfId="0" applyFont="1" applyAlignment="1">
      <alignment horizontal="center"/>
    </xf>
    <xf numFmtId="0" fontId="2" fillId="0" borderId="0" xfId="0" quotePrefix="1" applyFont="1" applyAlignment="1">
      <alignment horizontal="center"/>
    </xf>
    <xf numFmtId="0" fontId="2" fillId="0" borderId="0" xfId="0" applyFont="1"/>
    <xf numFmtId="10" fontId="0" fillId="0" borderId="0" xfId="1" applyNumberFormat="1" applyFont="1"/>
    <xf numFmtId="10" fontId="0" fillId="0" borderId="1" xfId="1" applyNumberFormat="1" applyFont="1" applyBorder="1"/>
    <xf numFmtId="0" fontId="0" fillId="2" borderId="0" xfId="0" applyFill="1" applyAlignment="1">
      <alignment horizontal="left" vertical="top"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wrapText="1"/>
    </xf>
    <xf numFmtId="0" fontId="3" fillId="0" borderId="0" xfId="0" applyFont="1"/>
    <xf numFmtId="11" fontId="0" fillId="0" borderId="0" xfId="0" applyNumberFormat="1"/>
    <xf numFmtId="0" fontId="0" fillId="0" borderId="0" xfId="0" quotePrefix="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Sheet1!$D$1</c:f>
              <c:strCache>
                <c:ptCount val="1"/>
                <c:pt idx="0">
                  <c:v>Actual Units Sold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tx1"/>
                </a:solidFill>
                <a:prstDash val="solid"/>
              </a:ln>
              <a:effectLst/>
            </c:spPr>
            <c:trendlineType val="linear"/>
            <c:dispRSqr val="1"/>
            <c:dispEq val="1"/>
            <c:trendlineLbl>
              <c:layout>
                <c:manualLayout>
                  <c:x val="4.7212598425196851E-2"/>
                  <c:y val="-0.1754837416156313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Sheet1!$C$3:$C$14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Sheet1!$D$3:$D$14</c:f>
              <c:numCache>
                <c:formatCode>0</c:formatCode>
                <c:ptCount val="12"/>
                <c:pt idx="0">
                  <c:v>23</c:v>
                </c:pt>
                <c:pt idx="1">
                  <c:v>25</c:v>
                </c:pt>
                <c:pt idx="2">
                  <c:v>36</c:v>
                </c:pt>
                <c:pt idx="3">
                  <c:v>31</c:v>
                </c:pt>
                <c:pt idx="4">
                  <c:v>26</c:v>
                </c:pt>
                <c:pt idx="5">
                  <c:v>28</c:v>
                </c:pt>
                <c:pt idx="6">
                  <c:v>48</c:v>
                </c:pt>
                <c:pt idx="7">
                  <c:v>36</c:v>
                </c:pt>
                <c:pt idx="8">
                  <c:v>31</c:v>
                </c:pt>
                <c:pt idx="9">
                  <c:v>42</c:v>
                </c:pt>
                <c:pt idx="10">
                  <c:v>53</c:v>
                </c:pt>
                <c:pt idx="11">
                  <c:v>43</c:v>
                </c:pt>
              </c:numCache>
            </c:numRef>
          </c:yVal>
          <c:smooth val="0"/>
          <c:extLst>
            <c:ext xmlns:c16="http://schemas.microsoft.com/office/drawing/2014/chart" uri="{C3380CC4-5D6E-409C-BE32-E72D297353CC}">
              <c16:uniqueId val="{00000000-1C54-442B-ABA5-BF96C93635E4}"/>
            </c:ext>
          </c:extLst>
        </c:ser>
        <c:dLbls>
          <c:showLegendKey val="0"/>
          <c:showVal val="0"/>
          <c:showCatName val="0"/>
          <c:showSerName val="0"/>
          <c:showPercent val="0"/>
          <c:showBubbleSize val="0"/>
        </c:dLbls>
        <c:axId val="1978051296"/>
        <c:axId val="1978048896"/>
      </c:scatterChart>
      <c:valAx>
        <c:axId val="1978051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048896"/>
        <c:crosses val="autoZero"/>
        <c:crossBetween val="midCat"/>
      </c:valAx>
      <c:valAx>
        <c:axId val="1978048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0512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a:t>
            </a:r>
            <a:r>
              <a:rPr lang="en-US" baseline="0"/>
              <a:t> sales and linear trend predictions</a:t>
            </a:r>
            <a:endParaRPr lang="en-US"/>
          </a:p>
        </c:rich>
      </c:tx>
      <c:layout>
        <c:manualLayout>
          <c:xMode val="edge"/>
          <c:yMode val="edge"/>
          <c:x val="0.2137777777777778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Sheet1!$D$1</c:f>
              <c:strCache>
                <c:ptCount val="1"/>
                <c:pt idx="0">
                  <c:v>Actual Units Sold</c:v>
                </c:pt>
              </c:strCache>
            </c:strRef>
          </c:tx>
          <c:spPr>
            <a:ln w="28575" cap="rnd">
              <a:solidFill>
                <a:schemeClr val="accent1"/>
              </a:solidFill>
              <a:round/>
            </a:ln>
            <a:effectLst/>
          </c:spPr>
          <c:marker>
            <c:symbol val="none"/>
          </c:marker>
          <c:val>
            <c:numRef>
              <c:f>Sheet1!$D$2:$D$14</c:f>
              <c:numCache>
                <c:formatCode>0</c:formatCode>
                <c:ptCount val="13"/>
                <c:pt idx="1">
                  <c:v>23</c:v>
                </c:pt>
                <c:pt idx="2">
                  <c:v>25</c:v>
                </c:pt>
                <c:pt idx="3">
                  <c:v>36</c:v>
                </c:pt>
                <c:pt idx="4">
                  <c:v>31</c:v>
                </c:pt>
                <c:pt idx="5">
                  <c:v>26</c:v>
                </c:pt>
                <c:pt idx="6">
                  <c:v>28</c:v>
                </c:pt>
                <c:pt idx="7">
                  <c:v>48</c:v>
                </c:pt>
                <c:pt idx="8">
                  <c:v>36</c:v>
                </c:pt>
                <c:pt idx="9">
                  <c:v>31</c:v>
                </c:pt>
                <c:pt idx="10">
                  <c:v>42</c:v>
                </c:pt>
                <c:pt idx="11">
                  <c:v>53</c:v>
                </c:pt>
                <c:pt idx="12">
                  <c:v>43</c:v>
                </c:pt>
              </c:numCache>
            </c:numRef>
          </c:val>
          <c:smooth val="0"/>
          <c:extLst>
            <c:ext xmlns:c16="http://schemas.microsoft.com/office/drawing/2014/chart" uri="{C3380CC4-5D6E-409C-BE32-E72D297353CC}">
              <c16:uniqueId val="{00000000-11BE-4D0D-A324-AE9263FB1A93}"/>
            </c:ext>
          </c:extLst>
        </c:ser>
        <c:ser>
          <c:idx val="1"/>
          <c:order val="1"/>
          <c:tx>
            <c:strRef>
              <c:f>Sheet1!$E$1</c:f>
              <c:strCache>
                <c:ptCount val="1"/>
                <c:pt idx="0">
                  <c:v>Linear Trend Value</c:v>
                </c:pt>
              </c:strCache>
            </c:strRef>
          </c:tx>
          <c:spPr>
            <a:ln w="28575" cap="rnd">
              <a:solidFill>
                <a:schemeClr val="accent2"/>
              </a:solidFill>
              <a:round/>
            </a:ln>
            <a:effectLst/>
          </c:spPr>
          <c:marker>
            <c:symbol val="none"/>
          </c:marker>
          <c:val>
            <c:numRef>
              <c:f>Sheet1!$E$2:$E$14</c:f>
              <c:numCache>
                <c:formatCode>General</c:formatCode>
                <c:ptCount val="13"/>
                <c:pt idx="1">
                  <c:v>24.320512820512821</c:v>
                </c:pt>
                <c:pt idx="2">
                  <c:v>26.292540792540791</c:v>
                </c:pt>
                <c:pt idx="3">
                  <c:v>28.264568764568764</c:v>
                </c:pt>
                <c:pt idx="4">
                  <c:v>30.236596736596734</c:v>
                </c:pt>
                <c:pt idx="5">
                  <c:v>32.208624708624711</c:v>
                </c:pt>
                <c:pt idx="6">
                  <c:v>34.180652680652678</c:v>
                </c:pt>
                <c:pt idx="7">
                  <c:v>36.152680652680651</c:v>
                </c:pt>
                <c:pt idx="8">
                  <c:v>38.124708624708624</c:v>
                </c:pt>
                <c:pt idx="9">
                  <c:v>40.096736596736591</c:v>
                </c:pt>
                <c:pt idx="10">
                  <c:v>42.068764568764564</c:v>
                </c:pt>
                <c:pt idx="11">
                  <c:v>44.040792540792538</c:v>
                </c:pt>
                <c:pt idx="12">
                  <c:v>46.012820512820511</c:v>
                </c:pt>
              </c:numCache>
            </c:numRef>
          </c:val>
          <c:smooth val="0"/>
          <c:extLst>
            <c:ext xmlns:c16="http://schemas.microsoft.com/office/drawing/2014/chart" uri="{C3380CC4-5D6E-409C-BE32-E72D297353CC}">
              <c16:uniqueId val="{00000001-11BE-4D0D-A324-AE9263FB1A93}"/>
            </c:ext>
          </c:extLst>
        </c:ser>
        <c:ser>
          <c:idx val="2"/>
          <c:order val="2"/>
          <c:tx>
            <c:strRef>
              <c:f>Sheet1!$G$1</c:f>
              <c:strCache>
                <c:ptCount val="1"/>
                <c:pt idx="0">
                  <c:v>Seasonal Forecasts</c:v>
                </c:pt>
              </c:strCache>
            </c:strRef>
          </c:tx>
          <c:spPr>
            <a:ln w="28575" cap="rnd">
              <a:solidFill>
                <a:schemeClr val="accent3"/>
              </a:solidFill>
              <a:round/>
            </a:ln>
            <a:effectLst/>
          </c:spPr>
          <c:marker>
            <c:symbol val="none"/>
          </c:marker>
          <c:val>
            <c:numRef>
              <c:f>Sheet1!$G$3:$G$13</c:f>
              <c:numCache>
                <c:formatCode>General</c:formatCode>
                <c:ptCount val="11"/>
                <c:pt idx="0">
                  <c:v>20.478448938674632</c:v>
                </c:pt>
                <c:pt idx="1">
                  <c:v>24.262601620881956</c:v>
                </c:pt>
                <c:pt idx="2">
                  <c:v>35.847119351327535</c:v>
                </c:pt>
                <c:pt idx="3">
                  <c:v>29.269421953408266</c:v>
                </c:pt>
                <c:pt idx="4">
                  <c:v>27.120426339208965</c:v>
                </c:pt>
                <c:pt idx="5">
                  <c:v>31.541704762427639</c:v>
                </c:pt>
                <c:pt idx="6">
                  <c:v>45.851379124936244</c:v>
                </c:pt>
                <c:pt idx="7">
                  <c:v>36.905217650924641</c:v>
                </c:pt>
                <c:pt idx="8">
                  <c:v>33.762403739743291</c:v>
                </c:pt>
                <c:pt idx="9">
                  <c:v>38.820807903973318</c:v>
                </c:pt>
                <c:pt idx="10">
                  <c:v>55.855638898544946</c:v>
                </c:pt>
              </c:numCache>
            </c:numRef>
          </c:val>
          <c:smooth val="0"/>
          <c:extLst>
            <c:ext xmlns:c16="http://schemas.microsoft.com/office/drawing/2014/chart" uri="{C3380CC4-5D6E-409C-BE32-E72D297353CC}">
              <c16:uniqueId val="{00000000-12BC-458C-A88B-ADCF657E4180}"/>
            </c:ext>
          </c:extLst>
        </c:ser>
        <c:dLbls>
          <c:showLegendKey val="0"/>
          <c:showVal val="0"/>
          <c:showCatName val="0"/>
          <c:showSerName val="0"/>
          <c:showPercent val="0"/>
          <c:showBubbleSize val="0"/>
        </c:dLbls>
        <c:smooth val="0"/>
        <c:axId val="564011264"/>
        <c:axId val="564011744"/>
      </c:lineChart>
      <c:catAx>
        <c:axId val="5640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11744"/>
        <c:crosses val="autoZero"/>
        <c:auto val="1"/>
        <c:lblAlgn val="ctr"/>
        <c:lblOffset val="100"/>
        <c:noMultiLvlLbl val="0"/>
      </c:catAx>
      <c:valAx>
        <c:axId val="56401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11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160020</xdr:colOff>
      <xdr:row>0</xdr:row>
      <xdr:rowOff>0</xdr:rowOff>
    </xdr:from>
    <xdr:to>
      <xdr:col>17</xdr:col>
      <xdr:colOff>464820</xdr:colOff>
      <xdr:row>14</xdr:row>
      <xdr:rowOff>167640</xdr:rowOff>
    </xdr:to>
    <xdr:graphicFrame macro="">
      <xdr:nvGraphicFramePr>
        <xdr:cNvPr id="2" name="Chart 1">
          <a:extLst>
            <a:ext uri="{FF2B5EF4-FFF2-40B4-BE49-F238E27FC236}">
              <a16:creationId xmlns:a16="http://schemas.microsoft.com/office/drawing/2014/main" id="{08345FC3-4958-71D8-221C-62F3A0B2D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312420</xdr:colOff>
      <xdr:row>21</xdr:row>
      <xdr:rowOff>0</xdr:rowOff>
    </xdr:from>
    <xdr:to>
      <xdr:col>18</xdr:col>
      <xdr:colOff>7620</xdr:colOff>
      <xdr:row>36</xdr:row>
      <xdr:rowOff>0</xdr:rowOff>
    </xdr:to>
    <xdr:graphicFrame macro="">
      <xdr:nvGraphicFramePr>
        <xdr:cNvPr id="3" name="Chart 2">
          <a:extLst>
            <a:ext uri="{FF2B5EF4-FFF2-40B4-BE49-F238E27FC236}">
              <a16:creationId xmlns:a16="http://schemas.microsoft.com/office/drawing/2014/main" id="{90F7F0D2-E129-FF0F-D361-055EB78849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A8C3-5A82-44C7-B8F8-A23DBB41D0CE}">
  <dimension ref="A1:C31"/>
  <sheetViews>
    <sheetView workbookViewId="0"/>
  </sheetViews>
  <sheetFormatPr defaultRowHeight="14.4" x14ac:dyDescent="0.3"/>
  <cols>
    <col min="1" max="2" width="36.77734375" customWidth="1"/>
  </cols>
  <sheetData>
    <row r="1" spans="1:3" x14ac:dyDescent="0.3">
      <c r="A1" s="22" t="s">
        <v>21</v>
      </c>
    </row>
    <row r="3" spans="1:3" x14ac:dyDescent="0.3">
      <c r="A3" t="s">
        <v>22</v>
      </c>
      <c r="B3" t="s">
        <v>23</v>
      </c>
      <c r="C3">
        <v>0</v>
      </c>
    </row>
    <row r="4" spans="1:3" x14ac:dyDescent="0.3">
      <c r="A4" t="s">
        <v>24</v>
      </c>
    </row>
    <row r="5" spans="1:3" x14ac:dyDescent="0.3">
      <c r="A5" t="s">
        <v>25</v>
      </c>
    </row>
    <row r="7" spans="1:3" x14ac:dyDescent="0.3">
      <c r="A7" s="22" t="s">
        <v>26</v>
      </c>
      <c r="B7" t="s">
        <v>27</v>
      </c>
    </row>
    <row r="8" spans="1:3" x14ac:dyDescent="0.3">
      <c r="B8">
        <v>2</v>
      </c>
    </row>
    <row r="10" spans="1:3" x14ac:dyDescent="0.3">
      <c r="A10" t="s">
        <v>28</v>
      </c>
    </row>
    <row r="11" spans="1:3" x14ac:dyDescent="0.3">
      <c r="A11" t="e">
        <f>CB_DATA_!#REF!</f>
        <v>#REF!</v>
      </c>
      <c r="B11" t="e">
        <f>Sheet1!#REF!</f>
        <v>#REF!</v>
      </c>
    </row>
    <row r="13" spans="1:3" x14ac:dyDescent="0.3">
      <c r="A13" t="s">
        <v>29</v>
      </c>
    </row>
    <row r="14" spans="1:3" x14ac:dyDescent="0.3">
      <c r="A14" s="23" t="s">
        <v>33</v>
      </c>
      <c r="B14" t="s">
        <v>37</v>
      </c>
    </row>
    <row r="16" spans="1:3" x14ac:dyDescent="0.3">
      <c r="A16" t="s">
        <v>30</v>
      </c>
    </row>
    <row r="19" spans="1:2" x14ac:dyDescent="0.3">
      <c r="A19" t="s">
        <v>31</v>
      </c>
    </row>
    <row r="20" spans="1:2" x14ac:dyDescent="0.3">
      <c r="A20">
        <v>28</v>
      </c>
      <c r="B20">
        <v>31</v>
      </c>
    </row>
    <row r="25" spans="1:2" x14ac:dyDescent="0.3">
      <c r="A25" s="22" t="s">
        <v>32</v>
      </c>
    </row>
    <row r="26" spans="1:2" x14ac:dyDescent="0.3">
      <c r="A26" s="24" t="s">
        <v>34</v>
      </c>
      <c r="B26" s="24" t="s">
        <v>38</v>
      </c>
    </row>
    <row r="27" spans="1:2" x14ac:dyDescent="0.3">
      <c r="A27" t="s">
        <v>35</v>
      </c>
      <c r="B27" t="s">
        <v>40</v>
      </c>
    </row>
    <row r="28" spans="1:2" x14ac:dyDescent="0.3">
      <c r="A28" s="24" t="s">
        <v>36</v>
      </c>
      <c r="B28" s="24" t="s">
        <v>39</v>
      </c>
    </row>
    <row r="29" spans="1:2" x14ac:dyDescent="0.3">
      <c r="B29" s="24" t="s">
        <v>34</v>
      </c>
    </row>
    <row r="30" spans="1:2" x14ac:dyDescent="0.3">
      <c r="B30" t="s">
        <v>41</v>
      </c>
    </row>
    <row r="31" spans="1:2" x14ac:dyDescent="0.3">
      <c r="B31" s="2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0BC15-C2A9-4A72-A9F6-177C73FBDEBD}">
  <dimension ref="A1:R48"/>
  <sheetViews>
    <sheetView tabSelected="1" workbookViewId="0">
      <selection activeCell="D1" sqref="D1:D14"/>
    </sheetView>
  </sheetViews>
  <sheetFormatPr defaultRowHeight="14.4" x14ac:dyDescent="0.3"/>
  <cols>
    <col min="1" max="1" width="5" bestFit="1" customWidth="1"/>
    <col min="2" max="2" width="7.77734375" bestFit="1" customWidth="1"/>
    <col min="3" max="3" width="5.109375" bestFit="1" customWidth="1"/>
    <col min="4" max="4" width="10.5546875" customWidth="1"/>
    <col min="5" max="5" width="12" customWidth="1"/>
    <col min="6" max="6" width="11" customWidth="1"/>
  </cols>
  <sheetData>
    <row r="1" spans="1:10" x14ac:dyDescent="0.3">
      <c r="A1" s="19" t="s">
        <v>0</v>
      </c>
      <c r="B1" s="21" t="s">
        <v>1</v>
      </c>
      <c r="C1" s="21" t="s">
        <v>2</v>
      </c>
      <c r="D1" s="21" t="s">
        <v>9</v>
      </c>
      <c r="E1" s="17" t="s">
        <v>8</v>
      </c>
      <c r="F1" s="13" t="s">
        <v>14</v>
      </c>
      <c r="G1" s="13" t="s">
        <v>18</v>
      </c>
      <c r="I1" s="15" t="s">
        <v>1</v>
      </c>
      <c r="J1" s="13" t="s">
        <v>15</v>
      </c>
    </row>
    <row r="2" spans="1:10" ht="15" thickBot="1" x14ac:dyDescent="0.35">
      <c r="A2" s="20"/>
      <c r="B2" s="18"/>
      <c r="C2" s="18"/>
      <c r="D2" s="18"/>
      <c r="E2" s="18"/>
      <c r="F2" s="14"/>
      <c r="G2" s="14"/>
      <c r="I2" s="16"/>
      <c r="J2" s="14"/>
    </row>
    <row r="3" spans="1:10" x14ac:dyDescent="0.3">
      <c r="A3" s="1">
        <v>2003</v>
      </c>
      <c r="B3" s="1">
        <v>1</v>
      </c>
      <c r="C3" s="1">
        <v>1</v>
      </c>
      <c r="D3" s="2">
        <v>23</v>
      </c>
      <c r="E3" cm="1">
        <f t="array" ref="E3:E18">TREND($D$3:$D$14,$C$3:$C$14,C3:C18)</f>
        <v>24.320512820512821</v>
      </c>
      <c r="F3" s="10">
        <f>D3/E3</f>
        <v>0.94570374275171321</v>
      </c>
      <c r="G3">
        <f>E3*VLOOKUP(B3,$I$3:$J$6,2)</f>
        <v>20.478448938674632</v>
      </c>
      <c r="I3">
        <v>1</v>
      </c>
      <c r="J3" s="10">
        <f>AVERAGEIF($B$3:$B$14,I3,$F$3:$F$14)</f>
        <v>0.84202373074149772</v>
      </c>
    </row>
    <row r="4" spans="1:10" x14ac:dyDescent="0.3">
      <c r="A4" s="1"/>
      <c r="B4" s="1">
        <v>2</v>
      </c>
      <c r="C4" s="1">
        <v>2</v>
      </c>
      <c r="D4" s="2">
        <v>25</v>
      </c>
      <c r="E4">
        <v>26.292540792540791</v>
      </c>
      <c r="F4" s="10">
        <f t="shared" ref="F4:F14" si="0">D4/E4</f>
        <v>0.95084001950441066</v>
      </c>
      <c r="G4">
        <f t="shared" ref="G4:G18" si="1">E4*VLOOKUP(B4,$I$3:$J$6,2)</f>
        <v>24.262601620881956</v>
      </c>
      <c r="I4">
        <v>2</v>
      </c>
      <c r="J4" s="10">
        <f t="shared" ref="J4:J6" si="2">AVERAGEIF($B$3:$B$14,I4,$F$3:$F$14)</f>
        <v>0.92279410393708583</v>
      </c>
    </row>
    <row r="5" spans="1:10" x14ac:dyDescent="0.3">
      <c r="A5" s="1"/>
      <c r="B5" s="1">
        <v>3</v>
      </c>
      <c r="C5" s="1">
        <v>3</v>
      </c>
      <c r="D5" s="2">
        <v>36</v>
      </c>
      <c r="E5">
        <v>28.264568764568764</v>
      </c>
      <c r="F5" s="10">
        <f t="shared" si="0"/>
        <v>1.2736794358995505</v>
      </c>
      <c r="G5">
        <f t="shared" si="1"/>
        <v>35.847119351327535</v>
      </c>
      <c r="I5">
        <v>3</v>
      </c>
      <c r="J5" s="10">
        <f t="shared" si="2"/>
        <v>1.2682705209450755</v>
      </c>
    </row>
    <row r="6" spans="1:10" x14ac:dyDescent="0.3">
      <c r="A6" s="1"/>
      <c r="B6" s="1">
        <v>4</v>
      </c>
      <c r="C6" s="1">
        <v>4</v>
      </c>
      <c r="D6" s="2">
        <v>31</v>
      </c>
      <c r="E6">
        <v>30.236596736596734</v>
      </c>
      <c r="F6" s="10">
        <f t="shared" si="0"/>
        <v>1.0252476583278727</v>
      </c>
      <c r="G6">
        <f t="shared" si="1"/>
        <v>29.269421953408266</v>
      </c>
      <c r="I6">
        <v>4</v>
      </c>
      <c r="J6" s="10">
        <f t="shared" si="2"/>
        <v>0.96801310704329857</v>
      </c>
    </row>
    <row r="7" spans="1:10" x14ac:dyDescent="0.3">
      <c r="A7" s="1">
        <v>2004</v>
      </c>
      <c r="B7" s="1">
        <v>1</v>
      </c>
      <c r="C7" s="1">
        <v>5</v>
      </c>
      <c r="D7" s="2">
        <v>26</v>
      </c>
      <c r="E7">
        <v>32.208624708624711</v>
      </c>
      <c r="F7" s="10">
        <f t="shared" si="0"/>
        <v>0.80723719920390802</v>
      </c>
      <c r="G7">
        <f t="shared" si="1"/>
        <v>27.120426339208965</v>
      </c>
    </row>
    <row r="8" spans="1:10" x14ac:dyDescent="0.3">
      <c r="A8" s="1"/>
      <c r="B8" s="1">
        <v>2</v>
      </c>
      <c r="C8" s="1">
        <v>6</v>
      </c>
      <c r="D8" s="2">
        <v>28</v>
      </c>
      <c r="E8">
        <v>34.180652680652678</v>
      </c>
      <c r="F8" s="10">
        <f t="shared" si="0"/>
        <v>0.81917686773280607</v>
      </c>
      <c r="G8">
        <f t="shared" si="1"/>
        <v>31.541704762427639</v>
      </c>
    </row>
    <row r="9" spans="1:10" x14ac:dyDescent="0.3">
      <c r="A9" s="3"/>
      <c r="B9" s="3">
        <v>3</v>
      </c>
      <c r="C9" s="3">
        <v>7</v>
      </c>
      <c r="D9" s="2">
        <v>48</v>
      </c>
      <c r="E9">
        <v>36.152680652680651</v>
      </c>
      <c r="F9" s="10">
        <f t="shared" si="0"/>
        <v>1.3277023759631195</v>
      </c>
      <c r="G9">
        <f t="shared" si="1"/>
        <v>45.851379124936244</v>
      </c>
    </row>
    <row r="10" spans="1:10" x14ac:dyDescent="0.3">
      <c r="A10" s="3"/>
      <c r="B10" s="3">
        <v>4</v>
      </c>
      <c r="C10" s="3">
        <v>8</v>
      </c>
      <c r="D10" s="2">
        <v>36</v>
      </c>
      <c r="E10">
        <v>38.124708624708624</v>
      </c>
      <c r="F10" s="10">
        <f t="shared" si="0"/>
        <v>0.94426951178502649</v>
      </c>
      <c r="G10">
        <f t="shared" si="1"/>
        <v>36.905217650924641</v>
      </c>
    </row>
    <row r="11" spans="1:10" x14ac:dyDescent="0.3">
      <c r="A11" s="3">
        <v>2005</v>
      </c>
      <c r="B11" s="3">
        <v>1</v>
      </c>
      <c r="C11" s="3">
        <v>9</v>
      </c>
      <c r="D11" s="2">
        <v>31</v>
      </c>
      <c r="E11">
        <v>40.096736596736591</v>
      </c>
      <c r="F11" s="10">
        <f t="shared" si="0"/>
        <v>0.77313025026887205</v>
      </c>
      <c r="G11">
        <f t="shared" si="1"/>
        <v>33.762403739743291</v>
      </c>
    </row>
    <row r="12" spans="1:10" x14ac:dyDescent="0.3">
      <c r="A12" s="3"/>
      <c r="B12" s="3">
        <v>2</v>
      </c>
      <c r="C12" s="3">
        <v>10</v>
      </c>
      <c r="D12" s="2">
        <v>42</v>
      </c>
      <c r="E12">
        <v>42.068764568764564</v>
      </c>
      <c r="F12" s="10">
        <f t="shared" si="0"/>
        <v>0.99836542457404087</v>
      </c>
      <c r="G12">
        <f t="shared" si="1"/>
        <v>38.820807903973318</v>
      </c>
    </row>
    <row r="13" spans="1:10" x14ac:dyDescent="0.3">
      <c r="A13" s="3"/>
      <c r="B13" s="3">
        <v>3</v>
      </c>
      <c r="C13" s="3">
        <v>11</v>
      </c>
      <c r="D13" s="2">
        <v>53</v>
      </c>
      <c r="E13">
        <v>44.040792540792538</v>
      </c>
      <c r="F13" s="10">
        <f t="shared" si="0"/>
        <v>1.2034297509725569</v>
      </c>
      <c r="G13">
        <f t="shared" si="1"/>
        <v>55.855638898544946</v>
      </c>
    </row>
    <row r="14" spans="1:10" ht="15" thickBot="1" x14ac:dyDescent="0.35">
      <c r="A14" s="4"/>
      <c r="B14" s="4">
        <v>4</v>
      </c>
      <c r="C14" s="4">
        <v>12</v>
      </c>
      <c r="D14" s="5">
        <v>43</v>
      </c>
      <c r="E14" s="6">
        <v>46.012820512820511</v>
      </c>
      <c r="F14" s="11">
        <f t="shared" si="0"/>
        <v>0.93452215101699643</v>
      </c>
      <c r="G14" s="6">
        <f t="shared" si="1"/>
        <v>44.541013348441005</v>
      </c>
    </row>
    <row r="15" spans="1:10" x14ac:dyDescent="0.3">
      <c r="A15" s="7">
        <v>2006</v>
      </c>
      <c r="B15" s="7">
        <v>1</v>
      </c>
      <c r="C15" s="7">
        <v>13</v>
      </c>
      <c r="D15" s="8" t="s">
        <v>3</v>
      </c>
      <c r="E15" s="9">
        <v>47.984848484848484</v>
      </c>
      <c r="G15" s="9">
        <f t="shared" si="1"/>
        <v>40.404381140277629</v>
      </c>
    </row>
    <row r="16" spans="1:10" x14ac:dyDescent="0.3">
      <c r="A16" s="7"/>
      <c r="B16" s="7">
        <v>2</v>
      </c>
      <c r="C16" s="7">
        <v>14</v>
      </c>
      <c r="D16" s="8" t="s">
        <v>3</v>
      </c>
      <c r="E16" s="9">
        <v>49.956876456876458</v>
      </c>
      <c r="G16" s="9">
        <f t="shared" si="1"/>
        <v>46.099911045519008</v>
      </c>
    </row>
    <row r="17" spans="1:18" ht="14.4" customHeight="1" x14ac:dyDescent="0.3">
      <c r="A17" s="7"/>
      <c r="B17" s="7">
        <v>3</v>
      </c>
      <c r="C17" s="7">
        <v>15</v>
      </c>
      <c r="D17" s="8" t="s">
        <v>3</v>
      </c>
      <c r="E17" s="9">
        <v>51.928904428904424</v>
      </c>
      <c r="G17" s="9">
        <f t="shared" si="1"/>
        <v>65.859898672153648</v>
      </c>
      <c r="K17" t="s">
        <v>4</v>
      </c>
      <c r="L17" s="12" t="s">
        <v>5</v>
      </c>
      <c r="M17" s="12"/>
      <c r="N17" s="12"/>
      <c r="O17" s="12"/>
      <c r="P17" s="12"/>
      <c r="Q17" s="12"/>
      <c r="R17" s="12"/>
    </row>
    <row r="18" spans="1:18" x14ac:dyDescent="0.3">
      <c r="A18" s="7"/>
      <c r="B18" s="7">
        <v>4</v>
      </c>
      <c r="C18" s="7">
        <v>16</v>
      </c>
      <c r="D18" s="8" t="s">
        <v>3</v>
      </c>
      <c r="E18" s="9">
        <v>53.900932400932398</v>
      </c>
      <c r="G18" s="9">
        <f t="shared" si="1"/>
        <v>52.17680904595737</v>
      </c>
    </row>
    <row r="19" spans="1:18" ht="14.4" customHeight="1" x14ac:dyDescent="0.3">
      <c r="K19" t="s">
        <v>6</v>
      </c>
      <c r="L19" s="12" t="s">
        <v>7</v>
      </c>
      <c r="M19" s="12"/>
      <c r="N19" s="12"/>
      <c r="O19" s="12"/>
      <c r="P19" s="12"/>
      <c r="Q19" s="12"/>
      <c r="R19" s="12"/>
    </row>
    <row r="20" spans="1:18" x14ac:dyDescent="0.3">
      <c r="L20" s="12"/>
      <c r="M20" s="12"/>
      <c r="N20" s="12"/>
      <c r="O20" s="12"/>
      <c r="P20" s="12"/>
      <c r="Q20" s="12"/>
      <c r="R20" s="12"/>
    </row>
    <row r="38" spans="11:18" ht="14.4" customHeight="1" x14ac:dyDescent="0.3">
      <c r="K38" t="s">
        <v>10</v>
      </c>
      <c r="L38" s="12" t="s">
        <v>11</v>
      </c>
      <c r="M38" s="12"/>
      <c r="N38" s="12"/>
      <c r="O38" s="12"/>
      <c r="P38" s="12"/>
      <c r="Q38" s="12"/>
      <c r="R38" s="12"/>
    </row>
    <row r="39" spans="11:18" x14ac:dyDescent="0.3">
      <c r="L39" s="12"/>
      <c r="M39" s="12"/>
      <c r="N39" s="12"/>
      <c r="O39" s="12"/>
      <c r="P39" s="12"/>
      <c r="Q39" s="12"/>
      <c r="R39" s="12"/>
    </row>
    <row r="41" spans="11:18" ht="14.4" customHeight="1" x14ac:dyDescent="0.3">
      <c r="K41" t="s">
        <v>12</v>
      </c>
      <c r="L41" s="12" t="s">
        <v>13</v>
      </c>
      <c r="M41" s="12"/>
      <c r="N41" s="12"/>
      <c r="O41" s="12"/>
      <c r="P41" s="12"/>
      <c r="Q41" s="12"/>
      <c r="R41" s="12"/>
    </row>
    <row r="42" spans="11:18" x14ac:dyDescent="0.3">
      <c r="L42" s="12"/>
      <c r="M42" s="12"/>
      <c r="N42" s="12"/>
      <c r="O42" s="12"/>
      <c r="P42" s="12"/>
      <c r="Q42" s="12"/>
      <c r="R42" s="12"/>
    </row>
    <row r="44" spans="11:18" x14ac:dyDescent="0.3">
      <c r="K44" t="s">
        <v>16</v>
      </c>
      <c r="L44" s="12" t="s">
        <v>17</v>
      </c>
      <c r="M44" s="12"/>
      <c r="N44" s="12"/>
      <c r="O44" s="12"/>
      <c r="P44" s="12"/>
      <c r="Q44" s="12"/>
      <c r="R44" s="12"/>
    </row>
    <row r="45" spans="11:18" x14ac:dyDescent="0.3">
      <c r="L45" s="12"/>
      <c r="M45" s="12"/>
      <c r="N45" s="12"/>
      <c r="O45" s="12"/>
      <c r="P45" s="12"/>
      <c r="Q45" s="12"/>
      <c r="R45" s="12"/>
    </row>
    <row r="47" spans="11:18" x14ac:dyDescent="0.3">
      <c r="K47" t="s">
        <v>19</v>
      </c>
      <c r="L47" s="12" t="s">
        <v>20</v>
      </c>
      <c r="M47" s="12"/>
      <c r="N47" s="12"/>
      <c r="O47" s="12"/>
      <c r="P47" s="12"/>
      <c r="Q47" s="12"/>
      <c r="R47" s="12"/>
    </row>
    <row r="48" spans="11:18" x14ac:dyDescent="0.3">
      <c r="L48" s="12"/>
      <c r="M48" s="12"/>
      <c r="N48" s="12"/>
      <c r="O48" s="12"/>
      <c r="P48" s="12"/>
      <c r="Q48" s="12"/>
      <c r="R48" s="12"/>
    </row>
  </sheetData>
  <mergeCells count="15">
    <mergeCell ref="F1:F2"/>
    <mergeCell ref="I1:I2"/>
    <mergeCell ref="J1:J2"/>
    <mergeCell ref="E1:E2"/>
    <mergeCell ref="A1:A2"/>
    <mergeCell ref="B1:B2"/>
    <mergeCell ref="C1:C2"/>
    <mergeCell ref="D1:D2"/>
    <mergeCell ref="L44:R45"/>
    <mergeCell ref="G1:G2"/>
    <mergeCell ref="L47:R48"/>
    <mergeCell ref="L19:R20"/>
    <mergeCell ref="L17:R17"/>
    <mergeCell ref="L38:R39"/>
    <mergeCell ref="L41:R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 Prasad Panta</dc:creator>
  <cp:lastModifiedBy>NIRMAL PRASAD PANTA</cp:lastModifiedBy>
  <dcterms:created xsi:type="dcterms:W3CDTF">2023-06-20T02:28:25Z</dcterms:created>
  <dcterms:modified xsi:type="dcterms:W3CDTF">2023-09-29T06:06:52Z</dcterms:modified>
</cp:coreProperties>
</file>