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epal-my.sharepoint.com/personal/nirmal_762422_puc_tu_edu_np/Documents/Documents/7th sem/Operations Research/Anita Mam/Chapter 11 Time Series Forecasting/Assignment/"/>
    </mc:Choice>
  </mc:AlternateContent>
  <xr:revisionPtr revIDLastSave="107" documentId="8_{1E411E86-B5E9-4F79-A030-23641AD49200}" xr6:coauthVersionLast="47" xr6:coauthVersionMax="47" xr10:uidLastSave="{4A123456-CCAE-49DB-BF7F-4A03C9B3DB39}"/>
  <bookViews>
    <workbookView xWindow="-108" yWindow="-108" windowWidth="23256" windowHeight="13176" xr2:uid="{81067400-7F07-4D9E-B5DF-36A2D36F8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H24" i="1" l="1"/>
  <c r="D7" i="1"/>
  <c r="D8" i="1"/>
  <c r="D9" i="1"/>
  <c r="D10" i="1"/>
  <c r="E13" i="1" s="1"/>
  <c r="D11" i="1"/>
  <c r="D12" i="1"/>
  <c r="D13" i="1"/>
  <c r="E14" i="1" s="1"/>
  <c r="F14" i="1" s="1"/>
  <c r="D14" i="1"/>
  <c r="G14" i="1" s="1"/>
  <c r="D15" i="1"/>
  <c r="D16" i="1"/>
  <c r="D17" i="1"/>
  <c r="D18" i="1"/>
  <c r="D19" i="1"/>
  <c r="D20" i="1"/>
  <c r="D21" i="1"/>
  <c r="E22" i="1" s="1"/>
  <c r="D22" i="1"/>
  <c r="G22" i="1" s="1"/>
  <c r="D6" i="1"/>
  <c r="E9" i="1" s="1"/>
  <c r="H15" i="1" l="1"/>
  <c r="G19" i="1"/>
  <c r="F18" i="1"/>
  <c r="H19" i="1" s="1"/>
  <c r="G11" i="1"/>
  <c r="F22" i="1"/>
  <c r="F13" i="1"/>
  <c r="H14" i="1" s="1"/>
  <c r="E20" i="1"/>
  <c r="G20" i="1" s="1"/>
  <c r="G18" i="1"/>
  <c r="E12" i="1"/>
  <c r="G12" i="1" s="1"/>
  <c r="E19" i="1"/>
  <c r="F19" i="1" s="1"/>
  <c r="E11" i="1"/>
  <c r="F11" i="1" s="1"/>
  <c r="G9" i="1"/>
  <c r="E18" i="1"/>
  <c r="E10" i="1"/>
  <c r="F10" i="1" s="1"/>
  <c r="F16" i="1"/>
  <c r="F9" i="1"/>
  <c r="H10" i="1" s="1"/>
  <c r="G13" i="1"/>
  <c r="E17" i="1"/>
  <c r="G17" i="1" s="1"/>
  <c r="E16" i="1"/>
  <c r="G16" i="1" s="1"/>
  <c r="E15" i="1"/>
  <c r="G15" i="1" s="1"/>
  <c r="E21" i="1"/>
  <c r="G21" i="1" s="1"/>
  <c r="H17" i="1" l="1"/>
  <c r="G10" i="1"/>
  <c r="H11" i="1" s="1"/>
  <c r="H12" i="1"/>
  <c r="F12" i="1"/>
  <c r="H13" i="1" s="1"/>
  <c r="H20" i="1"/>
  <c r="F20" i="1"/>
  <c r="H21" i="1" s="1"/>
  <c r="F17" i="1"/>
  <c r="H18" i="1" s="1"/>
  <c r="F21" i="1"/>
  <c r="H22" i="1" s="1"/>
  <c r="F15" i="1"/>
  <c r="H16" i="1" s="1"/>
</calcChain>
</file>

<file path=xl/sharedStrings.xml><?xml version="1.0" encoding="utf-8"?>
<sst xmlns="http://schemas.openxmlformats.org/spreadsheetml/2006/main" count="11" uniqueCount="11">
  <si>
    <t>Year</t>
  </si>
  <si>
    <t>Actual Sales</t>
  </si>
  <si>
    <t>Moving average Mt</t>
  </si>
  <si>
    <t>Dbl Moving average Dt</t>
  </si>
  <si>
    <t>Estimated Level Et(2Mt-Dt)</t>
  </si>
  <si>
    <t>Trend Tt 2(Mt-Dt)/(k-1)</t>
  </si>
  <si>
    <t>Forecast Yt(n+1)= Et +nTt</t>
  </si>
  <si>
    <t>Forecast for the next two years using Double Moving Average model (k=4)</t>
  </si>
  <si>
    <t>7.a</t>
  </si>
  <si>
    <t>Line graph comparing the Double Moving Average predictions against the original data</t>
  </si>
  <si>
    <t>7.b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</si>
</sst>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sales vs</a:t>
            </a:r>
            <a:r>
              <a:rPr lang="en-US" baseline="0"/>
              <a:t> double moving average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Sheet1!$C$2:$C$24</c:f>
              <c:numCache>
                <c:formatCode>General</c:formatCode>
                <c:ptCount val="23"/>
                <c:pt idx="1">
                  <c:v>283</c:v>
                </c:pt>
                <c:pt idx="2">
                  <c:v>288</c:v>
                </c:pt>
                <c:pt idx="3">
                  <c:v>336</c:v>
                </c:pt>
                <c:pt idx="4">
                  <c:v>388</c:v>
                </c:pt>
                <c:pt idx="5">
                  <c:v>406</c:v>
                </c:pt>
                <c:pt idx="6">
                  <c:v>412</c:v>
                </c:pt>
                <c:pt idx="7">
                  <c:v>416</c:v>
                </c:pt>
                <c:pt idx="8">
                  <c:v>435</c:v>
                </c:pt>
                <c:pt idx="9">
                  <c:v>428</c:v>
                </c:pt>
                <c:pt idx="10">
                  <c:v>435</c:v>
                </c:pt>
                <c:pt idx="11">
                  <c:v>462</c:v>
                </c:pt>
                <c:pt idx="12">
                  <c:v>452</c:v>
                </c:pt>
                <c:pt idx="13">
                  <c:v>474</c:v>
                </c:pt>
                <c:pt idx="14">
                  <c:v>476</c:v>
                </c:pt>
                <c:pt idx="15">
                  <c:v>497</c:v>
                </c:pt>
                <c:pt idx="16">
                  <c:v>487</c:v>
                </c:pt>
                <c:pt idx="17">
                  <c:v>523</c:v>
                </c:pt>
                <c:pt idx="18">
                  <c:v>528</c:v>
                </c:pt>
                <c:pt idx="19">
                  <c:v>532</c:v>
                </c:pt>
                <c:pt idx="20">
                  <c:v>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BD-43C0-A10C-15AB573D4E40}"/>
            </c:ext>
          </c:extLst>
        </c:ser>
        <c:ser>
          <c:idx val="1"/>
          <c:order val="1"/>
          <c:tx>
            <c:v>Double Moving Average 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Sheet1!$H$2:$H$24</c:f>
              <c:numCache>
                <c:formatCode>General</c:formatCode>
                <c:ptCount val="23"/>
                <c:pt idx="8">
                  <c:v>469.14583333333331</c:v>
                </c:pt>
                <c:pt idx="9">
                  <c:v>461.52083333333331</c:v>
                </c:pt>
                <c:pt idx="10">
                  <c:v>447.75</c:v>
                </c:pt>
                <c:pt idx="11">
                  <c:v>445.16666666666669</c:v>
                </c:pt>
                <c:pt idx="12">
                  <c:v>461.45833333333331</c:v>
                </c:pt>
                <c:pt idx="13">
                  <c:v>461.54166666666669</c:v>
                </c:pt>
                <c:pt idx="14">
                  <c:v>478.45833333333331</c:v>
                </c:pt>
                <c:pt idx="15">
                  <c:v>490.16666666666669</c:v>
                </c:pt>
                <c:pt idx="16">
                  <c:v>499.02083333333331</c:v>
                </c:pt>
                <c:pt idx="17">
                  <c:v>506</c:v>
                </c:pt>
                <c:pt idx="18">
                  <c:v>522</c:v>
                </c:pt>
                <c:pt idx="19">
                  <c:v>538.85416666666663</c:v>
                </c:pt>
                <c:pt idx="20">
                  <c:v>544.375</c:v>
                </c:pt>
                <c:pt idx="21">
                  <c:v>566.77083333333337</c:v>
                </c:pt>
                <c:pt idx="22">
                  <c:v>579.97916666666663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BD-43C0-A10C-15AB573D4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204544"/>
        <c:axId val="428205504"/>
      </c:lineChart>
      <c:catAx>
        <c:axId val="42820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05504"/>
        <c:crosses val="autoZero"/>
        <c:auto val="1"/>
        <c:lblAlgn val="ctr"/>
        <c:lblOffset val="100"/>
        <c:noMultiLvlLbl val="0"/>
      </c:catAx>
      <c:valAx>
        <c:axId val="42820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365760</xdr:colOff>
      <xdr:row>0</xdr:row>
      <xdr:rowOff>160020</xdr:rowOff>
    </xdr:from>
    <xdr:to>
      <xdr:col>16</xdr:col>
      <xdr:colOff>60960</xdr:colOff>
      <xdr:row>15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6D56F-9145-3865-F086-23A0686AF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11CB-DC8C-4C7C-BA57-2EB3B0088BCA}">
  <dimension ref="A1:Q24"/>
  <sheetViews>
    <sheetView tabSelected="1" topLeftCell="B1" workbookViewId="0">
      <selection activeCell="H23" sqref="H23"/>
    </sheetView>
  </sheetViews>
  <sheetFormatPr defaultRowHeight="14.4" x14ac:dyDescent="0.3"/>
  <cols>
    <col min="1" max="1" width="2" bestFit="1" customWidth="1"/>
    <col min="3" max="3" width="11.6640625" bestFit="1" customWidth="1"/>
    <col min="4" max="4" width="12.88671875" customWidth="1"/>
    <col min="5" max="5" width="10.5546875" customWidth="1"/>
    <col min="6" max="6" width="15" customWidth="1"/>
    <col min="7" max="7" width="15.33203125" customWidth="1"/>
    <col min="8" max="8" width="14.21875" customWidth="1"/>
  </cols>
  <sheetData>
    <row r="1" spans="2:8" x14ac:dyDescent="0.3">
      <c r="B1" s="4" t="s">
        <v>0</v>
      </c>
      <c r="C1" s="4" t="s">
        <v>1</v>
      </c>
      <c r="D1" s="10" t="s">
        <v>2</v>
      </c>
      <c r="E1" s="6" t="s">
        <v>3</v>
      </c>
      <c r="F1" s="7" t="s">
        <v>4</v>
      </c>
      <c r="G1" s="7" t="s">
        <v>5</v>
      </c>
      <c r="H1" s="6" t="s">
        <v>6</v>
      </c>
    </row>
    <row r="2" spans="2:8" x14ac:dyDescent="0.3">
      <c r="B2" s="5"/>
      <c r="C2" s="5"/>
      <c r="D2" s="10"/>
      <c r="E2" s="6"/>
      <c r="F2" s="7"/>
      <c r="G2" s="7"/>
      <c r="H2" s="6"/>
    </row>
    <row r="3" spans="2:8" x14ac:dyDescent="0.3">
      <c r="B3" s="1">
        <v>1</v>
      </c>
      <c r="C3" s="1">
        <v>283</v>
      </c>
    </row>
    <row r="4" spans="2:8" x14ac:dyDescent="0.3">
      <c r="B4" s="1">
        <v>2</v>
      </c>
      <c r="C4" s="1">
        <v>288</v>
      </c>
    </row>
    <row r="5" spans="2:8" x14ac:dyDescent="0.3">
      <c r="B5" s="1">
        <v>3</v>
      </c>
      <c r="C5" s="1">
        <v>336</v>
      </c>
    </row>
    <row r="6" spans="2:8" x14ac:dyDescent="0.3">
      <c r="B6" s="1">
        <v>4</v>
      </c>
      <c r="C6" s="1">
        <v>388</v>
      </c>
      <c r="D6">
        <f>AVERAGE(C3:C6)</f>
        <v>323.75</v>
      </c>
    </row>
    <row r="7" spans="2:8" x14ac:dyDescent="0.3">
      <c r="B7" s="1">
        <v>5</v>
      </c>
      <c r="C7" s="1">
        <v>406</v>
      </c>
      <c r="D7">
        <f t="shared" ref="D7:E22" si="0">AVERAGE(C4:C7)</f>
        <v>354.5</v>
      </c>
    </row>
    <row r="8" spans="2:8" x14ac:dyDescent="0.3">
      <c r="B8" s="1">
        <v>6</v>
      </c>
      <c r="C8" s="1">
        <v>412</v>
      </c>
      <c r="D8">
        <f t="shared" si="0"/>
        <v>385.5</v>
      </c>
    </row>
    <row r="9" spans="2:8" x14ac:dyDescent="0.3">
      <c r="B9" s="1">
        <v>7</v>
      </c>
      <c r="C9" s="1">
        <v>416</v>
      </c>
      <c r="D9">
        <f t="shared" si="0"/>
        <v>405.5</v>
      </c>
      <c r="E9">
        <f>AVERAGE(D6:D9)</f>
        <v>367.3125</v>
      </c>
      <c r="F9">
        <f>2*D9-E9</f>
        <v>443.6875</v>
      </c>
      <c r="G9">
        <f>2*(D9-E9)/3</f>
        <v>25.458333333333332</v>
      </c>
    </row>
    <row r="10" spans="2:8" x14ac:dyDescent="0.3">
      <c r="B10" s="1">
        <v>8</v>
      </c>
      <c r="C10" s="1">
        <v>435</v>
      </c>
      <c r="D10">
        <f t="shared" si="0"/>
        <v>417.25</v>
      </c>
      <c r="E10">
        <f t="shared" si="0"/>
        <v>390.6875</v>
      </c>
      <c r="F10">
        <f t="shared" ref="F10:F22" si="1">2*D10-E10</f>
        <v>443.8125</v>
      </c>
      <c r="G10">
        <f t="shared" ref="G10:G22" si="2">2*(D10-E10)/3</f>
        <v>17.708333333333332</v>
      </c>
      <c r="H10">
        <f>F9+G9</f>
        <v>469.14583333333331</v>
      </c>
    </row>
    <row r="11" spans="2:8" x14ac:dyDescent="0.3">
      <c r="B11" s="1">
        <v>9</v>
      </c>
      <c r="C11" s="1">
        <v>428</v>
      </c>
      <c r="D11">
        <f t="shared" si="0"/>
        <v>422.75</v>
      </c>
      <c r="E11">
        <f t="shared" si="0"/>
        <v>407.75</v>
      </c>
      <c r="F11">
        <f t="shared" si="1"/>
        <v>437.75</v>
      </c>
      <c r="G11">
        <f t="shared" si="2"/>
        <v>10</v>
      </c>
      <c r="H11">
        <f t="shared" ref="H11:H22" si="3">F10+G10</f>
        <v>461.52083333333331</v>
      </c>
    </row>
    <row r="12" spans="2:8" x14ac:dyDescent="0.3">
      <c r="B12" s="1">
        <v>10</v>
      </c>
      <c r="C12" s="1">
        <v>435</v>
      </c>
      <c r="D12">
        <f t="shared" si="0"/>
        <v>428.5</v>
      </c>
      <c r="E12">
        <f t="shared" si="0"/>
        <v>418.5</v>
      </c>
      <c r="F12">
        <f t="shared" si="1"/>
        <v>438.5</v>
      </c>
      <c r="G12">
        <f t="shared" si="2"/>
        <v>6.666666666666667</v>
      </c>
      <c r="H12">
        <f t="shared" si="3"/>
        <v>447.75</v>
      </c>
    </row>
    <row r="13" spans="2:8" x14ac:dyDescent="0.3">
      <c r="B13" s="1">
        <v>11</v>
      </c>
      <c r="C13" s="1">
        <v>462</v>
      </c>
      <c r="D13">
        <f t="shared" si="0"/>
        <v>440</v>
      </c>
      <c r="E13">
        <f t="shared" si="0"/>
        <v>427.125</v>
      </c>
      <c r="F13">
        <f t="shared" si="1"/>
        <v>452.875</v>
      </c>
      <c r="G13">
        <f t="shared" si="2"/>
        <v>8.5833333333333339</v>
      </c>
      <c r="H13">
        <f t="shared" si="3"/>
        <v>445.16666666666669</v>
      </c>
    </row>
    <row r="14" spans="2:8" x14ac:dyDescent="0.3">
      <c r="B14" s="1">
        <v>12</v>
      </c>
      <c r="C14" s="1">
        <v>452</v>
      </c>
      <c r="D14">
        <f t="shared" si="0"/>
        <v>444.25</v>
      </c>
      <c r="E14">
        <f t="shared" si="0"/>
        <v>433.875</v>
      </c>
      <c r="F14">
        <f t="shared" si="1"/>
        <v>454.625</v>
      </c>
      <c r="G14">
        <f t="shared" si="2"/>
        <v>6.916666666666667</v>
      </c>
      <c r="H14">
        <f t="shared" si="3"/>
        <v>461.45833333333331</v>
      </c>
    </row>
    <row r="15" spans="2:8" x14ac:dyDescent="0.3">
      <c r="B15" s="1">
        <v>13</v>
      </c>
      <c r="C15" s="1">
        <v>474</v>
      </c>
      <c r="D15">
        <f t="shared" si="0"/>
        <v>455.75</v>
      </c>
      <c r="E15">
        <f t="shared" si="0"/>
        <v>442.125</v>
      </c>
      <c r="F15">
        <f t="shared" si="1"/>
        <v>469.375</v>
      </c>
      <c r="G15">
        <f t="shared" si="2"/>
        <v>9.0833333333333339</v>
      </c>
      <c r="H15">
        <f t="shared" si="3"/>
        <v>461.54166666666669</v>
      </c>
    </row>
    <row r="16" spans="2:8" x14ac:dyDescent="0.3">
      <c r="B16" s="1">
        <v>14</v>
      </c>
      <c r="C16" s="1">
        <v>476</v>
      </c>
      <c r="D16">
        <f t="shared" si="0"/>
        <v>466</v>
      </c>
      <c r="E16">
        <f t="shared" si="0"/>
        <v>451.5</v>
      </c>
      <c r="F16">
        <f t="shared" si="1"/>
        <v>480.5</v>
      </c>
      <c r="G16">
        <f t="shared" si="2"/>
        <v>9.6666666666666661</v>
      </c>
      <c r="H16">
        <f t="shared" si="3"/>
        <v>478.45833333333331</v>
      </c>
    </row>
    <row r="17" spans="1:17" x14ac:dyDescent="0.3">
      <c r="B17" s="1">
        <v>15</v>
      </c>
      <c r="C17" s="1">
        <v>497</v>
      </c>
      <c r="D17">
        <f t="shared" si="0"/>
        <v>474.75</v>
      </c>
      <c r="E17">
        <f t="shared" si="0"/>
        <v>460.1875</v>
      </c>
      <c r="F17">
        <f t="shared" si="1"/>
        <v>489.3125</v>
      </c>
      <c r="G17">
        <f t="shared" si="2"/>
        <v>9.7083333333333339</v>
      </c>
      <c r="H17">
        <f t="shared" si="3"/>
        <v>490.16666666666669</v>
      </c>
    </row>
    <row r="18" spans="1:17" x14ac:dyDescent="0.3">
      <c r="B18" s="1">
        <v>16</v>
      </c>
      <c r="C18" s="1">
        <v>487</v>
      </c>
      <c r="D18">
        <f t="shared" si="0"/>
        <v>483.5</v>
      </c>
      <c r="E18">
        <f t="shared" si="0"/>
        <v>470</v>
      </c>
      <c r="F18">
        <f t="shared" si="1"/>
        <v>497</v>
      </c>
      <c r="G18">
        <f t="shared" si="2"/>
        <v>9</v>
      </c>
      <c r="H18">
        <f t="shared" si="3"/>
        <v>499.02083333333331</v>
      </c>
      <c r="J18" t="s">
        <v>8</v>
      </c>
      <c r="K18" s="8" t="s">
        <v>9</v>
      </c>
      <c r="L18" s="8"/>
      <c r="M18" s="8"/>
      <c r="N18" s="8"/>
      <c r="O18" s="8"/>
      <c r="P18" s="8"/>
      <c r="Q18" s="8"/>
    </row>
    <row r="19" spans="1:17" x14ac:dyDescent="0.3">
      <c r="B19" s="1">
        <v>17</v>
      </c>
      <c r="C19" s="1">
        <v>523</v>
      </c>
      <c r="D19">
        <f t="shared" si="0"/>
        <v>495.75</v>
      </c>
      <c r="E19">
        <f t="shared" si="0"/>
        <v>480</v>
      </c>
      <c r="F19">
        <f t="shared" si="1"/>
        <v>511.5</v>
      </c>
      <c r="G19">
        <f t="shared" si="2"/>
        <v>10.5</v>
      </c>
      <c r="H19">
        <f t="shared" si="3"/>
        <v>506</v>
      </c>
      <c r="K19" s="8"/>
      <c r="L19" s="8"/>
      <c r="M19" s="8"/>
      <c r="N19" s="8"/>
      <c r="O19" s="8"/>
      <c r="P19" s="8"/>
      <c r="Q19" s="8"/>
    </row>
    <row r="20" spans="1:17" x14ac:dyDescent="0.3">
      <c r="B20" s="1">
        <v>18</v>
      </c>
      <c r="C20" s="1">
        <v>528</v>
      </c>
      <c r="D20">
        <f t="shared" si="0"/>
        <v>508.75</v>
      </c>
      <c r="E20">
        <f t="shared" si="0"/>
        <v>490.6875</v>
      </c>
      <c r="F20">
        <f t="shared" si="1"/>
        <v>526.8125</v>
      </c>
      <c r="G20">
        <f t="shared" si="2"/>
        <v>12.041666666666666</v>
      </c>
      <c r="H20">
        <f t="shared" si="3"/>
        <v>522</v>
      </c>
    </row>
    <row r="21" spans="1:17" x14ac:dyDescent="0.3">
      <c r="B21" s="1">
        <v>19</v>
      </c>
      <c r="C21" s="1">
        <v>532</v>
      </c>
      <c r="D21">
        <f t="shared" si="0"/>
        <v>517.5</v>
      </c>
      <c r="E21">
        <f t="shared" si="0"/>
        <v>501.375</v>
      </c>
      <c r="F21">
        <f t="shared" si="1"/>
        <v>533.625</v>
      </c>
      <c r="G21">
        <f t="shared" si="2"/>
        <v>10.75</v>
      </c>
      <c r="H21">
        <f t="shared" si="3"/>
        <v>538.85416666666663</v>
      </c>
    </row>
    <row r="22" spans="1:17" x14ac:dyDescent="0.3">
      <c r="B22" s="1">
        <v>20</v>
      </c>
      <c r="C22" s="1">
        <v>552</v>
      </c>
      <c r="D22">
        <f t="shared" si="0"/>
        <v>533.75</v>
      </c>
      <c r="E22">
        <f t="shared" si="0"/>
        <v>513.9375</v>
      </c>
      <c r="F22">
        <f t="shared" si="1"/>
        <v>553.5625</v>
      </c>
      <c r="G22">
        <f t="shared" si="2"/>
        <v>13.208333333333334</v>
      </c>
      <c r="H22">
        <f t="shared" si="3"/>
        <v>544.375</v>
      </c>
    </row>
    <row r="23" spans="1:17" x14ac:dyDescent="0.3">
      <c r="A23" s="2">
        <v>1</v>
      </c>
      <c r="B23" s="3">
        <v>21</v>
      </c>
      <c r="C23" s="2"/>
      <c r="D23" s="2"/>
      <c r="E23" s="2"/>
      <c r="F23" s="2"/>
      <c r="G23" s="2"/>
      <c r="H23" s="2">
        <f>$F$22+A23*$G$22</f>
        <v>566.77083333333337</v>
      </c>
      <c r="I23" s="8" t="s">
        <v>7</v>
      </c>
      <c r="J23" s="8"/>
      <c r="K23" s="8"/>
      <c r="L23" s="8"/>
      <c r="M23" s="9" t="s">
        <v>10</v>
      </c>
    </row>
    <row r="24" spans="1:17" x14ac:dyDescent="0.3">
      <c r="A24" s="2">
        <v>2</v>
      </c>
      <c r="B24" s="3">
        <v>22</v>
      </c>
      <c r="C24" s="2"/>
      <c r="D24" s="2"/>
      <c r="E24" s="2"/>
      <c r="F24" s="2"/>
      <c r="G24" s="2"/>
      <c r="H24" s="2">
        <f>$F$22+A24*$G$22</f>
        <v>579.97916666666663</v>
      </c>
      <c r="I24" s="8"/>
      <c r="J24" s="8"/>
      <c r="K24" s="8"/>
      <c r="L24" s="8"/>
      <c r="M24" s="9"/>
    </row>
  </sheetData>
  <mergeCells count="10">
    <mergeCell ref="H1:H2"/>
    <mergeCell ref="I23:L24"/>
    <mergeCell ref="K18:Q19"/>
    <mergeCell ref="M23:M24"/>
    <mergeCell ref="D1:D2"/>
    <mergeCell ref="B1:B2"/>
    <mergeCell ref="C1:C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Prasad Panta</dc:creator>
  <cp:lastModifiedBy>NIRMAL PRASAD PANTA</cp:lastModifiedBy>
  <dcterms:created xsi:type="dcterms:W3CDTF">2023-06-19T09:38:06Z</dcterms:created>
  <dcterms:modified xsi:type="dcterms:W3CDTF">2023-09-29T05:51:13Z</dcterms:modified>
</cp:coreProperties>
</file>