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<sst xmlns="http://schemas.openxmlformats.org/spreadsheetml/2006/main" count="266" uniqueCount="47">
  <si>
    <t xml:space="preserve">Node</t>
  </si>
  <si>
    <t xml:space="preserve">N0 - initial population at start of breeding</t>
  </si>
  <si>
    <t xml:space="preserve">1, AK</t>
  </si>
  <si>
    <t xml:space="preserve">2, PR</t>
  </si>
  <si>
    <t xml:space="preserve">3, NU</t>
  </si>
  <si>
    <t xml:space="preserve">4, CA</t>
  </si>
  <si>
    <t xml:space="preserve">5, GC</t>
  </si>
  <si>
    <t xml:space="preserve">Node attributes ALPHA</t>
  </si>
  <si>
    <t xml:space="preserve">Adult survival</t>
  </si>
  <si>
    <t xml:space="preserve">Number of Ponds</t>
  </si>
  <si>
    <t xml:space="preserve">Reproduction</t>
  </si>
  <si>
    <t xml:space="preserve">Transitions</t>
  </si>
  <si>
    <t xml:space="preserve">Max Transition</t>
  </si>
  <si>
    <t xml:space="preserve">Survival</t>
  </si>
  <si>
    <t xml:space="preserve">Max Survival</t>
  </si>
  <si>
    <t xml:space="preserve">Min Survival</t>
  </si>
  <si>
    <t xml:space="preserve">Tell code to stop</t>
  </si>
  <si>
    <t xml:space="preserve">Base Harvest</t>
  </si>
  <si>
    <t xml:space="preserve">Variable Names</t>
  </si>
  <si>
    <t xml:space="preserve">S</t>
  </si>
  <si>
    <t xml:space="preserve">P</t>
  </si>
  <si>
    <t xml:space="preserve">a_0</t>
  </si>
  <si>
    <t xml:space="preserve">a_1</t>
  </si>
  <si>
    <t xml:space="preserve">a_2</t>
  </si>
  <si>
    <t xml:space="preserve">Delta_0</t>
  </si>
  <si>
    <t xml:space="preserve">Delta_1</t>
  </si>
  <si>
    <t xml:space="preserve">Delta_2</t>
  </si>
  <si>
    <t xml:space="preserve">psi_max</t>
  </si>
  <si>
    <t xml:space="preserve">b_0</t>
  </si>
  <si>
    <t xml:space="preserve">b_1</t>
  </si>
  <si>
    <t xml:space="preserve">S_max</t>
  </si>
  <si>
    <t xml:space="preserve">S_min</t>
  </si>
  <si>
    <t xml:space="preserve">STOP</t>
  </si>
  <si>
    <t xml:space="preserve">Destination</t>
  </si>
  <si>
    <t xml:space="preserve">pij</t>
  </si>
  <si>
    <t xml:space="preserve">AK</t>
  </si>
  <si>
    <t xml:space="preserve">PR</t>
  </si>
  <si>
    <t xml:space="preserve">NU</t>
  </si>
  <si>
    <t xml:space="preserve">CA</t>
  </si>
  <si>
    <t xml:space="preserve">GC</t>
  </si>
  <si>
    <t xml:space="preserve">Origin</t>
  </si>
  <si>
    <t xml:space="preserve">NOTES:</t>
  </si>
  <si>
    <t xml:space="preserve">sij</t>
  </si>
  <si>
    <t xml:space="preserve">Hunting Mortality</t>
  </si>
  <si>
    <t xml:space="preserve">kappa_ij</t>
  </si>
  <si>
    <t xml:space="preserve">Prob leaving from PR stopover </t>
  </si>
  <si>
    <t xml:space="preserve">psi_ij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</si>
</sst>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20160</xdr:colOff>
      <xdr:row>17</xdr:row>
      <xdr:rowOff>32040</xdr:rowOff>
    </xdr:from>
    <xdr:to>
      <xdr:col>14</xdr:col>
      <xdr:colOff>200160</xdr:colOff>
      <xdr:row>20</xdr:row>
      <xdr:rowOff>30960</xdr:rowOff>
    </xdr:to>
    <xdr:sp>
      <xdr:nvSpPr>
        <xdr:cNvPr id="0" name="CustomShape 1"/>
        <xdr:cNvSpPr/>
      </xdr:nvSpPr>
      <xdr:spPr>
        <a:xfrm>
          <a:off x="7649640" y="3386520"/>
          <a:ext cx="1342080" cy="484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569880</xdr:colOff>
      <xdr:row>9</xdr:row>
      <xdr:rowOff>117000</xdr:rowOff>
    </xdr:from>
    <xdr:to>
      <xdr:col>14</xdr:col>
      <xdr:colOff>140040</xdr:colOff>
      <xdr:row>13</xdr:row>
      <xdr:rowOff>72360</xdr:rowOff>
    </xdr:to>
    <xdr:sp>
      <xdr:nvSpPr>
        <xdr:cNvPr id="1" name="CustomShape 1"/>
        <xdr:cNvSpPr/>
      </xdr:nvSpPr>
      <xdr:spPr>
        <a:xfrm>
          <a:off x="7618320" y="2175480"/>
          <a:ext cx="1313280" cy="603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Note: Kappafemale=0.1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Kappafemale_juv=0.2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Linked to Kappamale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191160</xdr:colOff>
      <xdr:row>11</xdr:row>
      <xdr:rowOff>6120</xdr:rowOff>
    </xdr:from>
    <xdr:to>
      <xdr:col>13</xdr:col>
      <xdr:colOff>299880</xdr:colOff>
      <xdr:row>14</xdr:row>
      <xdr:rowOff>8640</xdr:rowOff>
    </xdr:to>
    <xdr:sp>
      <xdr:nvSpPr>
        <xdr:cNvPr id="2" name="CustomShape 1"/>
        <xdr:cNvSpPr/>
      </xdr:nvSpPr>
      <xdr:spPr>
        <a:xfrm>
          <a:off x="7334640" y="2387160"/>
          <a:ext cx="1289880" cy="48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131040</xdr:colOff>
      <xdr:row>11</xdr:row>
      <xdr:rowOff>8280</xdr:rowOff>
    </xdr:from>
    <xdr:to>
      <xdr:col>13</xdr:col>
      <xdr:colOff>2880</xdr:colOff>
      <xdr:row>14</xdr:row>
      <xdr:rowOff>9000</xdr:rowOff>
    </xdr:to>
    <xdr:sp>
      <xdr:nvSpPr>
        <xdr:cNvPr id="3" name="CustomShape 1"/>
        <xdr:cNvSpPr/>
      </xdr:nvSpPr>
      <xdr:spPr>
        <a:xfrm>
          <a:off x="7274520" y="2389320"/>
          <a:ext cx="1053000" cy="486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1" activeCellId="0" sqref="C11"/>
    </sheetView>
  </sheetViews>
  <sheetFormatPr defaultRowHeight="12.75"/>
  <cols>
    <col collapsed="false" hidden="false" max="1025" min="1" style="1" width="12.8265306122449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f aca="false">930000/2</f>
        <v>465000</v>
      </c>
    </row>
    <row r="3" customFormat="false" ht="15.75" hidden="false" customHeight="true" outlineLevel="0" collapsed="false">
      <c r="A3" s="3" t="s">
        <v>3</v>
      </c>
      <c r="B3" s="2" t="n">
        <f aca="false">0.86*2295000/2</f>
        <v>986850</v>
      </c>
    </row>
    <row r="4" customFormat="false" ht="15.75" hidden="false" customHeight="true" outlineLevel="0" collapsed="false">
      <c r="A4" s="3" t="s">
        <v>4</v>
      </c>
      <c r="B4" s="2" t="n">
        <f aca="false">0.14*2295000/2</f>
        <v>160650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3" activeCellId="0" sqref="Q3"/>
    </sheetView>
  </sheetViews>
  <sheetFormatPr defaultRowHeight="12.75"/>
  <cols>
    <col collapsed="false" hidden="false" max="1" min="1" style="5" width="17.5510204081633"/>
    <col collapsed="false" hidden="false" max="16" min="2" style="0" width="8.23469387755102"/>
    <col collapsed="false" hidden="false" max="17" min="17" style="0" width="15.2551020408163"/>
    <col collapsed="false" hidden="false" max="1025" min="18" style="0" width="8.36734693877551"/>
  </cols>
  <sheetData>
    <row r="1" s="5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Q1" s="5" t="s">
        <v>17</v>
      </c>
    </row>
    <row r="2" customFormat="false" ht="12.8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0" t="n">
        <v>0</v>
      </c>
    </row>
    <row r="3" customFormat="false" ht="12.8" hidden="false" customHeight="false" outlineLevel="0" collapsed="false">
      <c r="A3" s="17"/>
      <c r="B3" s="18" t="s">
        <v>2</v>
      </c>
      <c r="C3" s="19" t="n">
        <v>0.81</v>
      </c>
      <c r="D3" s="0" t="n">
        <v>0</v>
      </c>
      <c r="E3" s="3" t="n">
        <v>0</v>
      </c>
      <c r="F3" s="19" t="n">
        <f aca="false">-0.15*(10)^-6</f>
        <v>-1.5E-007</v>
      </c>
      <c r="G3" s="19" t="n">
        <v>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17"/>
      <c r="B4" s="18" t="s">
        <v>3</v>
      </c>
      <c r="C4" s="19" t="n">
        <v>0.81</v>
      </c>
      <c r="D4" s="0" t="n">
        <v>3.2</v>
      </c>
      <c r="E4" s="3" t="n">
        <v>0.1</v>
      </c>
      <c r="F4" s="19" t="n">
        <f aca="false">-0.12*(10)^-6</f>
        <v>-1.2E-007</v>
      </c>
      <c r="G4" s="19" t="n">
        <v>0.01</v>
      </c>
      <c r="H4" s="3" t="n">
        <v>-1000000</v>
      </c>
      <c r="I4" s="3" t="n">
        <v>-1000000</v>
      </c>
      <c r="J4" s="3" t="n">
        <v>-1000000</v>
      </c>
      <c r="K4" s="1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17"/>
      <c r="B5" s="18" t="s">
        <v>4</v>
      </c>
      <c r="C5" s="19" t="n">
        <v>0.81</v>
      </c>
      <c r="D5" s="0" t="n">
        <v>0</v>
      </c>
      <c r="E5" s="3" t="n">
        <v>-1</v>
      </c>
      <c r="F5" s="19" t="n">
        <f aca="false">-0.08*(10)^(-6)</f>
        <v>-8E-008</v>
      </c>
      <c r="G5" s="19" t="n">
        <v>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17"/>
      <c r="B6" s="18" t="s">
        <v>5</v>
      </c>
      <c r="C6" s="19" t="n">
        <v>0</v>
      </c>
      <c r="D6" s="0" t="n">
        <v>0</v>
      </c>
      <c r="E6" s="3" t="n">
        <v>0</v>
      </c>
      <c r="F6" s="19" t="n">
        <v>0</v>
      </c>
      <c r="G6" s="19" t="n">
        <v>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s="1" customFormat="true" ht="12.75" hidden="false" customHeight="false" outlineLevel="0" collapsed="false">
      <c r="A7" s="21"/>
      <c r="B7" s="22" t="s">
        <v>6</v>
      </c>
      <c r="C7" s="23" t="n">
        <v>0</v>
      </c>
      <c r="D7" s="24" t="n">
        <v>0</v>
      </c>
      <c r="E7" s="25" t="n">
        <v>0</v>
      </c>
      <c r="F7" s="23" t="n">
        <v>0</v>
      </c>
      <c r="G7" s="23" t="n">
        <v>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17"/>
      <c r="B8" s="2"/>
      <c r="C8" s="2"/>
    </row>
    <row r="9" customFormat="false" ht="12.75" hidden="false" customHeight="false" outlineLevel="0" collapsed="false">
      <c r="A9" s="6"/>
      <c r="B9" s="27"/>
      <c r="C9" s="28" t="s">
        <v>33</v>
      </c>
      <c r="D9" s="28"/>
      <c r="E9" s="28"/>
      <c r="F9" s="28"/>
      <c r="G9" s="29"/>
    </row>
    <row r="10" customFormat="false" ht="12.75" hidden="false" customHeight="false" outlineLevel="0" collapsed="false">
      <c r="A10" s="3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32" t="s">
        <v>39</v>
      </c>
    </row>
    <row r="11" customFormat="false" ht="12.75" hidden="false" customHeight="true" outlineLevel="0" collapsed="false">
      <c r="A11" s="33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0.9</v>
      </c>
      <c r="G11" s="36" t="n">
        <v>0.1</v>
      </c>
      <c r="L11" s="0" t="s">
        <v>41</v>
      </c>
    </row>
    <row r="12" customFormat="false" ht="12.75" hidden="false" customHeight="false" outlineLevel="0" collapsed="false">
      <c r="A12" s="33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0.5</v>
      </c>
      <c r="G12" s="36" t="n">
        <v>0.5</v>
      </c>
    </row>
    <row r="13" customFormat="false" ht="12.75" hidden="false" customHeight="false" outlineLevel="0" collapsed="false">
      <c r="A13" s="33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0.5</v>
      </c>
      <c r="G13" s="36" t="n">
        <v>0.5</v>
      </c>
    </row>
    <row r="14" customFormat="false" ht="12.75" hidden="false" customHeight="false" outlineLevel="0" collapsed="false">
      <c r="A14" s="33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s="1" customFormat="true" ht="12.75" hidden="false" customHeight="false" outlineLevel="0" collapsed="false">
      <c r="A15" s="37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7"/>
      <c r="B16" s="2"/>
      <c r="C16" s="2"/>
      <c r="D16" s="2"/>
      <c r="E16" s="2"/>
      <c r="F16" s="2"/>
    </row>
    <row r="17" customFormat="false" ht="12.8" hidden="false" customHeight="false" outlineLevel="0" collapsed="false">
      <c r="A17" s="39"/>
      <c r="B17" s="40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0</v>
      </c>
      <c r="D19" s="35" t="n">
        <v>0</v>
      </c>
      <c r="E19" s="35" t="n">
        <v>0</v>
      </c>
      <c r="F19" s="35" t="n">
        <f aca="false">0.9</f>
        <v>0.9</v>
      </c>
      <c r="G19" s="36" t="n">
        <f aca="false">0.85</f>
        <v>0.85</v>
      </c>
    </row>
    <row r="20" customFormat="false" ht="12.75" hidden="false" customHeight="false" outlineLevel="0" collapsed="false">
      <c r="A20" s="42"/>
      <c r="B20" s="34" t="s">
        <v>36</v>
      </c>
      <c r="C20" s="35" t="n">
        <v>0</v>
      </c>
      <c r="D20" s="35" t="n">
        <v>0</v>
      </c>
      <c r="E20" s="35" t="n">
        <v>0</v>
      </c>
      <c r="F20" s="35" t="n">
        <f aca="false">0.9</f>
        <v>0.9</v>
      </c>
      <c r="G20" s="36" t="n">
        <f aca="false">0.9</f>
        <v>0.9</v>
      </c>
    </row>
    <row r="21" customFormat="false" ht="12.75" hidden="false" customHeight="false" outlineLevel="0" collapsed="false">
      <c r="A21" s="42"/>
      <c r="B21" s="34" t="s">
        <v>37</v>
      </c>
      <c r="C21" s="35" t="n">
        <v>0</v>
      </c>
      <c r="D21" s="35" t="n">
        <v>0</v>
      </c>
      <c r="E21" s="35" t="n">
        <v>0</v>
      </c>
      <c r="F21" s="35" t="n">
        <f aca="false">0.9</f>
        <v>0.9</v>
      </c>
      <c r="G21" s="36" t="n">
        <f aca="false">0.9</f>
        <v>0.9</v>
      </c>
    </row>
    <row r="22" customFormat="false" ht="12.75" hidden="false" customHeight="false" outlineLevel="0" collapsed="false">
      <c r="A22" s="42"/>
      <c r="B22" s="34" t="s">
        <v>38</v>
      </c>
      <c r="C22" s="35" t="n">
        <v>0</v>
      </c>
      <c r="D22" s="35" t="n">
        <v>0</v>
      </c>
      <c r="E22" s="35" t="n">
        <v>0</v>
      </c>
      <c r="F22" s="35" t="n">
        <v>0</v>
      </c>
      <c r="G22" s="36" t="n">
        <v>0</v>
      </c>
    </row>
    <row r="23" customFormat="false" ht="12.75" hidden="false" customHeight="false" outlineLevel="0" collapsed="false">
      <c r="A23" s="43"/>
      <c r="B23" s="22" t="s">
        <v>39</v>
      </c>
      <c r="C23" s="23" t="n">
        <v>0</v>
      </c>
      <c r="D23" s="23" t="n">
        <v>0</v>
      </c>
      <c r="E23" s="23" t="n">
        <v>0</v>
      </c>
      <c r="F23" s="23" t="n">
        <v>0</v>
      </c>
      <c r="G23" s="38" t="n">
        <v>0</v>
      </c>
    </row>
    <row r="24" customFormat="false" ht="12.75" hidden="false" customHeight="false" outlineLevel="0" collapsed="false">
      <c r="A24" s="17"/>
      <c r="B24" s="2"/>
      <c r="C24" s="2"/>
      <c r="D24" s="2"/>
      <c r="E24" s="2"/>
      <c r="F24" s="2"/>
      <c r="G24" s="1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f aca="false">$Q$2</f>
        <v>0</v>
      </c>
      <c r="G27" s="35" t="n">
        <f aca="false">$Q$2</f>
        <v>0</v>
      </c>
    </row>
    <row r="28" customFormat="false" ht="12.8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f aca="false">$Q$2</f>
        <v>0</v>
      </c>
      <c r="G28" s="35" t="n">
        <f aca="false">$Q$2</f>
        <v>0</v>
      </c>
    </row>
    <row r="29" customFormat="false" ht="12.8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f aca="false">$Q$2</f>
        <v>0</v>
      </c>
      <c r="G29" s="35" t="n">
        <f aca="false">$Q$2</f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" width="17.5510204081633"/>
    <col collapsed="false" hidden="false" max="1023" min="2" style="1" width="8.36734693877551"/>
    <col collapsed="false" hidden="false" max="1025" min="1024" style="0" width="8.23469387755102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</row>
    <row r="3" customFormat="false" ht="12.75" hidden="false" customHeight="false" outlineLevel="0" collapsed="false">
      <c r="A3" s="2"/>
      <c r="B3" s="18" t="s">
        <v>2</v>
      </c>
      <c r="C3" s="19" t="n">
        <v>0</v>
      </c>
      <c r="D3" s="19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2"/>
      <c r="B4" s="18" t="s">
        <v>3</v>
      </c>
      <c r="C4" s="19" t="n">
        <v>0</v>
      </c>
      <c r="D4" s="19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2"/>
      <c r="B5" s="18" t="s">
        <v>4</v>
      </c>
      <c r="C5" s="19" t="n">
        <v>0</v>
      </c>
      <c r="D5" s="19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2"/>
      <c r="B6" s="18" t="s">
        <v>5</v>
      </c>
      <c r="C6" s="19" t="n">
        <v>0.9</v>
      </c>
      <c r="D6" s="19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0</v>
      </c>
      <c r="L6" s="3" t="n">
        <v>4</v>
      </c>
      <c r="M6" s="3" t="n">
        <v>-1.5E-006</v>
      </c>
      <c r="N6" s="1" t="n">
        <v>0.96</v>
      </c>
      <c r="O6" s="20" t="n">
        <v>0.84</v>
      </c>
    </row>
    <row r="7" customFormat="false" ht="12.75" hidden="false" customHeight="false" outlineLevel="0" collapsed="false">
      <c r="A7" s="47"/>
      <c r="B7" s="22" t="s">
        <v>6</v>
      </c>
      <c r="C7" s="23" t="n">
        <v>0.9</v>
      </c>
      <c r="D7" s="23" t="n">
        <v>0</v>
      </c>
      <c r="E7" s="24" t="n">
        <v>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5" t="n">
        <v>0</v>
      </c>
      <c r="L7" s="25" t="n">
        <v>4</v>
      </c>
      <c r="M7" s="25" t="n">
        <v>-1.5E-006</v>
      </c>
      <c r="N7" s="24" t="n">
        <v>0.96</v>
      </c>
      <c r="O7" s="26" t="n">
        <v>0.84</v>
      </c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  <c r="G8" s="0"/>
      <c r="L8" s="0"/>
    </row>
    <row r="9" customFormat="false" ht="12.75" hidden="false" customHeight="false" outlineLevel="0" collapsed="false">
      <c r="A9" s="40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31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false" outlineLevel="0" collapsed="false">
      <c r="A11" s="48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8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8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8"/>
      <c r="B14" s="34" t="s">
        <v>38</v>
      </c>
      <c r="C14" s="35" t="n">
        <v>0.54</v>
      </c>
      <c r="D14" s="35" t="n">
        <v>0.46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49"/>
      <c r="B15" s="22" t="s">
        <v>39</v>
      </c>
      <c r="C15" s="23" t="n">
        <v>0.1</v>
      </c>
      <c r="D15" s="23" t="n">
        <v>0.9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31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false" outlineLevel="0" collapsed="false">
      <c r="A19" s="48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8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8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8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50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0" activeCellId="0" sqref="K10"/>
    </sheetView>
  </sheetViews>
  <sheetFormatPr defaultRowHeight="12.75"/>
  <cols>
    <col collapsed="false" hidden="false" max="1" min="1" style="17" width="17.5510204081633"/>
    <col collapsed="false" hidden="false" max="1025" min="2" style="1" width="8.36734693877551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45"/>
      <c r="R2" s="12"/>
    </row>
    <row r="3" customFormat="false" ht="12.75" hidden="false" customHeight="false" outlineLevel="0" collapsed="false">
      <c r="A3" s="0"/>
      <c r="B3" s="18" t="s">
        <v>2</v>
      </c>
      <c r="C3" s="19" t="n">
        <v>1</v>
      </c>
      <c r="D3" s="0" t="n">
        <v>0</v>
      </c>
      <c r="E3" s="3" t="n">
        <v>-1000000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0"/>
      <c r="B4" s="18" t="s">
        <v>3</v>
      </c>
      <c r="C4" s="19" t="n">
        <v>1</v>
      </c>
      <c r="D4" s="0" t="n">
        <v>3.2</v>
      </c>
      <c r="E4" s="3" t="n">
        <v>-1000000</v>
      </c>
      <c r="F4" s="3" t="n">
        <v>-1000000</v>
      </c>
      <c r="G4" s="3" t="n">
        <v>-1000000</v>
      </c>
      <c r="H4" s="3" t="n">
        <v>-3</v>
      </c>
      <c r="I4" s="3" t="n">
        <v>1E-006</v>
      </c>
      <c r="J4" s="3" t="n">
        <v>0.1</v>
      </c>
      <c r="K4" s="1" t="n">
        <v>0.7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0"/>
      <c r="B5" s="18" t="s">
        <v>4</v>
      </c>
      <c r="C5" s="19" t="n">
        <v>0</v>
      </c>
      <c r="D5" s="0" t="n">
        <v>0</v>
      </c>
      <c r="E5" s="3" t="n">
        <v>-1000000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0"/>
      <c r="B6" s="18" t="s">
        <v>5</v>
      </c>
      <c r="C6" s="19" t="n">
        <v>0</v>
      </c>
      <c r="D6" s="0" t="n">
        <v>0</v>
      </c>
      <c r="E6" s="3" t="n">
        <v>-1000000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customFormat="false" ht="12.75" hidden="false" customHeight="false" outlineLevel="0" collapsed="false">
      <c r="A7" s="0"/>
      <c r="B7" s="22" t="s">
        <v>6</v>
      </c>
      <c r="C7" s="23" t="n">
        <v>0</v>
      </c>
      <c r="D7" s="24" t="n">
        <v>0</v>
      </c>
      <c r="E7" s="25" t="n">
        <v>-1000000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0"/>
      <c r="B8" s="2"/>
      <c r="C8" s="2"/>
      <c r="D8" s="2"/>
      <c r="E8" s="19"/>
      <c r="F8" s="2"/>
      <c r="G8" s="0"/>
      <c r="L8" s="0"/>
    </row>
    <row r="9" customFormat="false" ht="12.75" hidden="false" customHeight="false" outlineLevel="0" collapsed="false">
      <c r="A9" s="51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1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true" outlineLevel="0" collapsed="false">
      <c r="A11" s="42" t="s">
        <v>40</v>
      </c>
      <c r="B11" s="34" t="s">
        <v>35</v>
      </c>
      <c r="C11" s="35" t="n">
        <v>1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2"/>
      <c r="B12" s="34" t="s">
        <v>36</v>
      </c>
      <c r="C12" s="35" t="n">
        <f aca="false">0.7*0.1</f>
        <v>0.07</v>
      </c>
      <c r="D12" s="35" t="n">
        <v>0.3</v>
      </c>
      <c r="E12" s="35" t="n">
        <f aca="false">0.7*0.9</f>
        <v>0.63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2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2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52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2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2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2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43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25.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0.1</v>
      </c>
      <c r="D36" s="35" t="n">
        <v>0</v>
      </c>
      <c r="E36" s="35" t="n">
        <v>0.9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description/>
  <dc:language>en-US</dc:language>
  <cp:lastModifiedBy/>
  <cp:lastPrinted>2016-01-27T22:26:48Z</cp:lastPrinted>
  <dcterms:modified xsi:type="dcterms:W3CDTF">2018-07-10T15:01:32Z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