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IS300_Info_Sys/Shields_YOExcel16Ch02PS1v2/"/>
    </mc:Choice>
  </mc:AlternateContent>
  <xr:revisionPtr revIDLastSave="0" documentId="13_ncr:1_{B9945944-7F33-854F-BFC2-33FDD3DF2FD3}" xr6:coauthVersionLast="46" xr6:coauthVersionMax="46" xr10:uidLastSave="{00000000-0000-0000-0000-000000000000}"/>
  <bookViews>
    <workbookView xWindow="12920" yWindow="0" windowWidth="12680" windowHeight="16000" xr2:uid="{00000000-000D-0000-FFFF-FFFF00000000}"/>
  </bookViews>
  <sheets>
    <sheet name="DividendPortfolio" sheetId="2" r:id="rId1"/>
    <sheet name="Document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H25" i="2"/>
  <c r="I25" i="2"/>
  <c r="J25" i="2"/>
  <c r="K25" i="2"/>
  <c r="L25" i="2"/>
  <c r="M25" i="2"/>
  <c r="B25" i="2"/>
  <c r="N25" i="2" s="1"/>
  <c r="D6" i="3"/>
  <c r="B6" i="2" l="1"/>
  <c r="C6" i="2"/>
  <c r="D6" i="2"/>
  <c r="D7" i="2" s="1"/>
  <c r="E6" i="2"/>
  <c r="F6" i="2"/>
  <c r="D8" i="2"/>
  <c r="B21" i="2"/>
  <c r="C21" i="2"/>
  <c r="D21" i="2"/>
  <c r="E21" i="2"/>
  <c r="F21" i="2"/>
  <c r="G21" i="2"/>
  <c r="H21" i="2"/>
  <c r="I21" i="2"/>
  <c r="J21" i="2"/>
  <c r="K21" i="2"/>
  <c r="L21" i="2"/>
  <c r="N21" i="2" s="1"/>
  <c r="M21" i="2"/>
  <c r="B22" i="2"/>
  <c r="C22" i="2"/>
  <c r="D22" i="2"/>
  <c r="E22" i="2"/>
  <c r="F22" i="2"/>
  <c r="G22" i="2"/>
  <c r="H22" i="2"/>
  <c r="I22" i="2"/>
  <c r="J22" i="2"/>
  <c r="K22" i="2"/>
  <c r="L22" i="2"/>
  <c r="N22" i="2" s="1"/>
  <c r="M22" i="2"/>
  <c r="B20" i="2"/>
  <c r="C20" i="2"/>
  <c r="D20" i="2"/>
  <c r="E20" i="2"/>
  <c r="F20" i="2"/>
  <c r="G20" i="2"/>
  <c r="H20" i="2"/>
  <c r="I20" i="2"/>
  <c r="J20" i="2"/>
  <c r="K20" i="2"/>
  <c r="L20" i="2"/>
  <c r="N20" i="2" s="1"/>
  <c r="M20" i="2"/>
  <c r="B24" i="2"/>
  <c r="C24" i="2"/>
  <c r="D24" i="2"/>
  <c r="E24" i="2"/>
  <c r="F24" i="2"/>
  <c r="G24" i="2"/>
  <c r="H24" i="2"/>
  <c r="I24" i="2"/>
  <c r="J24" i="2"/>
  <c r="K24" i="2"/>
  <c r="L24" i="2"/>
  <c r="M24" i="2"/>
  <c r="B23" i="2"/>
  <c r="C23" i="2"/>
  <c r="D23" i="2"/>
  <c r="E23" i="2"/>
  <c r="F23" i="2"/>
  <c r="G23" i="2"/>
  <c r="H23" i="2"/>
  <c r="I23" i="2"/>
  <c r="J23" i="2"/>
  <c r="K23" i="2"/>
  <c r="L23" i="2"/>
  <c r="N23" i="2" s="1"/>
  <c r="M23" i="2"/>
  <c r="N24" i="2" l="1"/>
  <c r="E8" i="2"/>
  <c r="E7" i="2"/>
  <c r="C8" i="2"/>
  <c r="C7" i="2"/>
  <c r="F8" i="2"/>
  <c r="F7" i="2"/>
  <c r="B8" i="2"/>
  <c r="G8" i="2" s="1"/>
  <c r="B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D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VERSION BACKUP NAME :</t>
        </r>
        <r>
          <rPr>
            <sz val="8"/>
            <color indexed="81"/>
            <rFont val="Tahoma"/>
            <family val="2"/>
          </rPr>
          <t xml:space="preserve">
Before modifying any worksheet, save the original workbook with the following name format:
Original name_yyyymmdd</t>
        </r>
      </text>
    </comment>
  </commentList>
</comments>
</file>

<file path=xl/sharedStrings.xml><?xml version="1.0" encoding="utf-8"?>
<sst xmlns="http://schemas.openxmlformats.org/spreadsheetml/2006/main" count="79" uniqueCount="52">
  <si>
    <t>TEN</t>
  </si>
  <si>
    <t>WOOD</t>
  </si>
  <si>
    <t>FIVE</t>
  </si>
  <si>
    <t>PULSE</t>
  </si>
  <si>
    <t>PRIME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</si>
  <si>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</si>
  <si>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</si>
  <si>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</si>
  <si>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</si>
  <si>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</si>
  <si>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</si>
  <si>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</si>
  <si>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</si>
  <si>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</si>
  <si>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</si>
  <si>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</si>
  <si>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</si>
  <si>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</si>
  <si>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STOCK</t>
  </si>
  <si>
    <t>Total Dividends by Month</t>
  </si>
  <si>
    <t>Dividends / Share by Month</t>
  </si>
  <si>
    <t>Average Annual Income Per Stock</t>
  </si>
  <si>
    <t>Yield</t>
  </si>
  <si>
    <t>Annual Dividends / Share</t>
  </si>
  <si>
    <t>Shares Owned</t>
  </si>
  <si>
    <t>Price</t>
  </si>
  <si>
    <t>Ticker</t>
  </si>
  <si>
    <t>HiTENd Security</t>
  </si>
  <si>
    <t>2x4 Lumber Co.</t>
  </si>
  <si>
    <t>Diamond Five LLP</t>
  </si>
  <si>
    <t>Heartland Healthcare</t>
  </si>
  <si>
    <t>Prime Steel</t>
  </si>
  <si>
    <t>Company</t>
  </si>
  <si>
    <t>Excellent Wealth Management</t>
  </si>
  <si>
    <t>Monthly Dividend Income from Stock Portfolio</t>
  </si>
  <si>
    <t>Purpose</t>
  </si>
  <si>
    <t>Creator</t>
  </si>
  <si>
    <t>Sheet Name</t>
  </si>
  <si>
    <t>Create Date</t>
  </si>
  <si>
    <t>Last Version Backup Name</t>
  </si>
  <si>
    <t>Mod. Description</t>
  </si>
  <si>
    <t>By Whom</t>
  </si>
  <si>
    <t>Mod. Date</t>
  </si>
  <si>
    <t>Workbook Name</t>
  </si>
  <si>
    <t>Description</t>
  </si>
  <si>
    <t>Michael Malley</t>
  </si>
  <si>
    <t>Stock Portfolio Monthly Dividend Analysis</t>
  </si>
  <si>
    <t>Total Dividends Recieved</t>
  </si>
  <si>
    <t>TOTAL</t>
  </si>
  <si>
    <t>Summer Shields</t>
  </si>
  <si>
    <t>Completed Mr. Malley's monthly dividend income worksheet</t>
  </si>
  <si>
    <t>Dividend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</si>
</sst>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10"/>
      <color rgb="FF333333"/>
      <name val="Segoe UI"/>
      <family val="2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A71"/>
        <bgColor indexed="64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0" fontId="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3" applyNumberFormat="0" applyFill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0" fontId="9" fillId="0" borderId="0" xfId="1" applyFont="1"/>
    <xf numFmtId="0" fontId="10" fillId="0" borderId="2" xfId="0" applyFont="1" applyBorder="1" applyAlignment="1">
      <alignment vertical="top"/>
    </xf>
    <xf numFmtId="0" fontId="0" fillId="0" borderId="0" xfId="5" applyNumberFormat="1" applyFont="1"/>
    <xf numFmtId="2" fontId="2" fillId="0" borderId="0" xfId="6" applyNumberFormat="1" applyAlignment="1">
      <alignment horizontal="right"/>
    </xf>
    <xf numFmtId="0" fontId="4" fillId="0" borderId="0" xfId="7" applyFont="1" applyAlignment="1">
      <alignment horizontal="right"/>
    </xf>
    <xf numFmtId="0" fontId="2" fillId="0" borderId="0" xfId="8" applyAlignment="1">
      <alignment horizontal="right" indent="1"/>
    </xf>
    <xf numFmtId="0" fontId="2" fillId="0" borderId="0" xfId="10" applyNumberFormat="1"/>
    <xf numFmtId="0" fontId="0" fillId="0" borderId="0" xfId="11" applyNumberFormat="1" applyFont="1" applyFill="1"/>
    <xf numFmtId="0" fontId="4" fillId="0" borderId="0" xfId="12" applyFont="1"/>
    <xf numFmtId="0" fontId="0" fillId="0" borderId="0" xfId="13" applyNumberFormat="1" applyFont="1" applyFill="1"/>
    <xf numFmtId="2" fontId="2" fillId="0" borderId="0" xfId="14" applyNumberFormat="1" applyFill="1"/>
    <xf numFmtId="164" fontId="2" fillId="0" borderId="0" xfId="15" applyNumberFormat="1"/>
    <xf numFmtId="49" fontId="0" fillId="2" borderId="1" xfId="19" applyNumberFormat="1" applyFont="1" applyFill="1" applyBorder="1" applyAlignment="1">
      <alignment horizontal="left" vertical="top" wrapText="1"/>
    </xf>
    <xf numFmtId="49" fontId="0" fillId="2" borderId="1" xfId="20" applyNumberFormat="1" applyFont="1" applyFill="1" applyBorder="1" applyAlignment="1">
      <alignment vertical="top"/>
    </xf>
    <xf numFmtId="14" fontId="0" fillId="2" borderId="1" xfId="21" applyNumberFormat="1" applyFont="1" applyFill="1" applyBorder="1" applyAlignment="1">
      <alignment horizontal="right" vertical="top"/>
    </xf>
    <xf numFmtId="49" fontId="3" fillId="3" borderId="1" xfId="22" applyNumberFormat="1" applyFont="1" applyFill="1" applyBorder="1" applyAlignment="1">
      <alignment vertical="top"/>
    </xf>
    <xf numFmtId="49" fontId="5" fillId="2" borderId="0" xfId="23" applyNumberFormat="1" applyFont="1" applyFill="1" applyBorder="1" applyAlignment="1">
      <alignment vertical="top"/>
    </xf>
    <xf numFmtId="14" fontId="0" fillId="2" borderId="1" xfId="24" applyNumberFormat="1" applyFont="1" applyFill="1" applyBorder="1" applyAlignment="1">
      <alignment vertical="top"/>
    </xf>
    <xf numFmtId="49" fontId="0" fillId="2" borderId="1" xfId="25" applyNumberFormat="1" applyFont="1" applyFill="1" applyBorder="1" applyAlignment="1">
      <alignment horizontal="left" vertical="top"/>
    </xf>
    <xf numFmtId="0" fontId="0" fillId="0" borderId="0" xfId="0" applyNumberFormat="1" applyAlignment="1">
      <alignment horizontal="center"/>
    </xf>
    <xf numFmtId="0" fontId="4" fillId="0" borderId="0" xfId="17" applyFont="1" applyAlignment="1">
      <alignment horizontal="center" wrapText="1"/>
    </xf>
    <xf numFmtId="0" fontId="4" fillId="0" borderId="0" xfId="16" applyNumberFormat="1" applyFont="1" applyFill="1" applyAlignment="1">
      <alignment horizontal="center"/>
    </xf>
    <xf numFmtId="0" fontId="9" fillId="0" borderId="0" xfId="1" applyFont="1" applyAlignment="1">
      <alignment horizontal="center"/>
    </xf>
    <xf numFmtId="0" fontId="11" fillId="0" borderId="3" xfId="26" applyNumberFormat="1" applyAlignment="1">
      <alignment horizontal="center"/>
    </xf>
    <xf numFmtId="0" fontId="11" fillId="0" borderId="3" xfId="26" applyAlignment="1">
      <alignment horizontal="center"/>
    </xf>
    <xf numFmtId="8" fontId="0" fillId="0" borderId="0" xfId="11" applyNumberFormat="1" applyFont="1" applyFill="1"/>
    <xf numFmtId="8" fontId="0" fillId="0" borderId="0" xfId="5" applyNumberFormat="1" applyFont="1"/>
    <xf numFmtId="8" fontId="2" fillId="0" borderId="0" xfId="2" applyNumberFormat="1"/>
    <xf numFmtId="8" fontId="2" fillId="0" borderId="0" xfId="9" applyNumberFormat="1"/>
    <xf numFmtId="0" fontId="1" fillId="4" borderId="0" xfId="27" applyAlignment="1">
      <alignment horizontal="right" indent="1"/>
    </xf>
    <xf numFmtId="0" fontId="1" fillId="4" borderId="4" xfId="27" applyBorder="1" applyAlignment="1">
      <alignment horizontal="right" indent="1"/>
    </xf>
    <xf numFmtId="8" fontId="1" fillId="4" borderId="0" xfId="27" applyNumberFormat="1"/>
    <xf numFmtId="8" fontId="1" fillId="4" borderId="4" xfId="27" applyNumberFormat="1" applyBorder="1"/>
  </cellXfs>
  <cellStyles count="28">
    <cellStyle name="1qZDj+uqwDA2DVeiLWCZCLe11OUNRTv5IXQUsnbJFCZhSZRh46tDU8QPyn1Gvvbx-~nf/7kWLp1vpRh6998IcC4w==" xfId="17" xr:uid="{00000000-0005-0000-0000-000013000000}"/>
    <cellStyle name="28OiruQLDZzTmnqx+kbztsFtDI/E3x8SuPeZfGsmk/ZMxqNThO0MuHquKW6X/Nxw-~wDmE7M/q/xJrEbWrfRpOoA==" xfId="19" xr:uid="{00000000-0005-0000-0000-000015000000}"/>
    <cellStyle name="40% - Accent3" xfId="27" builtinId="39"/>
    <cellStyle name="4sm8Rd0PBe3ekzv20NxbfdMePCEgd0fVrE6U0Eh1VUDvrX6Bs3Ua6AzzZr6FmIb7-~vsYF5QK6O0MAWkJl8AwgHQ==" xfId="12" xr:uid="{00000000-0005-0000-0000-00000E000000}"/>
    <cellStyle name="6H0BOial+NANMjpbHn9XjOSfphfHzG3yv5jQ2mG5BD+Yw6s4BqoqhwN//0JBwEPu-~1gEV7uXTgGPDlzyIpswESA==" xfId="25" xr:uid="{00000000-0005-0000-0000-00001B000000}"/>
    <cellStyle name="A6uprnaLSMR+I7wRMDbAqNnXSLY8XJpa806Lr/HwNY9caXuNwMTGaGYEToMJaaNe-~MCzZi5hW9aDaBibPGt2FFA==" xfId="21" xr:uid="{00000000-0005-0000-0000-000017000000}"/>
    <cellStyle name="AGnX2Ib42wMZxxEzPWNgSECkHeBFqAzWrrYL7ng0/raCyNpKOzSx+fcyGgOo9JTv-~YT5Ov/86bxBZ+3qsaUqv5w==" xfId="3" xr:uid="{00000000-0005-0000-0000-000005000000}"/>
    <cellStyle name="BnK6M+J1GBWsFzA4VhB+CCwBM003Bj06nAZ+Jrp2BJUajyWOnFXv7FynQ3iAsFg5-~UyploKFbOsRRjj1v0QqGeQ==" xfId="11" xr:uid="{00000000-0005-0000-0000-00000D000000}"/>
    <cellStyle name="c1zJ4NNImRHQUrT9d6UiiX4zUdm2rf9r3w8+WrRVEqn/21CK1LiiYJ8qq9Czic45-~qEu5X/3MQyowY9kwIMH78A==" xfId="16" xr:uid="{00000000-0005-0000-0000-000012000000}"/>
    <cellStyle name="cma0okNanx7+XzADEjFIQ3L4HOv39yW+14lVgqaKS7cIAM8wkl0vOABMgoGusv6B-~avGKaq8NBCSz3J/9CjqcRw==" xfId="20" xr:uid="{00000000-0005-0000-0000-000016000000}"/>
    <cellStyle name="CMnxDZSqPKK12/4sZ2Mg74kl9RZoz1qPubiTJAqEQuG8WlV0xndnUSoh8iuCphx0-~7u10iMyyGUOXxoQs7s/LyA==" xfId="13" xr:uid="{00000000-0005-0000-0000-00000F000000}"/>
    <cellStyle name="cZazqIHLWa1rN5umIeTXqc7wU/jRUFz5s9QOZBUf17MPhaELZwwhSiXJGIrLcPiV-~r9apefzQgK3qh/6EduT7ug==" xfId="5" xr:uid="{00000000-0005-0000-0000-000007000000}"/>
    <cellStyle name="D2RrF6+k/AHvqmUQydei6C7icUG+2LnG5s45i68cy+RA+4CFc9ZB7xpBy+lp9Ggy-~QySTw3WSFJ2T8ALct7bsAQ==" xfId="23" xr:uid="{00000000-0005-0000-0000-000019000000}"/>
    <cellStyle name="ePikCYg9P4y6/gWvrT1tPkv/8u5jfK2b8YKGfRYv2p5eWtWKVUiWoDk12sQTUD+B-~39lZihPkKWZoEK+x4dLiyA==" xfId="15" xr:uid="{00000000-0005-0000-0000-000011000000}"/>
    <cellStyle name="fLCOL0L/L0MQaPxabczCuMo5aQQFmdOl/GgDqPmvIuRgO396VbE8HaJpKD/4nzBr-~oufPnBV2xF3B0RCDb7+OPg==" xfId="24" xr:uid="{00000000-0005-0000-0000-00001A000000}"/>
    <cellStyle name="GLIQXCVFzsN6gLVH5qSZLlUNjX8ApsvOgRmw+XNal86X4RTEItyts9obN1scMQ7M-~NR+HZQYl+S3JwNy/Jxyd3g==" xfId="7" xr:uid="{00000000-0005-0000-0000-000009000000}"/>
    <cellStyle name="Heading 3" xfId="26" builtinId="18"/>
    <cellStyle name="IJn+m/AfBWnD8JQxaQI29PSCUFpDTIqCAagmeCOWoq0wc7V7o7b4v1nhmx+RmfDI-~JM6AaV83DWEaBf5sHdcFAg==" xfId="22" xr:uid="{00000000-0005-0000-0000-000018000000}"/>
    <cellStyle name="LGa2pL3sUkHjFQqZ7aHDrPMzhCkC3P0AYcSpAFpdw3tDROWl4qVmci+JZtxJHWmw-~0OxJphmiStEv94F/bF/S8Q==" xfId="18" xr:uid="{00000000-0005-0000-0000-000014000000}"/>
    <cellStyle name="Normal" xfId="0" builtinId="0"/>
    <cellStyle name="Pcj9GN4dvEJ2CQk+JgdcLKbwMRtalfdCyk+Kz2Kgcker81EppbrdSfstZvrurFOX-~dLlnQWhtJ0agmM+WrLIWkA==" xfId="9" xr:uid="{00000000-0005-0000-0000-00000B000000}"/>
    <cellStyle name="R2RgLrGMZ0Gmu1fi0Q1XYIJD/KVb4jWCOWnwNgFkABaE2W2QWBslJuuomykHbnwV-~b8nJ9lq3yxLuCNHnEHUt3w==" xfId="14" xr:uid="{00000000-0005-0000-0000-000010000000}"/>
    <cellStyle name="RB+YnyrWbQYuvAAfTlG4pIZ3T3Hrpyu9Qz+TJge/FqjMT+BFEcx5vNfFneMqplgL-~mpiXjdo6fanwaEOtuAIgCg==" xfId="4" xr:uid="{00000000-0005-0000-0000-000006000000}"/>
    <cellStyle name="S/go31vBwW5Vbo9jVQioFRg8WWPdjE7q+Yf3yXJCtITOSea7L1gzm9nsAdmGc78j-~21GWmSfS9uBBxpr/sKstRQ==" xfId="2" xr:uid="{00000000-0005-0000-0000-000004000000}"/>
    <cellStyle name="S8b+2XYNsexuu+eqXNrUkdZm+hclNUZ9yzvsdzjzsHflHQ806scpucxfycUKd1Cu-~moTcgb0dRbj2iEiTVZ+UvQ==" xfId="8" xr:uid="{00000000-0005-0000-0000-00000A000000}"/>
    <cellStyle name="T+0WeYZYinAwHCMj6MlFPSDE5j7kQidEF9wBG7B50bUedtfjzZ6+2ST9XOBrXoNm-~0zQ/OQzNt+e76Dt3q+xhvA==" xfId="10" xr:uid="{00000000-0005-0000-0000-00000C000000}"/>
    <cellStyle name="Title" xfId="1" builtinId="15"/>
    <cellStyle name="V6dB52liWDCmfnxEifwA+8g6nTTuFhWYffDiHgHxqImgN6LYhVDvvphiG9ay8ayl-~gWWKAVyPCqLGR8ye+sMmJA==" xfId="6" xr:uid="{00000000-0005-0000-0000-000008000000}"/>
  </cellStyles>
  <dxfs count="17">
    <dxf>
      <font>
        <color rgb="FF006100"/>
      </font>
      <fill>
        <patternFill>
          <bgColor rgb="FFC6EFCE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alignment horizontal="righ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A396E-C97F-3144-B747-48D0810C7ADA}" name="Table1" displayName="Table1" ref="A19:N25" totalsRowShown="0" headerRowDxfId="1" dataDxfId="2" headerRowCellStyle="V6dB52liWDCmfnxEifwA+8g6nTTuFhWYffDiHgHxqImgN6LYhVDvvphiG9ay8ayl-~gWWKAVyPCqLGR8ye+sMmJA==" dataCellStyle="cZazqIHLWa1rN5umIeTXqc7wU/jRUFz5s9QOZBUf17MPhaELZwwhSiXJGIrLcPiV-~r9apefzQgK3qh/6EduT7ug==">
  <autoFilter ref="A19:N25" xr:uid="{2A64FC65-4706-E54B-B8E6-706DE0B4AD0F}"/>
  <sortState xmlns:xlrd2="http://schemas.microsoft.com/office/spreadsheetml/2017/richdata2" ref="A20:N24">
    <sortCondition ref="A19:A24"/>
  </sortState>
  <tableColumns count="14">
    <tableColumn id="1" xr3:uid="{C698603E-63E4-1443-9708-B2418281BE67}" name="STOCK" dataDxfId="16" dataCellStyle="40% - Accent3"/>
    <tableColumn id="2" xr3:uid="{5B49850C-3A50-DC42-AC69-D4EB483BF705}" name="JAN" dataDxfId="15" dataCellStyle="40% - Accent3"/>
    <tableColumn id="3" xr3:uid="{28C78B6F-AB78-AE42-A3D8-AA5602BFFA6F}" name="FEB" dataDxfId="14" dataCellStyle="40% - Accent3"/>
    <tableColumn id="4" xr3:uid="{9444B841-F934-BC45-837D-0A05F0CFBBE0}" name="MAR" dataDxfId="13" dataCellStyle="40% - Accent3"/>
    <tableColumn id="5" xr3:uid="{CC0AB14C-E4D7-8344-B64E-CB1C788B0E0C}" name="APR" dataDxfId="12" dataCellStyle="40% - Accent3"/>
    <tableColumn id="6" xr3:uid="{C1417681-9B1F-8A4A-B549-F1D7DE384870}" name="MAY" dataDxfId="11" dataCellStyle="40% - Accent3"/>
    <tableColumn id="7" xr3:uid="{A7D3CFA8-0ACB-734E-A757-DFDAD773FD35}" name="JUN" dataDxfId="10" dataCellStyle="40% - Accent3"/>
    <tableColumn id="8" xr3:uid="{3FD9F4C6-81AD-294B-9AAB-E360899566BD}" name="JUL" dataDxfId="9" dataCellStyle="40% - Accent3"/>
    <tableColumn id="9" xr3:uid="{AA405D19-DC3A-B34C-ABB4-3E8F92D56D0F}" name="AUG" dataDxfId="8" dataCellStyle="40% - Accent3"/>
    <tableColumn id="10" xr3:uid="{65BA7B7F-7DA5-204C-AC37-B92D81CF8E43}" name="SEP" dataDxfId="7" dataCellStyle="40% - Accent3"/>
    <tableColumn id="11" xr3:uid="{1A6AD5F0-43D6-5F4A-9224-B18E9C8B95C5}" name="OCT" dataDxfId="6" dataCellStyle="40% - Accent3"/>
    <tableColumn id="12" xr3:uid="{2F723342-F7CB-4C41-8157-9979374A84AB}" name="NOV" dataDxfId="5" dataCellStyle="40% - Accent3"/>
    <tableColumn id="13" xr3:uid="{E7534894-B01D-0B42-BA07-59180D1EC224}" name="DEC" dataDxfId="4" dataCellStyle="40% - Accent3"/>
    <tableColumn id="14" xr3:uid="{733E3B36-542B-0041-90EC-E49DC10C805A}" name="Total" dataDxfId="3" dataCellStyle="40% - Accent3">
      <calculatedColumnFormula>SUM(B20:M20)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5"/>
  <sheetViews>
    <sheetView showGridLines="0" tabSelected="1" view="pageLayout" zoomScaleNormal="100" workbookViewId="0">
      <selection activeCell="A6" sqref="A6"/>
    </sheetView>
  </sheetViews>
  <sheetFormatPr baseColWidth="10" defaultColWidth="8.83203125" defaultRowHeight="15" x14ac:dyDescent="0.2"/>
  <cols>
    <col min="1" max="1" width="25.6640625" customWidth="1"/>
    <col min="2" max="2" width="8.83203125" customWidth="1"/>
    <col min="3" max="3" width="10.6640625" bestFit="1" customWidth="1"/>
    <col min="4" max="4" width="9.6640625" bestFit="1" customWidth="1"/>
    <col min="5" max="5" width="11.6640625" customWidth="1"/>
    <col min="6" max="6" width="8.83203125" customWidth="1"/>
    <col min="7" max="7" width="10.83203125" customWidth="1"/>
    <col min="8" max="9" width="9" bestFit="1" customWidth="1"/>
    <col min="10" max="10" width="11.5" customWidth="1"/>
    <col min="11" max="12" width="9" bestFit="1" customWidth="1"/>
    <col min="13" max="14" width="10.6640625" bestFit="1" customWidth="1"/>
  </cols>
  <sheetData>
    <row r="1" spans="1:14" ht="24" x14ac:dyDescent="0.3">
      <c r="A1" s="23" t="s">
        <v>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31.5" customHeight="1" x14ac:dyDescent="0.2">
      <c r="A2" s="9" t="s">
        <v>32</v>
      </c>
      <c r="B2" s="21" t="s">
        <v>31</v>
      </c>
      <c r="C2" s="21" t="s">
        <v>30</v>
      </c>
      <c r="D2" s="21" t="s">
        <v>29</v>
      </c>
      <c r="E2" s="21" t="s">
        <v>28</v>
      </c>
      <c r="F2" s="21" t="s">
        <v>27</v>
      </c>
    </row>
    <row r="3" spans="1:14" x14ac:dyDescent="0.2">
      <c r="A3" s="9" t="s">
        <v>26</v>
      </c>
      <c r="B3" s="22" t="s">
        <v>4</v>
      </c>
      <c r="C3" s="22" t="s">
        <v>3</v>
      </c>
      <c r="D3" s="22" t="s">
        <v>2</v>
      </c>
      <c r="E3" s="22" t="s">
        <v>1</v>
      </c>
      <c r="F3" s="22" t="s">
        <v>0</v>
      </c>
    </row>
    <row r="4" spans="1:14" x14ac:dyDescent="0.2">
      <c r="A4" s="9" t="s">
        <v>25</v>
      </c>
      <c r="B4" s="26">
        <v>41</v>
      </c>
      <c r="C4" s="26">
        <v>60</v>
      </c>
      <c r="D4" s="26">
        <v>5</v>
      </c>
      <c r="E4" s="26">
        <v>24</v>
      </c>
      <c r="F4" s="26">
        <v>10</v>
      </c>
      <c r="J4" s="12"/>
      <c r="M4" s="12"/>
    </row>
    <row r="5" spans="1:14" x14ac:dyDescent="0.2">
      <c r="A5" s="9" t="s">
        <v>24</v>
      </c>
      <c r="B5" s="11">
        <v>243.9</v>
      </c>
      <c r="C5" s="11">
        <v>166.67</v>
      </c>
      <c r="D5" s="11">
        <v>2000</v>
      </c>
      <c r="E5" s="11">
        <v>416.67</v>
      </c>
      <c r="F5" s="11">
        <v>1000</v>
      </c>
    </row>
    <row r="6" spans="1:14" x14ac:dyDescent="0.2">
      <c r="A6" s="9" t="s">
        <v>23</v>
      </c>
      <c r="B6" s="27">
        <f>N12</f>
        <v>0.14799999999999999</v>
      </c>
      <c r="C6" s="26">
        <f>N13</f>
        <v>0.16145454545454499</v>
      </c>
      <c r="D6" s="27">
        <f>N14</f>
        <v>6.5454545454545401E-3</v>
      </c>
      <c r="E6" s="26">
        <f>N15</f>
        <v>9.5727272727272703E-2</v>
      </c>
      <c r="F6" s="27">
        <f>N16</f>
        <v>1.9636363636363601E-2</v>
      </c>
      <c r="G6" s="7"/>
    </row>
    <row r="7" spans="1:14" ht="16" thickBot="1" x14ac:dyDescent="0.25">
      <c r="A7" s="9" t="s">
        <v>22</v>
      </c>
      <c r="B7" s="10">
        <f>B6/B4</f>
        <v>3.6097560975609753E-3</v>
      </c>
      <c r="C7" s="10">
        <f t="shared" ref="C7:F7" si="0">C6/C4</f>
        <v>2.6909090909090832E-3</v>
      </c>
      <c r="D7" s="10">
        <f t="shared" si="0"/>
        <v>1.309090909090908E-3</v>
      </c>
      <c r="E7" s="10">
        <f t="shared" si="0"/>
        <v>3.9886363636363626E-3</v>
      </c>
      <c r="F7" s="10">
        <f t="shared" si="0"/>
        <v>1.9636363636363601E-3</v>
      </c>
      <c r="G7" s="24" t="s">
        <v>21</v>
      </c>
      <c r="H7" s="24"/>
      <c r="I7" s="24"/>
      <c r="J7" s="24"/>
    </row>
    <row r="8" spans="1:14" x14ac:dyDescent="0.2">
      <c r="A8" s="9" t="s">
        <v>47</v>
      </c>
      <c r="B8" s="27">
        <f>B5*B6</f>
        <v>36.097200000000001</v>
      </c>
      <c r="C8" s="27">
        <f>C5*C6</f>
        <v>26.909629090909011</v>
      </c>
      <c r="D8" s="27">
        <f>D5*D6</f>
        <v>13.090909090909079</v>
      </c>
      <c r="E8" s="27">
        <f>E5*E6</f>
        <v>39.886682727272721</v>
      </c>
      <c r="F8" s="26">
        <f>F5*F6</f>
        <v>19.636363636363601</v>
      </c>
      <c r="G8" s="20">
        <f>AVERAGE(B8:F8)</f>
        <v>27.124156909090878</v>
      </c>
      <c r="H8" s="20"/>
      <c r="I8" s="20"/>
      <c r="J8" s="20"/>
    </row>
    <row r="9" spans="1:14" x14ac:dyDescent="0.2">
      <c r="A9" s="9"/>
      <c r="B9" s="3"/>
      <c r="C9" s="3"/>
      <c r="D9" s="3"/>
      <c r="E9" s="3"/>
      <c r="F9" s="8"/>
      <c r="G9" s="7"/>
    </row>
    <row r="10" spans="1:14" ht="16" hidden="1" thickBot="1" x14ac:dyDescent="0.25">
      <c r="B10" s="25" t="s">
        <v>20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ht="15" hidden="1" customHeight="1" x14ac:dyDescent="0.2">
      <c r="B11" s="4" t="s">
        <v>17</v>
      </c>
      <c r="C11" s="4" t="s">
        <v>16</v>
      </c>
      <c r="D11" s="4" t="s">
        <v>15</v>
      </c>
      <c r="E11" s="4" t="s">
        <v>14</v>
      </c>
      <c r="F11" s="4" t="s">
        <v>13</v>
      </c>
      <c r="G11" s="4" t="s">
        <v>12</v>
      </c>
      <c r="H11" s="4" t="s">
        <v>11</v>
      </c>
      <c r="I11" s="4" t="s">
        <v>10</v>
      </c>
      <c r="J11" s="4" t="s">
        <v>9</v>
      </c>
      <c r="K11" s="4" t="s">
        <v>8</v>
      </c>
      <c r="L11" s="4" t="s">
        <v>7</v>
      </c>
      <c r="M11" s="4" t="s">
        <v>6</v>
      </c>
      <c r="N11" s="4" t="s">
        <v>5</v>
      </c>
    </row>
    <row r="12" spans="1:14" ht="15" hidden="1" customHeight="1" x14ac:dyDescent="0.2">
      <c r="A12" s="6" t="s">
        <v>4</v>
      </c>
      <c r="B12" s="28">
        <v>0.37</v>
      </c>
      <c r="C12" s="28">
        <v>0</v>
      </c>
      <c r="D12" s="28">
        <v>0</v>
      </c>
      <c r="E12" s="28">
        <v>0.37</v>
      </c>
      <c r="F12" s="28">
        <v>0</v>
      </c>
      <c r="G12" s="29">
        <v>0</v>
      </c>
      <c r="H12" s="28">
        <v>0.37</v>
      </c>
      <c r="I12" s="28">
        <v>0</v>
      </c>
      <c r="J12" s="28">
        <v>0</v>
      </c>
      <c r="K12" s="28">
        <v>0.37</v>
      </c>
      <c r="L12" s="28">
        <v>0.14799999999999999</v>
      </c>
      <c r="M12" s="28">
        <v>0.14799999999999999</v>
      </c>
      <c r="N12" s="28">
        <v>0.14799999999999999</v>
      </c>
    </row>
    <row r="13" spans="1:14" ht="15" hidden="1" customHeight="1" x14ac:dyDescent="0.2">
      <c r="A13" s="6" t="s">
        <v>3</v>
      </c>
      <c r="B13" s="28">
        <v>0</v>
      </c>
      <c r="C13" s="28">
        <v>0</v>
      </c>
      <c r="D13" s="28">
        <v>0.37</v>
      </c>
      <c r="E13" s="28">
        <v>0</v>
      </c>
      <c r="F13" s="28">
        <v>0</v>
      </c>
      <c r="G13" s="28">
        <v>0.37</v>
      </c>
      <c r="H13" s="28">
        <v>0</v>
      </c>
      <c r="I13" s="28">
        <v>0</v>
      </c>
      <c r="J13" s="28">
        <v>0.37</v>
      </c>
      <c r="K13" s="28">
        <v>0</v>
      </c>
      <c r="L13" s="28">
        <v>0.14799999999999999</v>
      </c>
      <c r="M13" s="28">
        <v>0.15472727272727299</v>
      </c>
      <c r="N13" s="28">
        <v>0.16145454545454499</v>
      </c>
    </row>
    <row r="14" spans="1:14" ht="15" hidden="1" customHeight="1" x14ac:dyDescent="0.2">
      <c r="A14" s="6" t="s">
        <v>2</v>
      </c>
      <c r="B14" s="28">
        <v>0</v>
      </c>
      <c r="C14" s="28">
        <v>0.04</v>
      </c>
      <c r="D14" s="28">
        <v>0</v>
      </c>
      <c r="E14" s="28">
        <v>0</v>
      </c>
      <c r="F14" s="28">
        <v>0.04</v>
      </c>
      <c r="G14" s="28">
        <v>0</v>
      </c>
      <c r="H14" s="28">
        <v>0</v>
      </c>
      <c r="I14" s="28">
        <v>0.04</v>
      </c>
      <c r="J14" s="28">
        <v>0</v>
      </c>
      <c r="K14" s="28">
        <v>0</v>
      </c>
      <c r="L14" s="28">
        <v>7.9999999999999898E-3</v>
      </c>
      <c r="M14" s="28">
        <v>7.2727272727272597E-3</v>
      </c>
      <c r="N14" s="28">
        <v>6.5454545454545401E-3</v>
      </c>
    </row>
    <row r="15" spans="1:14" ht="15" hidden="1" customHeight="1" x14ac:dyDescent="0.2">
      <c r="A15" s="6" t="s">
        <v>1</v>
      </c>
      <c r="B15" s="28">
        <v>0.1</v>
      </c>
      <c r="C15" s="28">
        <v>0.09</v>
      </c>
      <c r="D15" s="28">
        <v>0.1</v>
      </c>
      <c r="E15" s="28">
        <v>7.0000000000000007E-2</v>
      </c>
      <c r="F15" s="28">
        <v>0.09</v>
      </c>
      <c r="G15" s="28">
        <v>0.1</v>
      </c>
      <c r="H15" s="28">
        <v>0.09</v>
      </c>
      <c r="I15" s="28">
        <v>0.1</v>
      </c>
      <c r="J15" s="28">
        <v>9.5000000000000001E-2</v>
      </c>
      <c r="K15" s="28">
        <v>9.5000000000000001E-2</v>
      </c>
      <c r="L15" s="28">
        <v>9.5000000000000001E-2</v>
      </c>
      <c r="M15" s="28">
        <v>9.53636363636364E-2</v>
      </c>
      <c r="N15" s="28">
        <v>9.5727272727272703E-2</v>
      </c>
    </row>
    <row r="16" spans="1:14" ht="15" hidden="1" customHeight="1" x14ac:dyDescent="0.2">
      <c r="A16" s="6" t="s">
        <v>0</v>
      </c>
      <c r="B16" s="28">
        <v>0</v>
      </c>
      <c r="C16" s="28">
        <v>0.12</v>
      </c>
      <c r="D16" s="28">
        <v>0</v>
      </c>
      <c r="E16" s="28">
        <v>0</v>
      </c>
      <c r="F16" s="28">
        <v>0.12</v>
      </c>
      <c r="G16" s="28">
        <v>0</v>
      </c>
      <c r="H16" s="28">
        <v>0</v>
      </c>
      <c r="I16" s="28">
        <v>0.12</v>
      </c>
      <c r="J16" s="28">
        <v>0</v>
      </c>
      <c r="K16" s="28">
        <v>0</v>
      </c>
      <c r="L16" s="28">
        <v>2.4E-2</v>
      </c>
      <c r="M16" s="28">
        <v>2.1818181818181799E-2</v>
      </c>
      <c r="N16" s="28">
        <v>1.9636363636363601E-2</v>
      </c>
    </row>
    <row r="17" spans="1:14" ht="15" hidden="1" customHeight="1" x14ac:dyDescent="0.2">
      <c r="A17" s="6"/>
    </row>
    <row r="18" spans="1:14" ht="16" thickBot="1" x14ac:dyDescent="0.25">
      <c r="A18" s="6"/>
      <c r="B18" s="25" t="s">
        <v>19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5" t="s">
        <v>18</v>
      </c>
      <c r="B19" s="4" t="s">
        <v>17</v>
      </c>
      <c r="C19" s="4" t="s">
        <v>16</v>
      </c>
      <c r="D19" s="4" t="s">
        <v>15</v>
      </c>
      <c r="E19" s="4" t="s">
        <v>14</v>
      </c>
      <c r="F19" s="4" t="s">
        <v>13</v>
      </c>
      <c r="G19" s="4" t="s">
        <v>12</v>
      </c>
      <c r="H19" s="4" t="s">
        <v>11</v>
      </c>
      <c r="I19" s="4" t="s">
        <v>10</v>
      </c>
      <c r="J19" s="4" t="s">
        <v>9</v>
      </c>
      <c r="K19" s="4" t="s">
        <v>8</v>
      </c>
      <c r="L19" s="4" t="s">
        <v>7</v>
      </c>
      <c r="M19" s="4" t="s">
        <v>6</v>
      </c>
      <c r="N19" s="4" t="s">
        <v>5</v>
      </c>
    </row>
    <row r="20" spans="1:14" ht="16" x14ac:dyDescent="0.2">
      <c r="A20" s="30" t="s">
        <v>2</v>
      </c>
      <c r="B20" s="32">
        <f>$D$5*B12</f>
        <v>740</v>
      </c>
      <c r="C20" s="32">
        <f>$D$5*C12</f>
        <v>0</v>
      </c>
      <c r="D20" s="32">
        <f>$D$5*D12</f>
        <v>0</v>
      </c>
      <c r="E20" s="32">
        <f>$D$5*E12</f>
        <v>740</v>
      </c>
      <c r="F20" s="32">
        <f>$D$5*F12</f>
        <v>0</v>
      </c>
      <c r="G20" s="32">
        <f>$D$5*G12</f>
        <v>0</v>
      </c>
      <c r="H20" s="32">
        <f>$D$5*H12</f>
        <v>740</v>
      </c>
      <c r="I20" s="32">
        <f>$D$5*I12</f>
        <v>0</v>
      </c>
      <c r="J20" s="32">
        <f>$D$5*J12</f>
        <v>0</v>
      </c>
      <c r="K20" s="32">
        <f>$D$5*K12</f>
        <v>740</v>
      </c>
      <c r="L20" s="32">
        <f>$D$5*L12</f>
        <v>296</v>
      </c>
      <c r="M20" s="32">
        <f>$D$5*M12</f>
        <v>296</v>
      </c>
      <c r="N20" s="32">
        <f>SUM(B20:M20)</f>
        <v>3552</v>
      </c>
    </row>
    <row r="21" spans="1:14" ht="16" x14ac:dyDescent="0.2">
      <c r="A21" s="30" t="s">
        <v>4</v>
      </c>
      <c r="B21" s="32">
        <f>($B$5*B13)</f>
        <v>0</v>
      </c>
      <c r="C21" s="32">
        <f>($B$5*C13)</f>
        <v>0</v>
      </c>
      <c r="D21" s="32">
        <f>($B$5*D13)</f>
        <v>90.242999999999995</v>
      </c>
      <c r="E21" s="32">
        <f>($B$5*E13)</f>
        <v>0</v>
      </c>
      <c r="F21" s="32">
        <f>($B$5*F13)</f>
        <v>0</v>
      </c>
      <c r="G21" s="32">
        <f>($B$5*G13)</f>
        <v>90.242999999999995</v>
      </c>
      <c r="H21" s="32">
        <f>($B$5*H13)</f>
        <v>0</v>
      </c>
      <c r="I21" s="32">
        <f>($B$5*I13)</f>
        <v>0</v>
      </c>
      <c r="J21" s="32">
        <f>($B$5*J13)</f>
        <v>90.242999999999995</v>
      </c>
      <c r="K21" s="32">
        <f>($B$5*K13)</f>
        <v>0</v>
      </c>
      <c r="L21" s="32">
        <f>($B$5*L13)</f>
        <v>36.097200000000001</v>
      </c>
      <c r="M21" s="32">
        <f>($B$5*M13)</f>
        <v>37.737981818181886</v>
      </c>
      <c r="N21" s="32">
        <f>SUM(B21:M21)</f>
        <v>344.56418181818185</v>
      </c>
    </row>
    <row r="22" spans="1:14" ht="16" x14ac:dyDescent="0.2">
      <c r="A22" s="30" t="s">
        <v>3</v>
      </c>
      <c r="B22" s="32">
        <f>$C$5*B14</f>
        <v>0</v>
      </c>
      <c r="C22" s="32">
        <f>$C$5*C14</f>
        <v>6.6667999999999994</v>
      </c>
      <c r="D22" s="32">
        <f>$C$5*D14</f>
        <v>0</v>
      </c>
      <c r="E22" s="32">
        <f>$C$5*E14</f>
        <v>0</v>
      </c>
      <c r="F22" s="32">
        <f>$C$5*F14</f>
        <v>6.6667999999999994</v>
      </c>
      <c r="G22" s="32">
        <f>$C$5*G14</f>
        <v>0</v>
      </c>
      <c r="H22" s="32">
        <f>$C$5*H14</f>
        <v>0</v>
      </c>
      <c r="I22" s="32">
        <f>$C$5*I14</f>
        <v>6.6667999999999994</v>
      </c>
      <c r="J22" s="32">
        <f>$C$5*J14</f>
        <v>0</v>
      </c>
      <c r="K22" s="32">
        <f>$C$5*K14</f>
        <v>0</v>
      </c>
      <c r="L22" s="32">
        <f>$C$5*L14</f>
        <v>1.3333599999999981</v>
      </c>
      <c r="M22" s="32">
        <f>$C$5*M14</f>
        <v>1.2121454545454522</v>
      </c>
      <c r="N22" s="32">
        <f>SUM(B22:M22)</f>
        <v>22.545905454545451</v>
      </c>
    </row>
    <row r="23" spans="1:14" ht="16" x14ac:dyDescent="0.2">
      <c r="A23" s="30" t="s">
        <v>0</v>
      </c>
      <c r="B23" s="32">
        <f>$F$5*B15</f>
        <v>100</v>
      </c>
      <c r="C23" s="32">
        <f>$F$5*C15</f>
        <v>90</v>
      </c>
      <c r="D23" s="32">
        <f>$F$5*D15</f>
        <v>100</v>
      </c>
      <c r="E23" s="32">
        <f>$F$5*E15</f>
        <v>70</v>
      </c>
      <c r="F23" s="32">
        <f>$F$5*F15</f>
        <v>90</v>
      </c>
      <c r="G23" s="32">
        <f>$F$5*G15</f>
        <v>100</v>
      </c>
      <c r="H23" s="32">
        <f>$F$5*H15</f>
        <v>90</v>
      </c>
      <c r="I23" s="32">
        <f>$F$5*I15</f>
        <v>100</v>
      </c>
      <c r="J23" s="32">
        <f>$F$5*J15</f>
        <v>95</v>
      </c>
      <c r="K23" s="32">
        <f>$F$5*K15</f>
        <v>95</v>
      </c>
      <c r="L23" s="32">
        <f>$F$5*L15</f>
        <v>95</v>
      </c>
      <c r="M23" s="32">
        <f>$F$5*M15</f>
        <v>95.363636363636402</v>
      </c>
      <c r="N23" s="32">
        <f>SUM(B23:M23)</f>
        <v>1120.3636363636365</v>
      </c>
    </row>
    <row r="24" spans="1:14" ht="16" x14ac:dyDescent="0.2">
      <c r="A24" s="30" t="s">
        <v>1</v>
      </c>
      <c r="B24" s="32">
        <f>$E$5*B16</f>
        <v>0</v>
      </c>
      <c r="C24" s="32">
        <f>$E$5*C16</f>
        <v>50.000399999999999</v>
      </c>
      <c r="D24" s="32">
        <f>$E$5*D16</f>
        <v>0</v>
      </c>
      <c r="E24" s="32">
        <f>$E$5*E16</f>
        <v>0</v>
      </c>
      <c r="F24" s="32">
        <f>$E$5*F16</f>
        <v>50.000399999999999</v>
      </c>
      <c r="G24" s="32">
        <f>$E$5*G16</f>
        <v>0</v>
      </c>
      <c r="H24" s="32">
        <f>$E$5*H16</f>
        <v>0</v>
      </c>
      <c r="I24" s="32">
        <f>$E$5*I16</f>
        <v>50.000399999999999</v>
      </c>
      <c r="J24" s="32">
        <f>$E$5*J16</f>
        <v>0</v>
      </c>
      <c r="K24" s="32">
        <f>$E$5*K16</f>
        <v>0</v>
      </c>
      <c r="L24" s="32">
        <f>$E$5*L16</f>
        <v>10.000080000000001</v>
      </c>
      <c r="M24" s="32">
        <f>$E$5*M16</f>
        <v>9.0909818181818114</v>
      </c>
      <c r="N24" s="32">
        <f>SUM(B24:M24)</f>
        <v>169.09226181818178</v>
      </c>
    </row>
    <row r="25" spans="1:14" ht="16" x14ac:dyDescent="0.2">
      <c r="A25" s="31" t="s">
        <v>48</v>
      </c>
      <c r="B25" s="33">
        <f>SUM(B20:B24)</f>
        <v>840</v>
      </c>
      <c r="C25" s="33">
        <f t="shared" ref="C25:M25" si="1">SUM(C20:C24)</f>
        <v>146.66719999999998</v>
      </c>
      <c r="D25" s="33">
        <f t="shared" si="1"/>
        <v>190.24299999999999</v>
      </c>
      <c r="E25" s="33">
        <f t="shared" si="1"/>
        <v>810</v>
      </c>
      <c r="F25" s="33">
        <f t="shared" si="1"/>
        <v>146.66719999999998</v>
      </c>
      <c r="G25" s="33">
        <f t="shared" si="1"/>
        <v>190.24299999999999</v>
      </c>
      <c r="H25" s="33">
        <f t="shared" si="1"/>
        <v>830</v>
      </c>
      <c r="I25" s="33">
        <f t="shared" si="1"/>
        <v>156.66719999999998</v>
      </c>
      <c r="J25" s="33">
        <f t="shared" si="1"/>
        <v>185.24299999999999</v>
      </c>
      <c r="K25" s="33">
        <f t="shared" si="1"/>
        <v>835</v>
      </c>
      <c r="L25" s="33">
        <f t="shared" si="1"/>
        <v>438.43063999999998</v>
      </c>
      <c r="M25" s="33">
        <f t="shared" si="1"/>
        <v>439.4047454545456</v>
      </c>
      <c r="N25" s="33">
        <f>SUM(B25:M25)</f>
        <v>5208.5659854545447</v>
      </c>
    </row>
  </sheetData>
  <mergeCells count="5">
    <mergeCell ref="B10:N10"/>
    <mergeCell ref="B18:N18"/>
    <mergeCell ref="G7:J7"/>
    <mergeCell ref="G8:J8"/>
    <mergeCell ref="A1:N1"/>
  </mergeCells>
  <conditionalFormatting sqref="B20:M24">
    <cfRule type="top10" dxfId="0" priority="1" rank="10"/>
  </conditionalFormatting>
  <pageMargins left="1" right="1" top="1" bottom="1" header="0.5" footer="0.5"/>
  <pageSetup scale="69" fitToHeight="0" orientation="landscape" r:id="rId1"/>
  <headerFooter>
    <oddFooter>&amp;L&amp;F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2"/>
  <sheetViews>
    <sheetView showGridLines="0" view="pageLayout" topLeftCell="A22" zoomScaleNormal="100" workbookViewId="0">
      <selection activeCell="B20" sqref="B20"/>
    </sheetView>
  </sheetViews>
  <sheetFormatPr baseColWidth="10" defaultColWidth="8.83203125" defaultRowHeight="15" x14ac:dyDescent="0.2"/>
  <cols>
    <col min="1" max="1" width="14" customWidth="1"/>
    <col min="2" max="2" width="20.6640625" customWidth="1"/>
    <col min="3" max="3" width="43.5" customWidth="1"/>
    <col min="4" max="4" width="34.5" customWidth="1"/>
  </cols>
  <sheetData>
    <row r="1" spans="1:4" ht="24" x14ac:dyDescent="0.3">
      <c r="A1" s="1" t="s">
        <v>33</v>
      </c>
    </row>
    <row r="5" spans="1:4" x14ac:dyDescent="0.2">
      <c r="A5" s="16" t="s">
        <v>38</v>
      </c>
      <c r="B5" s="16" t="s">
        <v>41</v>
      </c>
      <c r="C5" s="16" t="s">
        <v>44</v>
      </c>
      <c r="D5" s="16" t="s">
        <v>43</v>
      </c>
    </row>
    <row r="6" spans="1:4" x14ac:dyDescent="0.2">
      <c r="A6" s="15">
        <v>43449</v>
      </c>
      <c r="B6" s="19" t="s">
        <v>45</v>
      </c>
      <c r="C6" s="19" t="s">
        <v>46</v>
      </c>
      <c r="D6" s="2" t="str">
        <f ca="1">MID(CELL("filename"),SEARCH("[",CELL("filename"))+1,SEARCH("]",CELL("filename"))-SEARCH("[",CELL("filename"))-1)</f>
        <v>Shields_e01ch02_grader_h1_Portfolio_ShieldsSummer.xlsx</v>
      </c>
    </row>
    <row r="7" spans="1:4" x14ac:dyDescent="0.2">
      <c r="A7" s="16" t="s">
        <v>42</v>
      </c>
      <c r="B7" s="16" t="s">
        <v>41</v>
      </c>
      <c r="C7" s="16" t="s">
        <v>40</v>
      </c>
      <c r="D7" s="16" t="s">
        <v>39</v>
      </c>
    </row>
    <row r="8" spans="1:4" ht="32" x14ac:dyDescent="0.2">
      <c r="A8" s="15">
        <v>43449</v>
      </c>
      <c r="B8" s="14" t="s">
        <v>49</v>
      </c>
      <c r="C8" s="13" t="s">
        <v>50</v>
      </c>
      <c r="D8" s="13"/>
    </row>
    <row r="9" spans="1:4" x14ac:dyDescent="0.2">
      <c r="A9" s="18"/>
      <c r="B9" s="14"/>
      <c r="C9" s="13"/>
      <c r="D9" s="13"/>
    </row>
    <row r="10" spans="1:4" x14ac:dyDescent="0.2">
      <c r="A10" s="18"/>
      <c r="B10" s="14"/>
      <c r="C10" s="13"/>
      <c r="D10" s="13"/>
    </row>
    <row r="11" spans="1:4" x14ac:dyDescent="0.2">
      <c r="A11" s="18"/>
      <c r="B11" s="14"/>
      <c r="C11" s="13"/>
      <c r="D11" s="13"/>
    </row>
    <row r="12" spans="1:4" x14ac:dyDescent="0.2">
      <c r="A12" s="18"/>
      <c r="B12" s="14"/>
      <c r="C12" s="13"/>
      <c r="D12" s="13"/>
    </row>
    <row r="13" spans="1:4" x14ac:dyDescent="0.2">
      <c r="A13" s="18"/>
      <c r="B13" s="14"/>
      <c r="C13" s="13"/>
      <c r="D13" s="13"/>
    </row>
    <row r="14" spans="1:4" x14ac:dyDescent="0.2">
      <c r="A14" s="18"/>
      <c r="B14" s="14"/>
      <c r="C14" s="13"/>
      <c r="D14" s="13"/>
    </row>
    <row r="15" spans="1:4" x14ac:dyDescent="0.2">
      <c r="A15" s="18"/>
      <c r="B15" s="14"/>
      <c r="C15" s="13"/>
      <c r="D15" s="13"/>
    </row>
    <row r="16" spans="1:4" x14ac:dyDescent="0.2">
      <c r="A16" s="18"/>
      <c r="B16" s="14"/>
      <c r="C16" s="13"/>
      <c r="D16" s="13"/>
    </row>
    <row r="17" spans="1:4" x14ac:dyDescent="0.2">
      <c r="A17" s="18"/>
      <c r="B17" s="14"/>
      <c r="C17" s="13"/>
      <c r="D17" s="13"/>
    </row>
    <row r="18" spans="1:4" x14ac:dyDescent="0.2">
      <c r="A18" s="17"/>
      <c r="B18" s="17"/>
      <c r="C18" s="17"/>
      <c r="D18" s="17"/>
    </row>
    <row r="19" spans="1:4" x14ac:dyDescent="0.2">
      <c r="A19" s="16" t="s">
        <v>38</v>
      </c>
      <c r="B19" s="16" t="s">
        <v>37</v>
      </c>
      <c r="C19" s="16" t="s">
        <v>36</v>
      </c>
      <c r="D19" s="16" t="s">
        <v>35</v>
      </c>
    </row>
    <row r="20" spans="1:4" ht="32" x14ac:dyDescent="0.2">
      <c r="A20" s="15">
        <v>43449</v>
      </c>
      <c r="B20" s="14" t="s">
        <v>51</v>
      </c>
      <c r="C20" s="13" t="s">
        <v>45</v>
      </c>
      <c r="D20" s="13" t="s">
        <v>34</v>
      </c>
    </row>
    <row r="21" spans="1:4" x14ac:dyDescent="0.2">
      <c r="A21" s="15"/>
      <c r="B21" s="14"/>
      <c r="C21" s="13"/>
      <c r="D21" s="13"/>
    </row>
    <row r="22" spans="1:4" x14ac:dyDescent="0.2">
      <c r="A22" s="15"/>
      <c r="B22" s="14"/>
      <c r="C22" s="13"/>
      <c r="D22" s="13"/>
    </row>
  </sheetData>
  <pageMargins left="0.7" right="0.7" top="0.75" bottom="0.75" header="0.3" footer="0.3"/>
  <pageSetup scale="88" fitToHeight="0" orientation="landscape" r:id="rId1"/>
  <headerFooter>
    <oddFooter>&amp;L&amp;F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vK+uzkAd9W9yEA1d0zYkx0Oh5BX/opkYGHJQ2wuAfLi3eSW/TCWIhl0C6WK5Aw2X-~skjTAMV9sfWibgyNezVg7g==</id>
</project>
</file>

<file path=customXml/itemProps1.xml><?xml version="1.0" encoding="utf-8"?>
<ds:datastoreItem xmlns:ds="http://schemas.openxmlformats.org/officeDocument/2006/customXml" ds:itemID="{B85C4319-C728-7D4C-ACE2-D04A07D4BB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DividendPortfolio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Office</dc:creator>
  <cp:lastModifiedBy>Microsoft Office User</cp:lastModifiedBy>
  <dcterms:created xsi:type="dcterms:W3CDTF">2015-08-10T22:20:06Z</dcterms:created>
  <dcterms:modified xsi:type="dcterms:W3CDTF">2021-03-31T02:32:00Z</dcterms:modified>
</cp:coreProperties>
</file>