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F89C4A83-C362-4CE6-9E2F-658094DEDA62}" xr6:coauthVersionLast="47" xr6:coauthVersionMax="47" xr10:uidLastSave="{00000000-0000-0000-0000-000000000000}"/>
  <bookViews>
    <workbookView xWindow="-98" yWindow="-98" windowWidth="18915" windowHeight="12676" firstSheet="1" activeTab="1" xr2:uid="{00000000-000D-0000-FFFF-FFFF00000000}"/>
  </bookViews>
  <sheets>
    <sheet name="start" sheetId="5" r:id="rId1"/>
    <sheet name="Analysis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7" l="1" a="1"/>
  <c r="A6" i="7" s="1"/>
  <c r="A24" i="7" l="1" a="1"/>
  <c r="A24" i="7" s="1"/>
  <c r="A9" i="7" a="1"/>
  <c r="A9" i="7" s="1"/>
  <c r="A27" i="7" l="1" a="1"/>
  <c r="A27" i="7" s="1"/>
  <c r="A36" i="7" a="1"/>
  <c r="A36" i="7" s="1"/>
  <c r="A56" i="7" l="1" a="1"/>
  <c r="A56" i="7" s="1"/>
  <c r="A73" i="7" l="1" a="1"/>
  <c r="A73" i="7" s="1"/>
  <c r="A59" i="7" a="1"/>
  <c r="A59" i="7" s="1"/>
  <c r="A84" i="7" l="1" a="1"/>
  <c r="A84" i="7" s="1"/>
  <c r="A76" i="7" a="1"/>
  <c r="A7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housing_df=xl(%P2%, headers=True)</code>
    </pythonScript>
    <pythonScript>
      <code>#Normalize numeric columns for k-means clustering
# Select only numeric columns for normalization
numeric_cols = housing_df.select_dtypes(include=[np.number]).columns
# Standardize the numeric columns
from sklearn.preprocessing import StandardScaler
scaler = StandardScaler()
housing_normalized = pd.DataFrame(scaler.fit_transform(housing_df[numeric_cols]), columns=numeric_cols)
housing_normalized.head()</code>
    </pythonScript>
    <pythonScript>
      <code>#Plot silhouette scores for K=2 to K=6 for k-means clustering
from sklearn.cluster import KMeans
from sklearn.metrics import silhouette_score
silhouette_scores = []
K_range = range(2, 7)
for k in K_range:
    kmeans = KMeans(n_clusters=k, random_state=42, n_init=10)
    labels = kmeans.fit_predict(housing_normalized)
    score = silhouette_score(housing_normalized, labels)
    silhouette_scores.append(score)
plt.rcParams['font.family'] = ['Meiryo','Batang','TH SarabunPSK','SimHei','DejaVu Sans']
plt.figure(figsize=(7,4))
plt.plot(list(K_range), silhouette_scores, marker='o')
plt.xlabel('Number of Clusters (K)')
plt.ylabel('Silhouette Score')
plt.title('Silhouette Score for K-means Clustering')
plt.xticks(list(K_range))
plt.grid(True)
plt.tight_layout()
plt.show()</code>
    </pythonScript>
    <pythonScript>
      <code>#Assign cluster labels to the original DataFrame and show the first 10 rows
# Run K-means clustering with 3 clusters
kmeans_3 = KMeans(n_clusters=3, random_state=42, n_init=10)
housing_df['cluster'] = kmeans_3.fit_predict(housing_normalized)
# Display the first 10 rows with the new cluster column
housing_df.head(10)</code>
    </pythonScript>
    <pythonScript>
      <code>#Average values by cluster
# Calculate the average price, lot size, bedrooms, and bathrooms for each cluster
cluster_means = housing_df.groupby('cluster')[['price', 'lotsize', 'bedrooms', 'bathrms']].mean()
cluster_means</code>
    </pythonScript>
    <pythonScript>
      <code>#Scatter plot of lot size vs price by cluster with centers
# Scatter plot of lot size vs price colored by cluster, with cluster centers marked
plt.rcParams['font.family'] = ['Meiryo','Batang','TH SarabunPSK','SimHei','DejaVu Sans']
plt.figure(figsize=(8,6))
# Plot each cluster
for cluster in housing_df['cluster'].unique():
    cluster_data = housing_df[housing_df['cluster'] == cluster]
    plt.scatter(cluster_data['lotsize'], cluster_data['price'], label=f'Cluster {cluster}')
# Calculate cluster centers in original scale
centers = kmeans_3.cluster_centers_
# The order of columns in housing_normalized is used for inverse transform
centers_orig = scaler.inverse_transform(centers)
# Get the indices for 'lotsize' and 'price'
lotsize_idx = list(housing_normalized.columns).index('lotsize')
price_idx = list(housing_normalized.columns).index('price')
plt.scatter(centers_orig[:, lotsize_idx], centers_orig[:, price_idx],
            c='black', marker='X', s=150, label='Cluster Centers')
plt.xlabel('Lot Size')
plt.ylabel('Price')
plt.title('Lot Size vs Price by Cluster')
plt.legend()
plt.tight_layout()
plt.show()</code>
    </pythonScript>
  </pythonScripts>
</python>
</file>

<file path=xl/sharedStrings.xml><?xml version="1.0" encoding="utf-8"?>
<sst xmlns="http://schemas.openxmlformats.org/spreadsheetml/2006/main" count="3300" uniqueCount="23">
  <si>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</si>
  <si>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</si>
  <si>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</si>
  <si>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</si>
  <si>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</si>
  <si>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</si>
  <si>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</si>
  <si>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</si>
  <si>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</si>
  <si>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</si>
  <si>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</si>
  <si>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</si>
  <si>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</si>
  <si>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</si>
  <si>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Analysis Sheet</t>
  </si>
  <si>
    <t>This sheet will include all the Python formulas generated by Copilot.</t>
  </si>
  <si>
    <t>Load data from start, housing</t>
  </si>
  <si>
    <t>Preview</t>
  </si>
  <si>
    <t>Normalize numeric columns for k-means clustering</t>
  </si>
  <si>
    <t>Plot silhouette scores for K=2 to K=6 for k-means clustering</t>
  </si>
  <si>
    <t>Assign cluster labels to the original DataFrame and show the first 10 rows</t>
  </si>
  <si>
    <t>Average values by cluster</t>
  </si>
  <si>
    <t>Scatter plot of lot size vs price by cluster with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</si>
</sst>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19" Type="http://schemas.microsoft.com/office/2023/09/relationships/Python" Target="python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8</xdr:col>
      <xdr:colOff>421640</xdr:colOff>
      <xdr:row>52</xdr:row>
      <xdr:rowOff>0</xdr:rowOff>
    </xdr:to>
    <xdr:pic>
      <xdr:nvPicPr>
        <xdr:cNvPr id="2" name="Picture 1" title="Plot silhouette scores for K=2 to K=6 for k-means clustering">
          <a:extLst>
            <a:ext uri="{FF2B5EF4-FFF2-40B4-BE49-F238E27FC236}">
              <a16:creationId xmlns:a16="http://schemas.microsoft.com/office/drawing/2014/main" id="{0A683FD4-DDE0-7C55-6FF2-BB615AA6240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3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39438"/>
          <a:ext cx="8346440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84</xdr:row>
      <xdr:rowOff>2721</xdr:rowOff>
    </xdr:from>
    <xdr:to>
      <xdr:col>6</xdr:col>
      <xdr:colOff>357955</xdr:colOff>
      <xdr:row>100</xdr:row>
      <xdr:rowOff>46263</xdr:rowOff>
    </xdr:to>
    <xdr:pic>
      <xdr:nvPicPr>
        <xdr:cNvPr id="3" name="Picture 2" title="Scatter plot of lot size vs price by cluster with centers">
          <a:extLst>
            <a:ext uri="{FF2B5EF4-FFF2-40B4-BE49-F238E27FC236}">
              <a16:creationId xmlns:a16="http://schemas.microsoft.com/office/drawing/2014/main" id="{BA8BF830-F368-5217-54C9-CAA4DA5934C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8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692882"/>
          <a:ext cx="6317884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  <a r="6" c="7">
    <v t="s"/>
    <v t="s">price</v>
    <v t="s">lotsize</v>
    <v t="s">bedrooms</v>
    <v t="s">bathrms</v>
    <v t="s">stories</v>
    <v t="s">garagepl</v>
    <v>0</v>
    <v>-0.97913616683771665</v>
    <v>0.3230280551295564</v>
    <v>4.7234899998835581E-2</v>
    <v>-0.56949479745149945</v>
    <v>0.22170408444129613</v>
    <v>0.35756661096715792</v>
    <v>1</v>
    <v>-1.1103293926883928</v>
    <v>-0.53101295594572018</v>
    <v>-1.3101469631256022</v>
    <v>-0.56949479745149945</v>
    <v>-0.93115715465344395</v>
    <v>-0.80452487467610523</v>
    <v>2</v>
    <v>-0.69800782572912501</v>
    <v>-0.96495811832991485</v>
    <v>4.7234899998835581E-2</v>
    <v>-0.56949479745149945</v>
    <v>-0.93115715465344395</v>
    <v>-0.80452487467610523</v>
    <v>3</v>
    <v>-0.28568625876985726</v>
    <v>0.69234308694589219</v>
    <v>4.7234899998835581E-2</v>
    <v>-0.56949479745149945</v>
    <v>0.22170408444129613</v>
    <v>-0.80452487467610523</v>
    <v>4</v>
    <v>-0.26694436936261778</v>
    <v>0.5584663879124705</v>
    <v>-1.3101469631256022</v>
    <v>-0.56949479745149945</v>
    <v>-0.93115715465344395</v>
    <v>-0.80452487467610523</v>
  </a>
  <a r="2">
    <v>689</v>
    <v>390</v>
  </a>
  <a r="11" c="12">
    <v t="s"/>
    <v t="s">price</v>
    <v t="s">lotsize</v>
    <v t="s">bedrooms</v>
    <v t="s">bathrms</v>
    <v t="s">stories</v>
    <v t="s">...</v>
    <v t="s">gashw</v>
    <v t="s">airco</v>
    <v t="s">garagepl</v>
    <v t="s">prefarea</v>
    <v t="s">cluster</v>
    <v>0</v>
    <v>42000</v>
    <v>5850</v>
    <v>3</v>
    <v>1</v>
    <v>2</v>
    <v t="s">...</v>
    <v t="s">no</v>
    <v t="s">no</v>
    <v>1</v>
    <v t="s">no</v>
    <v>1</v>
    <v>1</v>
    <v>38500</v>
    <v>4000</v>
    <v>2</v>
    <v>1</v>
    <v>1</v>
    <v t="s">...</v>
    <v t="s">no</v>
    <v t="s">no</v>
    <v>0</v>
    <v t="s">no</v>
    <v>1</v>
    <v>2</v>
    <v>49500</v>
    <v>3060</v>
    <v>3</v>
    <v>1</v>
    <v>1</v>
    <v t="s">...</v>
    <v t="s">no</v>
    <v t="s">no</v>
    <v>0</v>
    <v t="s">no</v>
    <v>1</v>
    <v>3</v>
    <v>60500</v>
    <v>6650</v>
    <v>3</v>
    <v>1</v>
    <v>2</v>
    <v t="s">...</v>
    <v t="s">no</v>
    <v t="s">no</v>
    <v>0</v>
    <v t="s">no</v>
    <v>1</v>
    <v>4</v>
    <v>61000</v>
    <v>6360</v>
    <v>2</v>
    <v>1</v>
    <v>1</v>
    <v t="s">...</v>
    <v t="s">no</v>
    <v t="s">no</v>
    <v>0</v>
    <v t="s">no</v>
    <v>1</v>
    <v>5</v>
    <v>66000</v>
    <v>4160</v>
    <v>3</v>
    <v>1</v>
    <v>1</v>
    <v t="s">...</v>
    <v t="s">no</v>
    <v t="s">yes</v>
    <v>0</v>
    <v t="s">no</v>
    <v>1</v>
    <v>6</v>
    <v>66000</v>
    <v>3880</v>
    <v>3</v>
    <v>2</v>
    <v>2</v>
    <v t="s">...</v>
    <v t="s">no</v>
    <v t="s">no</v>
    <v>2</v>
    <v t="s">no</v>
    <v>2</v>
    <v>7</v>
    <v>69000</v>
    <v>4160</v>
    <v>3</v>
    <v>1</v>
    <v>3</v>
    <v t="s">...</v>
    <v t="s">no</v>
    <v t="s">no</v>
    <v>0</v>
    <v t="s">no</v>
    <v>1</v>
    <v>8</v>
    <v>83800</v>
    <v>4800</v>
    <v>3</v>
    <v>1</v>
    <v>1</v>
    <v t="s">...</v>
    <v t="s">no</v>
    <v t="s">no</v>
    <v>0</v>
    <v t="s">no</v>
    <v>1</v>
    <v>9</v>
    <v>88500</v>
    <v>5500</v>
    <v>3</v>
    <v>2</v>
    <v>4</v>
    <v t="s">...</v>
    <v t="s">no</v>
    <v t="s">yes</v>
    <v>1</v>
    <v t="s">no</v>
    <v>2</v>
  </a>
  <a r="5" c="5">
    <v t="s"/>
    <v t="s">price</v>
    <v t="s">lotsize</v>
    <v t="s">bedrooms</v>
    <v t="s">bathrms</v>
    <v t="s">cluster</v>
    <v t="s"/>
    <v t="s"/>
    <v t="s"/>
    <v t="s"/>
    <v>0</v>
    <v>72178.899082568809</v>
    <v>6918.6788990825689</v>
    <v>2.8073394495412844</v>
    <v>1.073394495412844</v>
    <v>1</v>
    <v>52773.539518900347</v>
    <v>4037.0171821305844</v>
    <v>2.7182130584192441</v>
    <v>1.0584192439862543</v>
    <v>2</v>
    <v>95683.506849315076</v>
    <v>6048.8835616438355</v>
    <v>3.5753424657534247</v>
    <v>1.8972602739726028</v>
  </a>
  <a r="2">
    <v>789</v>
    <v>590</v>
  </a>
</arrayData>
</file>

<file path=xl/richData/rdrichvalue.xml><?xml version="1.0" encoding="utf-8"?>
<rvData xmlns="http://schemas.microsoft.com/office/spreadsheetml/2017/richdata" count="20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  <rv s="0">
    <v>1</v>
  </rv>
  <rv s="1">
    <v>DataFrame</v>
    <v>4</v>
    <v>3</v>
  </rv>
  <rv s="2">
    <v>&lt;class 'pandas.core.frame.DataFrame'&gt;</v>
    <v>DataFrame</v>
    <v xml:space="preserve">      price   lotsize  bedrooms   bathrms   stories  garagepl
0 -0.979136  0.323028  0.047235 -0.569495  0.221704  0.357567
1 -1.110329 -0.531013 -1.310147 -0.569495 -0.931157 -0.804525
2 -0.698008 -0.964958  0.047235 -0.569495 -0.931157 -0.804525
3 -0...</v>
    <v>4</v>
    <v>2</v>
  </rv>
  <rv s="3">
    <v>0</v>
    <v>9</v>
  </rv>
  <rv s="0">
    <v>2</v>
  </rv>
  <rv s="4">
    <v>Image</v>
    <v>5</v>
    <v>6</v>
    <v>7</v>
  </rv>
  <rv s="2">
    <v>&lt;class 'PIL.PngImagePlugin.PngImageFile'&gt;</v>
    <v>PngImageFile</v>
    <v>&lt;PIL.PngImagePlugin.PngImageFile image mode=RGBA size=689x390 at 0x7F954C421040&gt;</v>
    <v>8</v>
    <v>2</v>
  </rv>
  <rv s="0">
    <v>3</v>
  </rv>
  <rv s="1">
    <v>DataFrame</v>
    <v>7</v>
    <v>10</v>
  </rv>
  <rv s="2">
    <v>&lt;class 'pandas.core.frame.DataFrame'&gt;</v>
    <v>DataFrame</v>
    <v xml:space="preserve">   price  lotsize  bedrooms  bathrms  stories driveway recroom fullbase gashw  \
0  42000     5850         3        1        2      yes      no      yes    no   
1  38500     4000         2        1        1      yes      no       no    no   
2  49500 ...</v>
    <v>11</v>
    <v>2</v>
  </rv>
  <rv s="0">
    <v>4</v>
  </rv>
  <rv s="1">
    <v>DataFrame</v>
    <v>9</v>
    <v>13</v>
  </rv>
  <rv s="2">
    <v>&lt;class 'pandas.core.frame.DataFrame'&gt;</v>
    <v>DataFrame</v>
    <v xml:space="preserve">                price      lotsize  bedrooms   bathrms
cluster                                               
0        72178.899083  6918.678899  2.807339  1.073394
1        52773.539519  4037.017182  2.718213  1.058419
2        95683.506849  6048.8835...</v>
    <v>14</v>
    <v>2</v>
  </rv>
  <rv s="3">
    <v>1</v>
    <v>9</v>
  </rv>
  <rv s="0">
    <v>5</v>
  </rv>
  <rv s="4">
    <v>Image</v>
    <v>5</v>
    <v>16</v>
    <v>17</v>
  </rv>
  <rv s="2">
    <v>&lt;class 'PIL.PngImagePlugin.PngImageFile'&gt;</v>
    <v>PngImageFile</v>
    <v>&lt;PIL.PngImagePlugin.PngImageFile image mode=RGBA size=789x590 at 0x7F954C421D30&gt;</v>
    <v>18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0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5</v>
      <v>6</v>
      <v>DataFrame</v>
      <v>arrayPreview</v>
      <v>1</v>
    </spb>
    <spb s="1">
      <v>3</v>
    </spb>
    <spb s="3">
      <v>1</v>
    </spb>
    <spb s="0">
      <v>10</v>
      <v>13</v>
      <v>DataFrame</v>
      <v>arrayPreview</v>
      <v>1</v>
    </spb>
    <spb s="1">
      <v>6</v>
    </spb>
    <spb s="0">
      <v>3</v>
      <v>4</v>
      <v>DataFrame</v>
      <v>arrayPreview</v>
      <v>1</v>
    </spb>
    <spb s="1">
      <v>8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L547"/>
  <sheetViews>
    <sheetView topLeftCell="B1" workbookViewId="0">
      <selection activeCell="H1" sqref="H1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BABE-F288-491A-94C0-776E93BA7196}">
  <dimension ref="A1:L84"/>
  <sheetViews>
    <sheetView tabSelected="1" zoomScale="90" zoomScaleNormal="90" workbookViewId="0"/>
  </sheetViews>
  <sheetFormatPr defaultRowHeight="23.25" x14ac:dyDescent="0.7"/>
  <sheetData>
    <row r="1" spans="1:12" ht="31.9" x14ac:dyDescent="1">
      <c r="A1" s="1" t="s">
        <v>14</v>
      </c>
    </row>
    <row r="2" spans="1:12" x14ac:dyDescent="0.7">
      <c r="A2" t="s">
        <v>15</v>
      </c>
    </row>
    <row r="5" spans="1:12" x14ac:dyDescent="0.7">
      <c r="A5" s="2" t="s">
        <v>16</v>
      </c>
    </row>
    <row r="6" spans="1:12" x14ac:dyDescent="0.7">
      <c r="A6" t="e" cm="1" vm="1">
        <f t="array" ref="A6">_xlfn._xlws.PY(0,1,housing[[#Headers],[#Data]])</f>
        <v>#VALUE!</v>
      </c>
    </row>
    <row r="8" spans="1:12" x14ac:dyDescent="0.7">
      <c r="A8" s="3" t="s">
        <v>17</v>
      </c>
    </row>
    <row r="9" spans="1:12" x14ac:dyDescent="0.7">
      <c r="A9" t="str" cm="1">
        <f t="array" ref="A9:L20">IFERROR(_FV(A6,"arrayPreview"),_xlfn._DF_Python_str(A6))</f>
        <v/>
      </c>
      <c r="B9" t="str">
        <v>price</v>
      </c>
      <c r="C9" t="str">
        <v>lotsize</v>
      </c>
      <c r="D9" t="str">
        <v>bedrooms</v>
      </c>
      <c r="E9" t="str">
        <v>bathrms</v>
      </c>
      <c r="F9" t="str">
        <v>stories</v>
      </c>
      <c r="G9" t="str">
        <v>...</v>
      </c>
      <c r="H9" t="str">
        <v>fullbase</v>
      </c>
      <c r="I9" t="str">
        <v>gashw</v>
      </c>
      <c r="J9" t="str">
        <v>airco</v>
      </c>
      <c r="K9" t="str">
        <v>garagepl</v>
      </c>
      <c r="L9" t="str">
        <v>prefarea</v>
      </c>
    </row>
    <row r="10" spans="1:12" x14ac:dyDescent="0.7">
      <c r="A10">
        <v>0</v>
      </c>
      <c r="B10">
        <v>42000</v>
      </c>
      <c r="C10">
        <v>5850</v>
      </c>
      <c r="D10">
        <v>3</v>
      </c>
      <c r="E10">
        <v>1</v>
      </c>
      <c r="F10">
        <v>2</v>
      </c>
      <c r="G10" t="str">
        <v>...</v>
      </c>
      <c r="H10" t="str">
        <v>yes</v>
      </c>
      <c r="I10" t="str">
        <v>no</v>
      </c>
      <c r="J10" t="str">
        <v>no</v>
      </c>
      <c r="K10">
        <v>1</v>
      </c>
      <c r="L10" t="str">
        <v>no</v>
      </c>
    </row>
    <row r="11" spans="1:12" x14ac:dyDescent="0.7">
      <c r="A11">
        <v>1</v>
      </c>
      <c r="B11">
        <v>38500</v>
      </c>
      <c r="C11">
        <v>4000</v>
      </c>
      <c r="D11">
        <v>2</v>
      </c>
      <c r="E11">
        <v>1</v>
      </c>
      <c r="F11">
        <v>1</v>
      </c>
      <c r="G11" t="str">
        <v>...</v>
      </c>
      <c r="H11" t="str">
        <v>no</v>
      </c>
      <c r="I11" t="str">
        <v>no</v>
      </c>
      <c r="J11" t="str">
        <v>no</v>
      </c>
      <c r="K11">
        <v>0</v>
      </c>
      <c r="L11" t="str">
        <v>no</v>
      </c>
    </row>
    <row r="12" spans="1:12" x14ac:dyDescent="0.7">
      <c r="A12">
        <v>2</v>
      </c>
      <c r="B12">
        <v>49500</v>
      </c>
      <c r="C12">
        <v>3060</v>
      </c>
      <c r="D12">
        <v>3</v>
      </c>
      <c r="E12">
        <v>1</v>
      </c>
      <c r="F12">
        <v>1</v>
      </c>
      <c r="G12" t="str">
        <v>...</v>
      </c>
      <c r="H12" t="str">
        <v>no</v>
      </c>
      <c r="I12" t="str">
        <v>no</v>
      </c>
      <c r="J12" t="str">
        <v>no</v>
      </c>
      <c r="K12">
        <v>0</v>
      </c>
      <c r="L12" t="str">
        <v>no</v>
      </c>
    </row>
    <row r="13" spans="1:12" x14ac:dyDescent="0.7">
      <c r="A13">
        <v>3</v>
      </c>
      <c r="B13">
        <v>60500</v>
      </c>
      <c r="C13">
        <v>6650</v>
      </c>
      <c r="D13">
        <v>3</v>
      </c>
      <c r="E13">
        <v>1</v>
      </c>
      <c r="F13">
        <v>2</v>
      </c>
      <c r="G13" t="str">
        <v>...</v>
      </c>
      <c r="H13" t="str">
        <v>no</v>
      </c>
      <c r="I13" t="str">
        <v>no</v>
      </c>
      <c r="J13" t="str">
        <v>no</v>
      </c>
      <c r="K13">
        <v>0</v>
      </c>
      <c r="L13" t="str">
        <v>no</v>
      </c>
    </row>
    <row r="14" spans="1:12" x14ac:dyDescent="0.7">
      <c r="A14">
        <v>4</v>
      </c>
      <c r="B14">
        <v>61000</v>
      </c>
      <c r="C14">
        <v>6360</v>
      </c>
      <c r="D14">
        <v>2</v>
      </c>
      <c r="E14">
        <v>1</v>
      </c>
      <c r="F14">
        <v>1</v>
      </c>
      <c r="G14" t="str">
        <v>...</v>
      </c>
      <c r="H14" t="str">
        <v>no</v>
      </c>
      <c r="I14" t="str">
        <v>no</v>
      </c>
      <c r="J14" t="str">
        <v>no</v>
      </c>
      <c r="K14">
        <v>0</v>
      </c>
      <c r="L14" t="str">
        <v>no</v>
      </c>
    </row>
    <row r="15" spans="1:12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7">
      <c r="A16">
        <v>541</v>
      </c>
      <c r="B16">
        <v>91500</v>
      </c>
      <c r="C16">
        <v>4800</v>
      </c>
      <c r="D16">
        <v>3</v>
      </c>
      <c r="E16">
        <v>2</v>
      </c>
      <c r="F16">
        <v>4</v>
      </c>
      <c r="G16" t="str">
        <v>...</v>
      </c>
      <c r="H16" t="str">
        <v>no</v>
      </c>
      <c r="I16" t="str">
        <v>no</v>
      </c>
      <c r="J16" t="str">
        <v>yes</v>
      </c>
      <c r="K16">
        <v>0</v>
      </c>
      <c r="L16" t="str">
        <v>no</v>
      </c>
    </row>
    <row r="17" spans="1:12" x14ac:dyDescent="0.7">
      <c r="A17">
        <v>542</v>
      </c>
      <c r="B17">
        <v>94000</v>
      </c>
      <c r="C17">
        <v>6000</v>
      </c>
      <c r="D17">
        <v>3</v>
      </c>
      <c r="E17">
        <v>2</v>
      </c>
      <c r="F17">
        <v>4</v>
      </c>
      <c r="G17" t="str">
        <v>...</v>
      </c>
      <c r="H17" t="str">
        <v>no</v>
      </c>
      <c r="I17" t="str">
        <v>no</v>
      </c>
      <c r="J17" t="str">
        <v>yes</v>
      </c>
      <c r="K17">
        <v>0</v>
      </c>
      <c r="L17" t="str">
        <v>no</v>
      </c>
    </row>
    <row r="18" spans="1:12" x14ac:dyDescent="0.7">
      <c r="A18">
        <v>543</v>
      </c>
      <c r="B18">
        <v>103000</v>
      </c>
      <c r="C18">
        <v>6000</v>
      </c>
      <c r="D18">
        <v>3</v>
      </c>
      <c r="E18">
        <v>2</v>
      </c>
      <c r="F18">
        <v>4</v>
      </c>
      <c r="G18" t="str">
        <v>...</v>
      </c>
      <c r="H18" t="str">
        <v>no</v>
      </c>
      <c r="I18" t="str">
        <v>no</v>
      </c>
      <c r="J18" t="str">
        <v>yes</v>
      </c>
      <c r="K18">
        <v>1</v>
      </c>
      <c r="L18" t="str">
        <v>no</v>
      </c>
    </row>
    <row r="19" spans="1:12" x14ac:dyDescent="0.7">
      <c r="A19">
        <v>544</v>
      </c>
      <c r="B19">
        <v>105000</v>
      </c>
      <c r="C19">
        <v>6000</v>
      </c>
      <c r="D19">
        <v>3</v>
      </c>
      <c r="E19">
        <v>2</v>
      </c>
      <c r="F19">
        <v>2</v>
      </c>
      <c r="G19" t="str">
        <v>...</v>
      </c>
      <c r="H19" t="str">
        <v>no</v>
      </c>
      <c r="I19" t="str">
        <v>no</v>
      </c>
      <c r="J19" t="str">
        <v>yes</v>
      </c>
      <c r="K19">
        <v>1</v>
      </c>
      <c r="L19" t="str">
        <v>no</v>
      </c>
    </row>
    <row r="20" spans="1:12" x14ac:dyDescent="0.7">
      <c r="A20">
        <v>545</v>
      </c>
      <c r="B20">
        <v>105000</v>
      </c>
      <c r="C20">
        <v>6000</v>
      </c>
      <c r="D20">
        <v>3</v>
      </c>
      <c r="E20">
        <v>1</v>
      </c>
      <c r="F20">
        <v>2</v>
      </c>
      <c r="G20" t="str">
        <v>...</v>
      </c>
      <c r="H20" t="str">
        <v>no</v>
      </c>
      <c r="I20" t="str">
        <v>no</v>
      </c>
      <c r="J20" t="str">
        <v>yes</v>
      </c>
      <c r="K20">
        <v>1</v>
      </c>
      <c r="L20" t="str">
        <v>no</v>
      </c>
    </row>
    <row r="23" spans="1:12" x14ac:dyDescent="0.7">
      <c r="A23" s="2" t="s">
        <v>18</v>
      </c>
    </row>
    <row r="24" spans="1:12" x14ac:dyDescent="0.7">
      <c r="A24" t="e" cm="1" vm="2">
        <f t="array" ref="A24">_xlfn._xlws.PY(1,1)</f>
        <v>#VALUE!</v>
      </c>
    </row>
    <row r="26" spans="1:12" x14ac:dyDescent="0.7">
      <c r="A26" s="3" t="s">
        <v>17</v>
      </c>
    </row>
    <row r="27" spans="1:12" x14ac:dyDescent="0.7">
      <c r="A27" t="str" cm="1">
        <f t="array" ref="A27:G32">IFERROR(_FV(A24,"arrayPreview"),_xlfn._DF_Python_str(A24))</f>
        <v/>
      </c>
      <c r="B27" t="str">
        <v>price</v>
      </c>
      <c r="C27" t="str">
        <v>lotsize</v>
      </c>
      <c r="D27" t="str">
        <v>bedrooms</v>
      </c>
      <c r="E27" t="str">
        <v>bathrms</v>
      </c>
      <c r="F27" t="str">
        <v>stories</v>
      </c>
      <c r="G27" t="str">
        <v>garagepl</v>
      </c>
    </row>
    <row r="28" spans="1:12" x14ac:dyDescent="0.7">
      <c r="A28">
        <v>0</v>
      </c>
      <c r="B28">
        <v>-0.97913616683771665</v>
      </c>
      <c r="C28">
        <v>0.3230280551295564</v>
      </c>
      <c r="D28">
        <v>4.7234899998835581E-2</v>
      </c>
      <c r="E28">
        <v>-0.56949479745149945</v>
      </c>
      <c r="F28">
        <v>0.22170408444129613</v>
      </c>
      <c r="G28">
        <v>0.35756661096715792</v>
      </c>
    </row>
    <row r="29" spans="1:12" x14ac:dyDescent="0.7">
      <c r="A29">
        <v>1</v>
      </c>
      <c r="B29">
        <v>-1.1103293926883928</v>
      </c>
      <c r="C29">
        <v>-0.53101295594572018</v>
      </c>
      <c r="D29">
        <v>-1.3101469631256022</v>
      </c>
      <c r="E29">
        <v>-0.56949479745149945</v>
      </c>
      <c r="F29">
        <v>-0.93115715465344395</v>
      </c>
      <c r="G29">
        <v>-0.80452487467610523</v>
      </c>
    </row>
    <row r="30" spans="1:12" x14ac:dyDescent="0.7">
      <c r="A30">
        <v>2</v>
      </c>
      <c r="B30">
        <v>-0.69800782572912501</v>
      </c>
      <c r="C30">
        <v>-0.96495811832991485</v>
      </c>
      <c r="D30">
        <v>4.7234899998835581E-2</v>
      </c>
      <c r="E30">
        <v>-0.56949479745149945</v>
      </c>
      <c r="F30">
        <v>-0.93115715465344395</v>
      </c>
      <c r="G30">
        <v>-0.80452487467610523</v>
      </c>
    </row>
    <row r="31" spans="1:12" x14ac:dyDescent="0.7">
      <c r="A31">
        <v>3</v>
      </c>
      <c r="B31">
        <v>-0.28568625876985726</v>
      </c>
      <c r="C31">
        <v>0.69234308694589219</v>
      </c>
      <c r="D31">
        <v>4.7234899998835581E-2</v>
      </c>
      <c r="E31">
        <v>-0.56949479745149945</v>
      </c>
      <c r="F31">
        <v>0.22170408444129613</v>
      </c>
      <c r="G31">
        <v>-0.80452487467610523</v>
      </c>
    </row>
    <row r="32" spans="1:12" x14ac:dyDescent="0.7">
      <c r="A32">
        <v>4</v>
      </c>
      <c r="B32">
        <v>-0.26694436936261778</v>
      </c>
      <c r="C32">
        <v>0.5584663879124705</v>
      </c>
      <c r="D32">
        <v>-1.3101469631256022</v>
      </c>
      <c r="E32">
        <v>-0.56949479745149945</v>
      </c>
      <c r="F32">
        <v>-0.93115715465344395</v>
      </c>
      <c r="G32">
        <v>-0.80452487467610523</v>
      </c>
    </row>
    <row r="35" spans="1:1" x14ac:dyDescent="0.7">
      <c r="A35" s="2" t="s">
        <v>19</v>
      </c>
    </row>
    <row r="36" spans="1:1" x14ac:dyDescent="0.7">
      <c r="A36" t="e" cm="1" vm="3">
        <f t="array" ref="A36">_xlfn._xlws.PY(2,1)</f>
        <v>#VALUE!</v>
      </c>
    </row>
    <row r="55" spans="1:12" x14ac:dyDescent="0.7">
      <c r="A55" s="2" t="s">
        <v>20</v>
      </c>
    </row>
    <row r="56" spans="1:12" x14ac:dyDescent="0.7">
      <c r="A56" t="e" cm="1" vm="4">
        <f t="array" ref="A56">_xlfn._xlws.PY(3,1)</f>
        <v>#VALUE!</v>
      </c>
    </row>
    <row r="58" spans="1:12" x14ac:dyDescent="0.7">
      <c r="A58" s="3" t="s">
        <v>17</v>
      </c>
    </row>
    <row r="59" spans="1:12" x14ac:dyDescent="0.7">
      <c r="A59" t="str" cm="1">
        <f t="array" ref="A59:L69">IFERROR(_FV(A56,"arrayPreview"),_xlfn._DF_Python_str(A56))</f>
        <v/>
      </c>
      <c r="B59" t="str">
        <v>price</v>
      </c>
      <c r="C59" t="str">
        <v>lotsize</v>
      </c>
      <c r="D59" t="str">
        <v>bedrooms</v>
      </c>
      <c r="E59" t="str">
        <v>bathrms</v>
      </c>
      <c r="F59" t="str">
        <v>stories</v>
      </c>
      <c r="G59" t="str">
        <v>...</v>
      </c>
      <c r="H59" t="str">
        <v>gashw</v>
      </c>
      <c r="I59" t="str">
        <v>airco</v>
      </c>
      <c r="J59" t="str">
        <v>garagepl</v>
      </c>
      <c r="K59" t="str">
        <v>prefarea</v>
      </c>
      <c r="L59" t="str">
        <v>cluster</v>
      </c>
    </row>
    <row r="60" spans="1:12" x14ac:dyDescent="0.7">
      <c r="A60">
        <v>0</v>
      </c>
      <c r="B60">
        <v>42000</v>
      </c>
      <c r="C60">
        <v>5850</v>
      </c>
      <c r="D60">
        <v>3</v>
      </c>
      <c r="E60">
        <v>1</v>
      </c>
      <c r="F60">
        <v>2</v>
      </c>
      <c r="G60" t="str">
        <v>...</v>
      </c>
      <c r="H60" t="str">
        <v>no</v>
      </c>
      <c r="I60" t="str">
        <v>no</v>
      </c>
      <c r="J60">
        <v>1</v>
      </c>
      <c r="K60" t="str">
        <v>no</v>
      </c>
      <c r="L60">
        <v>1</v>
      </c>
    </row>
    <row r="61" spans="1:12" x14ac:dyDescent="0.7">
      <c r="A61">
        <v>1</v>
      </c>
      <c r="B61">
        <v>38500</v>
      </c>
      <c r="C61">
        <v>4000</v>
      </c>
      <c r="D61">
        <v>2</v>
      </c>
      <c r="E61">
        <v>1</v>
      </c>
      <c r="F61">
        <v>1</v>
      </c>
      <c r="G61" t="str">
        <v>...</v>
      </c>
      <c r="H61" t="str">
        <v>no</v>
      </c>
      <c r="I61" t="str">
        <v>no</v>
      </c>
      <c r="J61">
        <v>0</v>
      </c>
      <c r="K61" t="str">
        <v>no</v>
      </c>
      <c r="L61">
        <v>1</v>
      </c>
    </row>
    <row r="62" spans="1:12" x14ac:dyDescent="0.7">
      <c r="A62">
        <v>2</v>
      </c>
      <c r="B62">
        <v>49500</v>
      </c>
      <c r="C62">
        <v>3060</v>
      </c>
      <c r="D62">
        <v>3</v>
      </c>
      <c r="E62">
        <v>1</v>
      </c>
      <c r="F62">
        <v>1</v>
      </c>
      <c r="G62" t="str">
        <v>...</v>
      </c>
      <c r="H62" t="str">
        <v>no</v>
      </c>
      <c r="I62" t="str">
        <v>no</v>
      </c>
      <c r="J62">
        <v>0</v>
      </c>
      <c r="K62" t="str">
        <v>no</v>
      </c>
      <c r="L62">
        <v>1</v>
      </c>
    </row>
    <row r="63" spans="1:12" x14ac:dyDescent="0.7">
      <c r="A63">
        <v>3</v>
      </c>
      <c r="B63">
        <v>60500</v>
      </c>
      <c r="C63">
        <v>6650</v>
      </c>
      <c r="D63">
        <v>3</v>
      </c>
      <c r="E63">
        <v>1</v>
      </c>
      <c r="F63">
        <v>2</v>
      </c>
      <c r="G63" t="str">
        <v>...</v>
      </c>
      <c r="H63" t="str">
        <v>no</v>
      </c>
      <c r="I63" t="str">
        <v>no</v>
      </c>
      <c r="J63">
        <v>0</v>
      </c>
      <c r="K63" t="str">
        <v>no</v>
      </c>
      <c r="L63">
        <v>1</v>
      </c>
    </row>
    <row r="64" spans="1:12" x14ac:dyDescent="0.7">
      <c r="A64">
        <v>4</v>
      </c>
      <c r="B64">
        <v>61000</v>
      </c>
      <c r="C64">
        <v>6360</v>
      </c>
      <c r="D64">
        <v>2</v>
      </c>
      <c r="E64">
        <v>1</v>
      </c>
      <c r="F64">
        <v>1</v>
      </c>
      <c r="G64" t="str">
        <v>...</v>
      </c>
      <c r="H64" t="str">
        <v>no</v>
      </c>
      <c r="I64" t="str">
        <v>no</v>
      </c>
      <c r="J64">
        <v>0</v>
      </c>
      <c r="K64" t="str">
        <v>no</v>
      </c>
      <c r="L64">
        <v>1</v>
      </c>
    </row>
    <row r="65" spans="1:12" x14ac:dyDescent="0.7">
      <c r="A65">
        <v>5</v>
      </c>
      <c r="B65">
        <v>66000</v>
      </c>
      <c r="C65">
        <v>4160</v>
      </c>
      <c r="D65">
        <v>3</v>
      </c>
      <c r="E65">
        <v>1</v>
      </c>
      <c r="F65">
        <v>1</v>
      </c>
      <c r="G65" t="str">
        <v>...</v>
      </c>
      <c r="H65" t="str">
        <v>no</v>
      </c>
      <c r="I65" t="str">
        <v>yes</v>
      </c>
      <c r="J65">
        <v>0</v>
      </c>
      <c r="K65" t="str">
        <v>no</v>
      </c>
      <c r="L65">
        <v>1</v>
      </c>
    </row>
    <row r="66" spans="1:12" x14ac:dyDescent="0.7">
      <c r="A66">
        <v>6</v>
      </c>
      <c r="B66">
        <v>66000</v>
      </c>
      <c r="C66">
        <v>3880</v>
      </c>
      <c r="D66">
        <v>3</v>
      </c>
      <c r="E66">
        <v>2</v>
      </c>
      <c r="F66">
        <v>2</v>
      </c>
      <c r="G66" t="str">
        <v>...</v>
      </c>
      <c r="H66" t="str">
        <v>no</v>
      </c>
      <c r="I66" t="str">
        <v>no</v>
      </c>
      <c r="J66">
        <v>2</v>
      </c>
      <c r="K66" t="str">
        <v>no</v>
      </c>
      <c r="L66">
        <v>2</v>
      </c>
    </row>
    <row r="67" spans="1:12" x14ac:dyDescent="0.7">
      <c r="A67">
        <v>7</v>
      </c>
      <c r="B67">
        <v>69000</v>
      </c>
      <c r="C67">
        <v>4160</v>
      </c>
      <c r="D67">
        <v>3</v>
      </c>
      <c r="E67">
        <v>1</v>
      </c>
      <c r="F67">
        <v>3</v>
      </c>
      <c r="G67" t="str">
        <v>...</v>
      </c>
      <c r="H67" t="str">
        <v>no</v>
      </c>
      <c r="I67" t="str">
        <v>no</v>
      </c>
      <c r="J67">
        <v>0</v>
      </c>
      <c r="K67" t="str">
        <v>no</v>
      </c>
      <c r="L67">
        <v>1</v>
      </c>
    </row>
    <row r="68" spans="1:12" x14ac:dyDescent="0.7">
      <c r="A68">
        <v>8</v>
      </c>
      <c r="B68">
        <v>83800</v>
      </c>
      <c r="C68">
        <v>4800</v>
      </c>
      <c r="D68">
        <v>3</v>
      </c>
      <c r="E68">
        <v>1</v>
      </c>
      <c r="F68">
        <v>1</v>
      </c>
      <c r="G68" t="str">
        <v>...</v>
      </c>
      <c r="H68" t="str">
        <v>no</v>
      </c>
      <c r="I68" t="str">
        <v>no</v>
      </c>
      <c r="J68">
        <v>0</v>
      </c>
      <c r="K68" t="str">
        <v>no</v>
      </c>
      <c r="L68">
        <v>1</v>
      </c>
    </row>
    <row r="69" spans="1:12" x14ac:dyDescent="0.7">
      <c r="A69">
        <v>9</v>
      </c>
      <c r="B69">
        <v>88500</v>
      </c>
      <c r="C69">
        <v>5500</v>
      </c>
      <c r="D69">
        <v>3</v>
      </c>
      <c r="E69">
        <v>2</v>
      </c>
      <c r="F69">
        <v>4</v>
      </c>
      <c r="G69" t="str">
        <v>...</v>
      </c>
      <c r="H69" t="str">
        <v>no</v>
      </c>
      <c r="I69" t="str">
        <v>yes</v>
      </c>
      <c r="J69">
        <v>1</v>
      </c>
      <c r="K69" t="str">
        <v>no</v>
      </c>
      <c r="L69">
        <v>2</v>
      </c>
    </row>
    <row r="72" spans="1:12" x14ac:dyDescent="0.7">
      <c r="A72" s="2" t="s">
        <v>21</v>
      </c>
    </row>
    <row r="73" spans="1:12" x14ac:dyDescent="0.7">
      <c r="A73" t="e" cm="1" vm="5">
        <f t="array" ref="A73">_xlfn._xlws.PY(4,1)</f>
        <v>#VALUE!</v>
      </c>
    </row>
    <row r="75" spans="1:12" x14ac:dyDescent="0.7">
      <c r="A75" s="3" t="s">
        <v>17</v>
      </c>
    </row>
    <row r="76" spans="1:12" x14ac:dyDescent="0.7">
      <c r="A76" t="str" cm="1">
        <f t="array" ref="A76:E80">IFERROR(_FV(A73,"arrayPreview"),_xlfn._DF_Python_str(A73))</f>
        <v/>
      </c>
      <c r="B76" t="str">
        <v>price</v>
      </c>
      <c r="C76" t="str">
        <v>lotsize</v>
      </c>
      <c r="D76" t="str">
        <v>bedrooms</v>
      </c>
      <c r="E76" t="str">
        <v>bathrms</v>
      </c>
    </row>
    <row r="77" spans="1:12" x14ac:dyDescent="0.7">
      <c r="A77" t="str">
        <v>cluster</v>
      </c>
      <c r="B77" t="str">
        <v/>
      </c>
      <c r="C77" t="str">
        <v/>
      </c>
      <c r="D77" t="str">
        <v/>
      </c>
      <c r="E77" t="str">
        <v/>
      </c>
    </row>
    <row r="78" spans="1:12" x14ac:dyDescent="0.7">
      <c r="A78">
        <v>0</v>
      </c>
      <c r="B78">
        <v>72178.899082568809</v>
      </c>
      <c r="C78">
        <v>6918.6788990825689</v>
      </c>
      <c r="D78">
        <v>2.8073394495412844</v>
      </c>
      <c r="E78">
        <v>1.073394495412844</v>
      </c>
    </row>
    <row r="79" spans="1:12" x14ac:dyDescent="0.7">
      <c r="A79">
        <v>1</v>
      </c>
      <c r="B79">
        <v>52773.539518900347</v>
      </c>
      <c r="C79">
        <v>4037.0171821305844</v>
      </c>
      <c r="D79">
        <v>2.7182130584192441</v>
      </c>
      <c r="E79">
        <v>1.0584192439862543</v>
      </c>
    </row>
    <row r="80" spans="1:12" x14ac:dyDescent="0.7">
      <c r="A80">
        <v>2</v>
      </c>
      <c r="B80">
        <v>95683.506849315076</v>
      </c>
      <c r="C80">
        <v>6048.8835616438355</v>
      </c>
      <c r="D80">
        <v>3.5753424657534247</v>
      </c>
      <c r="E80">
        <v>1.8972602739726028</v>
      </c>
    </row>
    <row r="83" spans="1:1" x14ac:dyDescent="0.7">
      <c r="A83" s="2" t="s">
        <v>22</v>
      </c>
    </row>
    <row r="84" spans="1:1" x14ac:dyDescent="0.7">
      <c r="A84" t="e" cm="1" vm="6">
        <f t="array" ref="A84">_xlfn._xlws.PY(5,1)</f>
        <v>#VALUE!</v>
      </c>
    </row>
  </sheetData>
  <pageMargins left="0.7" right="0.7" top="0.75" bottom="0.75" header="0.3" footer="0.3"/>
  <pageSetup orientation="portrait" r:id="rId1"/>
  <customProperties>
    <customPr name="isPythonAnalysisSheet" r:id="rId2"/>
    <customPr name="lastPythonCell" r:id="rId3"/>
  </customProperties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2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2025-08-10T15:01:23Z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  <property fmtid="{D5CDD505-2E9C-101B-9397-08002B2CF9AE}" pid="3" name="Last Edited">
    <vt:lpwstr>7/24/2025 4:44:08 PM +00:00</vt:lpwstr>
  </property>
</Properties>
</file>