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0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rg\Documents\GitHub\blog-files\"/>
    </mc:Choice>
  </mc:AlternateContent>
  <xr:revisionPtr revIDLastSave="0" documentId="13_ncr:1_{0E6D7F52-C69A-4887-8600-EC03101B336B}" xr6:coauthVersionLast="47" xr6:coauthVersionMax="47" xr10:uidLastSave="{00000000-0000-0000-0000-000000000000}"/>
  <bookViews>
    <workbookView xWindow="-98" yWindow="-98" windowWidth="18915" windowHeight="12676" xr2:uid="{00000000-000D-0000-FFFF-FFFF00000000}"/>
  </bookViews>
  <sheets>
    <sheet name="sales_analysis" sheetId="5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5" l="1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H1" i="5"/>
  <c r="J1" i="5"/>
  <c r="K1" i="5"/>
  <c r="L1" i="5"/>
  <c r="I1" i="5"/>
  <c r="G1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D89AA22-7A19-4E07-9A83-EF987F798FB6}" keepAlive="1" name="Query - people(1)" description="Connection to the 'people' query in the workbook." type="5" refreshedVersion="8" background="1" saveData="1">
    <dbPr connection="Provider=Microsoft.Mashup.OleDb.1;Data Source=$Workbook$;Location=people;Extended Properties=&quot;&quot;" command="SELECT * FROM [people]"/>
  </connection>
  <connection id="2" xr16:uid="{00000000-0015-0000-FFFF-FFFF03000000}" keepAlive="1" name="ThisWorkbookDataModel" description="Data Model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<sst xmlns="http://schemas.openxmlformats.org/spreadsheetml/2006/main" count="36" uniqueCount="25">
  <si>
    <t>Scranton</t>
  </si>
  <si>
    <t>trans_id</t>
  </si>
  <si>
    <t>trans_date</t>
  </si>
  <si>
    <t>branch_id</t>
  </si>
  <si>
    <t>product_id</t>
  </si>
  <si>
    <t>quantity</t>
  </si>
  <si>
    <t>total_price</t>
  </si>
  <si>
    <t>product_name</t>
  </si>
  <si>
    <t>branch_name</t>
  </si>
  <si>
    <t>Stamford</t>
  </si>
  <si>
    <t>Nashua</t>
  </si>
  <si>
    <t>product_price</t>
  </si>
  <si>
    <t>Copy Paper</t>
  </si>
  <si>
    <t>Sticky Notes</t>
  </si>
  <si>
    <t>Printer Ink</t>
  </si>
  <si>
    <t>Envelopes</t>
  </si>
  <si>
    <t>Legal Pads</t>
  </si>
  <si>
    <t>branch_state</t>
  </si>
  <si>
    <t>product_vendor</t>
  </si>
  <si>
    <t>branch_zip</t>
  </si>
  <si>
    <t>PA</t>
  </si>
  <si>
    <t>CT</t>
  </si>
  <si>
    <t>NH</t>
  </si>
  <si>
    <t>PaperPro</t>
  </si>
  <si>
    <t>PrintVivid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</si>
</sst>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00000"/>
  </numFmts>
  <fonts count="18" x14ac:knownFonts="1">
    <font>
      <sz val="2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20"/>
      <color rgb="FF006100"/>
      <name val="Calibri"/>
      <family val="2"/>
      <scheme val="minor"/>
    </font>
    <font>
      <sz val="20"/>
      <color rgb="FF9C0006"/>
      <name val="Calibri"/>
      <family val="2"/>
      <scheme val="minor"/>
    </font>
    <font>
      <sz val="20"/>
      <color rgb="FF9C5700"/>
      <name val="Calibri"/>
      <family val="2"/>
      <scheme val="minor"/>
    </font>
    <font>
      <sz val="20"/>
      <color rgb="FF3F3F76"/>
      <name val="Calibri"/>
      <family val="2"/>
      <scheme val="minor"/>
    </font>
    <font>
      <b/>
      <sz val="20"/>
      <color rgb="FF3F3F3F"/>
      <name val="Calibri"/>
      <family val="2"/>
      <scheme val="minor"/>
    </font>
    <font>
      <b/>
      <sz val="20"/>
      <color rgb="FFFA7D00"/>
      <name val="Calibri"/>
      <family val="2"/>
      <scheme val="minor"/>
    </font>
    <font>
      <sz val="20"/>
      <color rgb="FFFA7D00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20"/>
      <color rgb="FFFF0000"/>
      <name val="Calibri"/>
      <family val="2"/>
      <scheme val="minor"/>
    </font>
    <font>
      <i/>
      <sz val="20"/>
      <color rgb="FF7F7F7F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0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64" fontId="0" fillId="0" borderId="0" xfId="0" applyNumberFormat="1"/>
    <xf numFmtId="14" fontId="0" fillId="0" borderId="0" xfId="0" applyNumberFormat="1"/>
    <xf numFmtId="0" fontId="0" fillId="0" borderId="0" xfId="0" applyAlignment="1">
      <alignment horizontal="left"/>
    </xf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0">
    <dxf>
      <numFmt numFmtId="164" formatCode="&quot;$&quot;#,##0.00"/>
      <fill>
        <patternFill patternType="solid">
          <fgColor indexed="64"/>
          <bgColor theme="7" tint="0.79998168889431442"/>
        </patternFill>
      </fill>
    </dxf>
    <dxf>
      <numFmt numFmtId="164" formatCode="&quot;$&quot;#,##0.00"/>
      <fill>
        <patternFill patternType="solid">
          <fgColor indexed="64"/>
          <bgColor theme="7" tint="0.79998168889431442"/>
        </patternFill>
      </fill>
    </dxf>
    <dxf>
      <numFmt numFmtId="19" formatCode="m/d/yyyy"/>
      <fill>
        <patternFill patternType="solid">
          <fgColor indexed="64"/>
          <bgColor theme="7" tint="0.79998168889431442"/>
        </patternFill>
      </fill>
    </dxf>
    <dxf>
      <numFmt numFmtId="164" formatCode="&quot;$&quot;#,##0.00"/>
      <fill>
        <patternFill patternType="solid">
          <fgColor indexed="64"/>
          <bgColor theme="7" tint="0.79998168889431442"/>
        </patternFill>
      </fill>
    </dxf>
    <dxf>
      <numFmt numFmtId="165" formatCode="00000"/>
      <fill>
        <patternFill patternType="solid">
          <fgColor indexed="64"/>
          <bgColor theme="7" tint="0.79998168889431442"/>
        </patternFill>
      </fill>
    </dxf>
    <dxf>
      <numFmt numFmtId="164" formatCode="&quot;$&quot;#,##0.00"/>
      <fill>
        <patternFill patternType="solid">
          <fgColor indexed="64"/>
          <bgColor theme="7" tint="0.79998168889431442"/>
        </patternFill>
      </fill>
    </dxf>
    <dxf>
      <numFmt numFmtId="164" formatCode="&quot;$&quot;#,##0.00"/>
    </dxf>
    <dxf>
      <numFmt numFmtId="164" formatCode="&quot;$&quot;#,##0.00"/>
    </dxf>
    <dxf>
      <numFmt numFmtId="165" formatCode="00000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13" Type="http://schemas.openxmlformats.org/officeDocument/2006/relationships/customXml" Target="../customXml/item7.xml"/><Relationship Id="rId18" Type="http://schemas.openxmlformats.org/officeDocument/2006/relationships/customXml" Target="../customXml/item12.xml"/><Relationship Id="rId3" Type="http://schemas.openxmlformats.org/officeDocument/2006/relationships/connections" Target="connections.xml"/><Relationship Id="rId21" Type="http://schemas.openxmlformats.org/officeDocument/2006/relationships/customXml" Target="../customXml/item15.xml"/><Relationship Id="rId7" Type="http://schemas.openxmlformats.org/officeDocument/2006/relationships/customXml" Target="../customXml/item1.xml"/><Relationship Id="rId12" Type="http://schemas.openxmlformats.org/officeDocument/2006/relationships/customXml" Target="../customXml/item6.xml"/><Relationship Id="rId17" Type="http://schemas.openxmlformats.org/officeDocument/2006/relationships/customXml" Target="../customXml/item11.xml"/><Relationship Id="rId25" Type="http://schemas.openxmlformats.org/officeDocument/2006/relationships/customXml" Target="../customXml/item19.xml"/><Relationship Id="rId2" Type="http://schemas.openxmlformats.org/officeDocument/2006/relationships/theme" Target="theme/theme1.xml"/><Relationship Id="rId16" Type="http://schemas.openxmlformats.org/officeDocument/2006/relationships/customXml" Target="../customXml/item10.xml"/><Relationship Id="rId20" Type="http://schemas.openxmlformats.org/officeDocument/2006/relationships/customXml" Target="../customXml/item14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11" Type="http://schemas.openxmlformats.org/officeDocument/2006/relationships/customXml" Target="../customXml/item5.xml"/><Relationship Id="rId24" Type="http://schemas.openxmlformats.org/officeDocument/2006/relationships/customXml" Target="../customXml/item18.xml"/><Relationship Id="rId5" Type="http://schemas.openxmlformats.org/officeDocument/2006/relationships/sharedStrings" Target="sharedStrings.xml"/><Relationship Id="rId15" Type="http://schemas.openxmlformats.org/officeDocument/2006/relationships/customXml" Target="../customXml/item9.xml"/><Relationship Id="rId23" Type="http://schemas.openxmlformats.org/officeDocument/2006/relationships/customXml" Target="../customXml/item17.xml"/><Relationship Id="rId10" Type="http://schemas.openxmlformats.org/officeDocument/2006/relationships/customXml" Target="../customXml/item4.xml"/><Relationship Id="rId19" Type="http://schemas.openxmlformats.org/officeDocument/2006/relationships/customXml" Target="../customXml/item13.xml"/><Relationship Id="rId4" Type="http://schemas.openxmlformats.org/officeDocument/2006/relationships/styles" Target="styles.xml"/><Relationship Id="rId9" Type="http://schemas.openxmlformats.org/officeDocument/2006/relationships/customXml" Target="../customXml/item3.xml"/><Relationship Id="rId14" Type="http://schemas.openxmlformats.org/officeDocument/2006/relationships/customXml" Target="../customXml/item8.xml"/><Relationship Id="rId22" Type="http://schemas.openxmlformats.org/officeDocument/2006/relationships/customXml" Target="../customXml/item1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A1DACD0-C64D-4464-9FCF-BC821F99F670}" name="transactions" displayName="transactions" ref="A2:L20" totalsRowShown="0">
  <tableColumns count="12">
    <tableColumn id="1" xr3:uid="{02FC950C-BEDA-4C1C-8314-A14865B4020A}" name="trans_id"/>
    <tableColumn id="2" xr3:uid="{5EE3C9BA-8079-4DB6-8705-E6D492C59221}" name="trans_date" dataDxfId="9"/>
    <tableColumn id="3" xr3:uid="{0FAEE247-C760-4A64-83AA-A4EACFE57584}" name="branch_id"/>
    <tableColumn id="4" xr3:uid="{AED8FB94-6C60-40AF-B86B-875F632462A2}" name="product_id"/>
    <tableColumn id="5" xr3:uid="{85FB02B4-CCE0-4B4E-AA65-C15491B4860A}" name="quantity"/>
    <tableColumn id="6" xr3:uid="{0A53498B-42DB-4B37-BC9E-A730BD3E7D6F}" name="total_price" dataDxfId="6"/>
    <tableColumn id="8" xr3:uid="{2850C5B7-A91A-4BDF-8D49-AD864CFF9BC6}" name="branch_name" dataDxfId="5">
      <calculatedColumnFormula>VLOOKUP(transactions[[#This Row],[branch_id]], branches[], 2, FALSE)</calculatedColumnFormula>
    </tableColumn>
    <tableColumn id="9" xr3:uid="{FF1D2534-9468-492A-9DA0-40A957235600}" name="branch_state" dataDxfId="2">
      <calculatedColumnFormula>VLOOKUP(transactions[[#This Row],[branch_id]], branches[], 3, FALSE)</calculatedColumnFormula>
    </tableColumn>
    <tableColumn id="10" xr3:uid="{A2B2F763-8C57-46C6-85E3-D20918D1E342}" name="branch_zip" dataDxfId="4">
      <calculatedColumnFormula>VLOOKUP(transactions[[#This Row],[branch_id]], branches[], 4, FALSE)</calculatedColumnFormula>
    </tableColumn>
    <tableColumn id="11" xr3:uid="{C125D660-66C0-4582-84C0-8E80D811B5AF}" name="product_name" dataDxfId="3">
      <calculatedColumnFormula>VLOOKUP(transactions[[#This Row],[product_id]], products[], 2, FALSE)</calculatedColumnFormula>
    </tableColumn>
    <tableColumn id="12" xr3:uid="{EEFF08EF-D5C0-4D07-88F1-6BDE5F5FA33A}" name="product_price" dataDxfId="1">
      <calculatedColumnFormula>VLOOKUP(transactions[[#This Row],[product_id]], products[], 3, FALSE)</calculatedColumnFormula>
    </tableColumn>
    <tableColumn id="13" xr3:uid="{5C6EC2BB-4A88-4BF9-8A7F-3024AF1C8E04}" name="product_vendor" dataDxfId="0">
      <calculatedColumnFormula>VLOOKUP(transactions[[#This Row],[product_id]], products[], 4, FALSE)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D232667-A3F3-4187-B55F-9695031DD5FE}" name="branches" displayName="branches" ref="S2:V5" totalsRowShown="0">
  <tableColumns count="4">
    <tableColumn id="3" xr3:uid="{E95B1EC2-B39D-46AB-A7F2-81EAF4E728BA}" name="branch_id"/>
    <tableColumn id="1" xr3:uid="{ACFA9CEC-C8DB-4EA1-A556-98708F2FF81C}" name="branch_name"/>
    <tableColumn id="2" xr3:uid="{9325166B-44C0-4E97-B2E1-0BDACE87DDCC}" name="branch_state"/>
    <tableColumn id="4" xr3:uid="{F1B5E809-646E-44AD-A781-C27391BECDD0}" name="branch_zip" dataDxfId="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97F2075-3C19-42E1-9174-8B0DCD9C3619}" name="products" displayName="products" ref="S7:V12" totalsRowShown="0">
  <tableColumns count="4">
    <tableColumn id="2" xr3:uid="{06E80248-7711-498C-96CB-C8AB555F0E91}" name="product_id"/>
    <tableColumn id="4" xr3:uid="{7316BB98-BCEB-4486-8020-8B9827FF1B79}" name="product_name"/>
    <tableColumn id="3" xr3:uid="{0B1C87AE-A01D-4633-9052-231E46F6C4D3}" name="product_price" dataDxfId="7"/>
    <tableColumn id="1" xr3:uid="{21B3E947-CE3C-4147-ABE3-227D2E41BDB0}" name="product_vendo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13104-4864-4A96-9E31-7C37F8A6DEE7}">
  <dimension ref="A1:V23"/>
  <sheetViews>
    <sheetView tabSelected="1" zoomScale="55" zoomScaleNormal="55" workbookViewId="0">
      <selection activeCell="L20" sqref="A2:L20"/>
    </sheetView>
  </sheetViews>
  <sheetFormatPr defaultRowHeight="25.5" x14ac:dyDescent="0.75"/>
  <cols>
    <col min="1" max="1" width="7.2578125" bestFit="1" customWidth="1"/>
    <col min="2" max="2" width="9.40625" bestFit="1" customWidth="1"/>
    <col min="3" max="3" width="8.703125" bestFit="1" customWidth="1"/>
    <col min="4" max="4" width="9.48046875" bestFit="1" customWidth="1"/>
    <col min="5" max="5" width="7.44140625" bestFit="1" customWidth="1"/>
    <col min="6" max="6" width="9.48046875" bestFit="1" customWidth="1"/>
    <col min="7" max="8" width="12.5546875" customWidth="1"/>
    <col min="9" max="9" width="9.48046875" bestFit="1" customWidth="1"/>
    <col min="10" max="11" width="12.5546875" customWidth="1"/>
    <col min="12" max="12" width="13.8125" bestFit="1" customWidth="1"/>
    <col min="13" max="17" width="13.8125" customWidth="1"/>
    <col min="19" max="19" width="11.77734375" bestFit="1" customWidth="1"/>
    <col min="20" max="20" width="12.5546875" bestFit="1" customWidth="1"/>
    <col min="21" max="21" width="12" bestFit="1" customWidth="1"/>
    <col min="22" max="22" width="13.77734375" bestFit="1" customWidth="1"/>
  </cols>
  <sheetData>
    <row r="1" spans="1:22" x14ac:dyDescent="0.75">
      <c r="G1" t="str">
        <f ca="1">_xlfn.FORMULATEXT(G3)</f>
        <v>=VLOOKUP([@[branch_id]], branches, 2, FALSE)</v>
      </c>
      <c r="H1" t="str">
        <f t="shared" ref="H1:L1" ca="1" si="0">_xlfn.FORMULATEXT(H3)</f>
        <v>=VLOOKUP([@[branch_id]], branches, 3, FALSE)</v>
      </c>
      <c r="I1" t="str">
        <f t="shared" ca="1" si="0"/>
        <v>=VLOOKUP([@[branch_id]], branches, 4, FALSE)</v>
      </c>
      <c r="J1" t="str">
        <f t="shared" ca="1" si="0"/>
        <v>=VLOOKUP([@[product_id]], products, 2, FALSE)</v>
      </c>
      <c r="K1" t="str">
        <f t="shared" ca="1" si="0"/>
        <v>=VLOOKUP([@[product_id]], products, 3, FALSE)</v>
      </c>
      <c r="L1" t="str">
        <f t="shared" ca="1" si="0"/>
        <v>=VLOOKUP([@[product_id]], products, 4, FALSE)</v>
      </c>
    </row>
    <row r="2" spans="1:22" x14ac:dyDescent="0.75">
      <c r="A2" t="s">
        <v>1</v>
      </c>
      <c r="B2" t="s">
        <v>2</v>
      </c>
      <c r="C2" t="s">
        <v>3</v>
      </c>
      <c r="D2" t="s">
        <v>4</v>
      </c>
      <c r="E2" t="s">
        <v>5</v>
      </c>
      <c r="F2" s="1" t="s">
        <v>6</v>
      </c>
      <c r="G2" t="s">
        <v>8</v>
      </c>
      <c r="H2" t="s">
        <v>17</v>
      </c>
      <c r="I2" t="s">
        <v>19</v>
      </c>
      <c r="J2" t="s">
        <v>7</v>
      </c>
      <c r="K2" s="1" t="s">
        <v>11</v>
      </c>
      <c r="L2" t="s">
        <v>18</v>
      </c>
      <c r="S2" t="s">
        <v>3</v>
      </c>
      <c r="T2" t="s">
        <v>8</v>
      </c>
      <c r="U2" t="s">
        <v>17</v>
      </c>
      <c r="V2" t="s">
        <v>19</v>
      </c>
    </row>
    <row r="3" spans="1:22" x14ac:dyDescent="0.75">
      <c r="A3">
        <v>1</v>
      </c>
      <c r="B3" s="2">
        <v>45047</v>
      </c>
      <c r="C3">
        <v>1</v>
      </c>
      <c r="D3">
        <v>1</v>
      </c>
      <c r="E3">
        <v>10</v>
      </c>
      <c r="F3" s="1">
        <v>99.9</v>
      </c>
      <c r="G3" t="str">
        <f>VLOOKUP(transactions[[#This Row],[branch_id]], branches[], 2, FALSE)</f>
        <v>Scranton</v>
      </c>
      <c r="H3" s="2" t="str">
        <f>VLOOKUP(transactions[[#This Row],[branch_id]], branches[], 3, FALSE)</f>
        <v>PA</v>
      </c>
      <c r="I3">
        <f>VLOOKUP(transactions[[#This Row],[branch_id]], branches[], 4, FALSE)</f>
        <v>18503</v>
      </c>
      <c r="J3" t="str">
        <f>VLOOKUP(transactions[[#This Row],[product_id]], products[], 2, FALSE)</f>
        <v>Copy Paper</v>
      </c>
      <c r="K3" s="1">
        <f>VLOOKUP(transactions[[#This Row],[product_id]], products[], 3, FALSE)</f>
        <v>9.99</v>
      </c>
      <c r="L3" s="1" t="str">
        <f>VLOOKUP(transactions[[#This Row],[product_id]], products[], 4, FALSE)</f>
        <v>PaperPro</v>
      </c>
      <c r="M3" s="1"/>
      <c r="N3" s="1"/>
      <c r="O3" s="1"/>
      <c r="P3" s="1"/>
      <c r="Q3" s="1"/>
      <c r="S3">
        <v>1</v>
      </c>
      <c r="T3" t="s">
        <v>0</v>
      </c>
      <c r="U3" t="s">
        <v>20</v>
      </c>
      <c r="V3" s="4">
        <v>18503</v>
      </c>
    </row>
    <row r="4" spans="1:22" x14ac:dyDescent="0.75">
      <c r="A4">
        <v>2</v>
      </c>
      <c r="B4" s="2">
        <v>45048</v>
      </c>
      <c r="C4">
        <v>1</v>
      </c>
      <c r="D4">
        <v>2</v>
      </c>
      <c r="E4">
        <v>5</v>
      </c>
      <c r="F4" s="1">
        <v>12.45</v>
      </c>
      <c r="G4" t="str">
        <f>VLOOKUP(transactions[[#This Row],[branch_id]], branches[], 2, FALSE)</f>
        <v>Scranton</v>
      </c>
      <c r="H4" s="2" t="str">
        <f>VLOOKUP(transactions[[#This Row],[branch_id]], branches[], 3, FALSE)</f>
        <v>PA</v>
      </c>
      <c r="I4">
        <f>VLOOKUP(transactions[[#This Row],[branch_id]], branches[], 4, FALSE)</f>
        <v>18503</v>
      </c>
      <c r="J4" t="str">
        <f>VLOOKUP(transactions[[#This Row],[product_id]], products[], 2, FALSE)</f>
        <v>Sticky Notes</v>
      </c>
      <c r="K4" s="1">
        <f>VLOOKUP(transactions[[#This Row],[product_id]], products[], 3, FALSE)</f>
        <v>2.4900000000000002</v>
      </c>
      <c r="L4" s="1" t="str">
        <f>VLOOKUP(transactions[[#This Row],[product_id]], products[], 4, FALSE)</f>
        <v>PrintVivid</v>
      </c>
      <c r="M4" s="1"/>
      <c r="N4" s="1"/>
      <c r="O4" s="1"/>
      <c r="P4" s="1"/>
      <c r="Q4" s="1"/>
      <c r="S4">
        <v>2</v>
      </c>
      <c r="T4" t="s">
        <v>9</v>
      </c>
      <c r="U4" t="s">
        <v>21</v>
      </c>
      <c r="V4" s="4">
        <v>6831</v>
      </c>
    </row>
    <row r="5" spans="1:22" x14ac:dyDescent="0.75">
      <c r="A5">
        <v>3</v>
      </c>
      <c r="B5" s="2">
        <v>45049</v>
      </c>
      <c r="C5">
        <v>2</v>
      </c>
      <c r="D5">
        <v>1</v>
      </c>
      <c r="E5">
        <v>20</v>
      </c>
      <c r="F5" s="1">
        <v>199.8</v>
      </c>
      <c r="G5" t="str">
        <f>VLOOKUP(transactions[[#This Row],[branch_id]], branches[], 2, FALSE)</f>
        <v>Stamford</v>
      </c>
      <c r="H5" s="2" t="str">
        <f>VLOOKUP(transactions[[#This Row],[branch_id]], branches[], 3, FALSE)</f>
        <v>CT</v>
      </c>
      <c r="I5">
        <f>VLOOKUP(transactions[[#This Row],[branch_id]], branches[], 4, FALSE)</f>
        <v>6831</v>
      </c>
      <c r="J5" t="str">
        <f>VLOOKUP(transactions[[#This Row],[product_id]], products[], 2, FALSE)</f>
        <v>Copy Paper</v>
      </c>
      <c r="K5" s="1">
        <f>VLOOKUP(transactions[[#This Row],[product_id]], products[], 3, FALSE)</f>
        <v>9.99</v>
      </c>
      <c r="L5" s="1" t="str">
        <f>VLOOKUP(transactions[[#This Row],[product_id]], products[], 4, FALSE)</f>
        <v>PaperPro</v>
      </c>
      <c r="M5" s="1"/>
      <c r="N5" s="1"/>
      <c r="O5" s="1"/>
      <c r="P5" s="1"/>
      <c r="Q5" s="1"/>
      <c r="S5">
        <v>3</v>
      </c>
      <c r="T5" t="s">
        <v>10</v>
      </c>
      <c r="U5" t="s">
        <v>22</v>
      </c>
      <c r="V5" s="4">
        <v>3060</v>
      </c>
    </row>
    <row r="6" spans="1:22" x14ac:dyDescent="0.75">
      <c r="A6">
        <v>4</v>
      </c>
      <c r="B6" s="2">
        <v>45050</v>
      </c>
      <c r="C6">
        <v>3</v>
      </c>
      <c r="D6">
        <v>3</v>
      </c>
      <c r="E6">
        <v>2</v>
      </c>
      <c r="F6" s="1">
        <v>39.979999999999997</v>
      </c>
      <c r="G6" t="str">
        <f>VLOOKUP(transactions[[#This Row],[branch_id]], branches[], 2, FALSE)</f>
        <v>Nashua</v>
      </c>
      <c r="H6" s="2" t="str">
        <f>VLOOKUP(transactions[[#This Row],[branch_id]], branches[], 3, FALSE)</f>
        <v>NH</v>
      </c>
      <c r="I6">
        <f>VLOOKUP(transactions[[#This Row],[branch_id]], branches[], 4, FALSE)</f>
        <v>3060</v>
      </c>
      <c r="J6" t="str">
        <f>VLOOKUP(transactions[[#This Row],[product_id]], products[], 2, FALSE)</f>
        <v>Printer Ink</v>
      </c>
      <c r="K6" s="1">
        <f>VLOOKUP(transactions[[#This Row],[product_id]], products[], 3, FALSE)</f>
        <v>19.989999999999998</v>
      </c>
      <c r="L6" s="1" t="str">
        <f>VLOOKUP(transactions[[#This Row],[product_id]], products[], 4, FALSE)</f>
        <v>PaperPro</v>
      </c>
      <c r="M6" s="1"/>
      <c r="N6" s="1"/>
      <c r="O6" s="1"/>
      <c r="P6" s="1"/>
      <c r="Q6" s="1"/>
      <c r="S6" s="3"/>
    </row>
    <row r="7" spans="1:22" x14ac:dyDescent="0.75">
      <c r="A7">
        <v>6</v>
      </c>
      <c r="B7" s="2">
        <v>45051</v>
      </c>
      <c r="C7">
        <v>2</v>
      </c>
      <c r="D7">
        <v>5</v>
      </c>
      <c r="E7">
        <v>3</v>
      </c>
      <c r="F7" s="1">
        <v>14.97</v>
      </c>
      <c r="G7" t="str">
        <f>VLOOKUP(transactions[[#This Row],[branch_id]], branches[], 2, FALSE)</f>
        <v>Stamford</v>
      </c>
      <c r="H7" s="2" t="str">
        <f>VLOOKUP(transactions[[#This Row],[branch_id]], branches[], 3, FALSE)</f>
        <v>CT</v>
      </c>
      <c r="I7">
        <f>VLOOKUP(transactions[[#This Row],[branch_id]], branches[], 4, FALSE)</f>
        <v>6831</v>
      </c>
      <c r="J7" t="str">
        <f>VLOOKUP(transactions[[#This Row],[product_id]], products[], 2, FALSE)</f>
        <v>Legal Pads</v>
      </c>
      <c r="K7" s="1">
        <f>VLOOKUP(transactions[[#This Row],[product_id]], products[], 3, FALSE)</f>
        <v>4.99</v>
      </c>
      <c r="L7" s="1" t="str">
        <f>VLOOKUP(transactions[[#This Row],[product_id]], products[], 4, FALSE)</f>
        <v>PaperPro</v>
      </c>
      <c r="M7" s="1"/>
      <c r="N7" s="1"/>
      <c r="O7" s="1"/>
      <c r="P7" s="1"/>
      <c r="Q7" s="1"/>
      <c r="S7" t="s">
        <v>4</v>
      </c>
      <c r="T7" t="s">
        <v>7</v>
      </c>
      <c r="U7" s="1" t="s">
        <v>11</v>
      </c>
      <c r="V7" t="s">
        <v>18</v>
      </c>
    </row>
    <row r="8" spans="1:22" x14ac:dyDescent="0.75">
      <c r="A8">
        <v>7</v>
      </c>
      <c r="B8" s="2">
        <v>45052</v>
      </c>
      <c r="C8">
        <v>2</v>
      </c>
      <c r="D8">
        <v>2</v>
      </c>
      <c r="E8">
        <v>10</v>
      </c>
      <c r="F8" s="1">
        <v>24.9</v>
      </c>
      <c r="G8" t="str">
        <f>VLOOKUP(transactions[[#This Row],[branch_id]], branches[], 2, FALSE)</f>
        <v>Stamford</v>
      </c>
      <c r="H8" s="2" t="str">
        <f>VLOOKUP(transactions[[#This Row],[branch_id]], branches[], 3, FALSE)</f>
        <v>CT</v>
      </c>
      <c r="I8">
        <f>VLOOKUP(transactions[[#This Row],[branch_id]], branches[], 4, FALSE)</f>
        <v>6831</v>
      </c>
      <c r="J8" t="str">
        <f>VLOOKUP(transactions[[#This Row],[product_id]], products[], 2, FALSE)</f>
        <v>Sticky Notes</v>
      </c>
      <c r="K8" s="1">
        <f>VLOOKUP(transactions[[#This Row],[product_id]], products[], 3, FALSE)</f>
        <v>2.4900000000000002</v>
      </c>
      <c r="L8" s="1" t="str">
        <f>VLOOKUP(transactions[[#This Row],[product_id]], products[], 4, FALSE)</f>
        <v>PrintVivid</v>
      </c>
      <c r="M8" s="1"/>
      <c r="N8" s="1"/>
      <c r="O8" s="1"/>
      <c r="P8" s="1"/>
      <c r="Q8" s="1"/>
      <c r="S8">
        <v>1</v>
      </c>
      <c r="T8" t="s">
        <v>12</v>
      </c>
      <c r="U8" s="1">
        <v>9.99</v>
      </c>
      <c r="V8" t="s">
        <v>23</v>
      </c>
    </row>
    <row r="9" spans="1:22" x14ac:dyDescent="0.75">
      <c r="A9">
        <v>8</v>
      </c>
      <c r="B9" s="2">
        <v>45053</v>
      </c>
      <c r="C9">
        <v>1</v>
      </c>
      <c r="D9">
        <v>4</v>
      </c>
      <c r="E9">
        <v>8</v>
      </c>
      <c r="F9" s="1">
        <v>55.92</v>
      </c>
      <c r="G9" t="str">
        <f>VLOOKUP(transactions[[#This Row],[branch_id]], branches[], 2, FALSE)</f>
        <v>Scranton</v>
      </c>
      <c r="H9" s="2" t="str">
        <f>VLOOKUP(transactions[[#This Row],[branch_id]], branches[], 3, FALSE)</f>
        <v>PA</v>
      </c>
      <c r="I9">
        <f>VLOOKUP(transactions[[#This Row],[branch_id]], branches[], 4, FALSE)</f>
        <v>18503</v>
      </c>
      <c r="J9" t="str">
        <f>VLOOKUP(transactions[[#This Row],[product_id]], products[], 2, FALSE)</f>
        <v>Envelopes</v>
      </c>
      <c r="K9" s="1">
        <f>VLOOKUP(transactions[[#This Row],[product_id]], products[], 3, FALSE)</f>
        <v>6.99</v>
      </c>
      <c r="L9" s="1" t="str">
        <f>VLOOKUP(transactions[[#This Row],[product_id]], products[], 4, FALSE)</f>
        <v>PrintVivid</v>
      </c>
      <c r="M9" s="1"/>
      <c r="N9" s="1"/>
      <c r="O9" s="1"/>
      <c r="P9" s="1"/>
      <c r="Q9" s="1"/>
      <c r="S9">
        <v>2</v>
      </c>
      <c r="T9" t="s">
        <v>13</v>
      </c>
      <c r="U9" s="1">
        <v>2.4900000000000002</v>
      </c>
      <c r="V9" t="s">
        <v>24</v>
      </c>
    </row>
    <row r="10" spans="1:22" x14ac:dyDescent="0.75">
      <c r="A10">
        <v>9</v>
      </c>
      <c r="B10" s="2">
        <v>45054</v>
      </c>
      <c r="C10">
        <v>3</v>
      </c>
      <c r="D10">
        <v>3</v>
      </c>
      <c r="E10">
        <v>5</v>
      </c>
      <c r="F10" s="1">
        <v>99.95</v>
      </c>
      <c r="G10" t="str">
        <f>VLOOKUP(transactions[[#This Row],[branch_id]], branches[], 2, FALSE)</f>
        <v>Nashua</v>
      </c>
      <c r="H10" s="2" t="str">
        <f>VLOOKUP(transactions[[#This Row],[branch_id]], branches[], 3, FALSE)</f>
        <v>NH</v>
      </c>
      <c r="I10">
        <f>VLOOKUP(transactions[[#This Row],[branch_id]], branches[], 4, FALSE)</f>
        <v>3060</v>
      </c>
      <c r="J10" t="str">
        <f>VLOOKUP(transactions[[#This Row],[product_id]], products[], 2, FALSE)</f>
        <v>Printer Ink</v>
      </c>
      <c r="K10" s="1">
        <f>VLOOKUP(transactions[[#This Row],[product_id]], products[], 3, FALSE)</f>
        <v>19.989999999999998</v>
      </c>
      <c r="L10" s="1" t="str">
        <f>VLOOKUP(transactions[[#This Row],[product_id]], products[], 4, FALSE)</f>
        <v>PaperPro</v>
      </c>
      <c r="M10" s="1"/>
      <c r="N10" s="1"/>
      <c r="O10" s="1"/>
      <c r="P10" s="1"/>
      <c r="Q10" s="1"/>
      <c r="S10">
        <v>3</v>
      </c>
      <c r="T10" t="s">
        <v>14</v>
      </c>
      <c r="U10" s="1">
        <v>19.989999999999998</v>
      </c>
      <c r="V10" t="s">
        <v>23</v>
      </c>
    </row>
    <row r="11" spans="1:22" x14ac:dyDescent="0.75">
      <c r="A11">
        <v>10</v>
      </c>
      <c r="B11" s="2">
        <v>45054</v>
      </c>
      <c r="C11">
        <v>3</v>
      </c>
      <c r="D11">
        <v>1</v>
      </c>
      <c r="E11">
        <v>12</v>
      </c>
      <c r="F11" s="1">
        <v>119.88</v>
      </c>
      <c r="G11" t="str">
        <f>VLOOKUP(transactions[[#This Row],[branch_id]], branches[], 2, FALSE)</f>
        <v>Nashua</v>
      </c>
      <c r="H11" s="2" t="str">
        <f>VLOOKUP(transactions[[#This Row],[branch_id]], branches[], 3, FALSE)</f>
        <v>NH</v>
      </c>
      <c r="I11">
        <f>VLOOKUP(transactions[[#This Row],[branch_id]], branches[], 4, FALSE)</f>
        <v>3060</v>
      </c>
      <c r="J11" t="str">
        <f>VLOOKUP(transactions[[#This Row],[product_id]], products[], 2, FALSE)</f>
        <v>Copy Paper</v>
      </c>
      <c r="K11" s="1">
        <f>VLOOKUP(transactions[[#This Row],[product_id]], products[], 3, FALSE)</f>
        <v>9.99</v>
      </c>
      <c r="L11" s="1" t="str">
        <f>VLOOKUP(transactions[[#This Row],[product_id]], products[], 4, FALSE)</f>
        <v>PaperPro</v>
      </c>
      <c r="M11" s="1"/>
      <c r="N11" s="1"/>
      <c r="O11" s="1"/>
      <c r="P11" s="1"/>
      <c r="Q11" s="1"/>
      <c r="S11">
        <v>4</v>
      </c>
      <c r="T11" t="s">
        <v>15</v>
      </c>
      <c r="U11" s="1">
        <v>6.99</v>
      </c>
      <c r="V11" t="s">
        <v>24</v>
      </c>
    </row>
    <row r="12" spans="1:22" x14ac:dyDescent="0.75">
      <c r="A12">
        <v>11</v>
      </c>
      <c r="B12" s="2">
        <v>45055</v>
      </c>
      <c r="C12">
        <v>1</v>
      </c>
      <c r="D12">
        <v>2</v>
      </c>
      <c r="E12">
        <v>7</v>
      </c>
      <c r="F12" s="1">
        <v>17.43</v>
      </c>
      <c r="G12" t="str">
        <f>VLOOKUP(transactions[[#This Row],[branch_id]], branches[], 2, FALSE)</f>
        <v>Scranton</v>
      </c>
      <c r="H12" s="2" t="str">
        <f>VLOOKUP(transactions[[#This Row],[branch_id]], branches[], 3, FALSE)</f>
        <v>PA</v>
      </c>
      <c r="I12">
        <f>VLOOKUP(transactions[[#This Row],[branch_id]], branches[], 4, FALSE)</f>
        <v>18503</v>
      </c>
      <c r="J12" t="str">
        <f>VLOOKUP(transactions[[#This Row],[product_id]], products[], 2, FALSE)</f>
        <v>Sticky Notes</v>
      </c>
      <c r="K12" s="1">
        <f>VLOOKUP(transactions[[#This Row],[product_id]], products[], 3, FALSE)</f>
        <v>2.4900000000000002</v>
      </c>
      <c r="L12" s="1" t="str">
        <f>VLOOKUP(transactions[[#This Row],[product_id]], products[], 4, FALSE)</f>
        <v>PrintVivid</v>
      </c>
      <c r="M12" s="1"/>
      <c r="N12" s="1"/>
      <c r="O12" s="1"/>
      <c r="P12" s="1"/>
      <c r="Q12" s="1"/>
      <c r="S12">
        <v>5</v>
      </c>
      <c r="T12" t="s">
        <v>16</v>
      </c>
      <c r="U12" s="1">
        <v>4.99</v>
      </c>
      <c r="V12" t="s">
        <v>23</v>
      </c>
    </row>
    <row r="13" spans="1:22" x14ac:dyDescent="0.75">
      <c r="A13">
        <v>12</v>
      </c>
      <c r="B13" s="2">
        <v>45056</v>
      </c>
      <c r="C13">
        <v>2</v>
      </c>
      <c r="D13">
        <v>4</v>
      </c>
      <c r="E13">
        <v>3</v>
      </c>
      <c r="F13" s="1">
        <v>20.97</v>
      </c>
      <c r="G13" t="str">
        <f>VLOOKUP(transactions[[#This Row],[branch_id]], branches[], 2, FALSE)</f>
        <v>Stamford</v>
      </c>
      <c r="H13" s="2" t="str">
        <f>VLOOKUP(transactions[[#This Row],[branch_id]], branches[], 3, FALSE)</f>
        <v>CT</v>
      </c>
      <c r="I13">
        <f>VLOOKUP(transactions[[#This Row],[branch_id]], branches[], 4, FALSE)</f>
        <v>6831</v>
      </c>
      <c r="J13" t="str">
        <f>VLOOKUP(transactions[[#This Row],[product_id]], products[], 2, FALSE)</f>
        <v>Envelopes</v>
      </c>
      <c r="K13" s="1">
        <f>VLOOKUP(transactions[[#This Row],[product_id]], products[], 3, FALSE)</f>
        <v>6.99</v>
      </c>
      <c r="L13" s="1" t="str">
        <f>VLOOKUP(transactions[[#This Row],[product_id]], products[], 4, FALSE)</f>
        <v>PrintVivid</v>
      </c>
      <c r="M13" s="1"/>
      <c r="N13" s="1"/>
      <c r="O13" s="1"/>
      <c r="P13" s="1"/>
      <c r="Q13" s="1"/>
      <c r="S13" s="3"/>
    </row>
    <row r="14" spans="1:22" x14ac:dyDescent="0.75">
      <c r="A14">
        <v>13</v>
      </c>
      <c r="B14" s="2">
        <v>45056</v>
      </c>
      <c r="C14">
        <v>1</v>
      </c>
      <c r="D14">
        <v>5</v>
      </c>
      <c r="E14">
        <v>10</v>
      </c>
      <c r="F14" s="1">
        <v>49.9</v>
      </c>
      <c r="G14" t="str">
        <f>VLOOKUP(transactions[[#This Row],[branch_id]], branches[], 2, FALSE)</f>
        <v>Scranton</v>
      </c>
      <c r="H14" s="2" t="str">
        <f>VLOOKUP(transactions[[#This Row],[branch_id]], branches[], 3, FALSE)</f>
        <v>PA</v>
      </c>
      <c r="I14">
        <f>VLOOKUP(transactions[[#This Row],[branch_id]], branches[], 4, FALSE)</f>
        <v>18503</v>
      </c>
      <c r="J14" t="str">
        <f>VLOOKUP(transactions[[#This Row],[product_id]], products[], 2, FALSE)</f>
        <v>Legal Pads</v>
      </c>
      <c r="K14" s="1">
        <f>VLOOKUP(transactions[[#This Row],[product_id]], products[], 3, FALSE)</f>
        <v>4.99</v>
      </c>
      <c r="L14" s="1" t="str">
        <f>VLOOKUP(transactions[[#This Row],[product_id]], products[], 4, FALSE)</f>
        <v>PaperPro</v>
      </c>
      <c r="M14" s="1"/>
      <c r="N14" s="1"/>
      <c r="O14" s="1"/>
      <c r="P14" s="1"/>
      <c r="Q14" s="1"/>
      <c r="S14" s="3"/>
    </row>
    <row r="15" spans="1:22" x14ac:dyDescent="0.75">
      <c r="A15">
        <v>15</v>
      </c>
      <c r="B15" s="2">
        <v>45058</v>
      </c>
      <c r="C15">
        <v>3</v>
      </c>
      <c r="D15">
        <v>2</v>
      </c>
      <c r="E15">
        <v>6</v>
      </c>
      <c r="F15" s="1">
        <v>14.94</v>
      </c>
      <c r="G15" t="str">
        <f>VLOOKUP(transactions[[#This Row],[branch_id]], branches[], 2, FALSE)</f>
        <v>Nashua</v>
      </c>
      <c r="H15" s="2" t="str">
        <f>VLOOKUP(transactions[[#This Row],[branch_id]], branches[], 3, FALSE)</f>
        <v>NH</v>
      </c>
      <c r="I15">
        <f>VLOOKUP(transactions[[#This Row],[branch_id]], branches[], 4, FALSE)</f>
        <v>3060</v>
      </c>
      <c r="J15" t="str">
        <f>VLOOKUP(transactions[[#This Row],[product_id]], products[], 2, FALSE)</f>
        <v>Sticky Notes</v>
      </c>
      <c r="K15" s="1">
        <f>VLOOKUP(transactions[[#This Row],[product_id]], products[], 3, FALSE)</f>
        <v>2.4900000000000002</v>
      </c>
      <c r="L15" s="1" t="str">
        <f>VLOOKUP(transactions[[#This Row],[product_id]], products[], 4, FALSE)</f>
        <v>PrintVivid</v>
      </c>
      <c r="M15" s="1"/>
      <c r="N15" s="1"/>
      <c r="O15" s="1"/>
      <c r="P15" s="1"/>
      <c r="Q15" s="1"/>
      <c r="S15" s="3"/>
    </row>
    <row r="16" spans="1:22" x14ac:dyDescent="0.75">
      <c r="A16">
        <v>16</v>
      </c>
      <c r="B16" s="2">
        <v>45058</v>
      </c>
      <c r="C16">
        <v>1</v>
      </c>
      <c r="D16">
        <v>4</v>
      </c>
      <c r="E16">
        <v>5</v>
      </c>
      <c r="F16" s="1">
        <v>34.950000000000003</v>
      </c>
      <c r="G16" t="str">
        <f>VLOOKUP(transactions[[#This Row],[branch_id]], branches[], 2, FALSE)</f>
        <v>Scranton</v>
      </c>
      <c r="H16" s="2" t="str">
        <f>VLOOKUP(transactions[[#This Row],[branch_id]], branches[], 3, FALSE)</f>
        <v>PA</v>
      </c>
      <c r="I16">
        <f>VLOOKUP(transactions[[#This Row],[branch_id]], branches[], 4, FALSE)</f>
        <v>18503</v>
      </c>
      <c r="J16" t="str">
        <f>VLOOKUP(transactions[[#This Row],[product_id]], products[], 2, FALSE)</f>
        <v>Envelopes</v>
      </c>
      <c r="K16" s="1">
        <f>VLOOKUP(transactions[[#This Row],[product_id]], products[], 3, FALSE)</f>
        <v>6.99</v>
      </c>
      <c r="L16" s="1" t="str">
        <f>VLOOKUP(transactions[[#This Row],[product_id]], products[], 4, FALSE)</f>
        <v>PrintVivid</v>
      </c>
      <c r="M16" s="1"/>
      <c r="N16" s="1"/>
      <c r="O16" s="1"/>
      <c r="P16" s="1"/>
      <c r="Q16" s="1"/>
      <c r="S16" s="3"/>
    </row>
    <row r="17" spans="1:19" x14ac:dyDescent="0.75">
      <c r="A17">
        <v>17</v>
      </c>
      <c r="B17" s="2">
        <v>45059</v>
      </c>
      <c r="C17">
        <v>2</v>
      </c>
      <c r="D17">
        <v>1</v>
      </c>
      <c r="E17">
        <v>8</v>
      </c>
      <c r="F17" s="1">
        <v>79.92</v>
      </c>
      <c r="G17" t="str">
        <f>VLOOKUP(transactions[[#This Row],[branch_id]], branches[], 2, FALSE)</f>
        <v>Stamford</v>
      </c>
      <c r="H17" s="2" t="str">
        <f>VLOOKUP(transactions[[#This Row],[branch_id]], branches[], 3, FALSE)</f>
        <v>CT</v>
      </c>
      <c r="I17">
        <f>VLOOKUP(transactions[[#This Row],[branch_id]], branches[], 4, FALSE)</f>
        <v>6831</v>
      </c>
      <c r="J17" t="str">
        <f>VLOOKUP(transactions[[#This Row],[product_id]], products[], 2, FALSE)</f>
        <v>Copy Paper</v>
      </c>
      <c r="K17" s="1">
        <f>VLOOKUP(transactions[[#This Row],[product_id]], products[], 3, FALSE)</f>
        <v>9.99</v>
      </c>
      <c r="L17" s="1" t="str">
        <f>VLOOKUP(transactions[[#This Row],[product_id]], products[], 4, FALSE)</f>
        <v>PaperPro</v>
      </c>
      <c r="M17" s="1"/>
      <c r="N17" s="1"/>
      <c r="O17" s="1"/>
      <c r="P17" s="1"/>
      <c r="Q17" s="1"/>
      <c r="S17" s="3"/>
    </row>
    <row r="18" spans="1:19" x14ac:dyDescent="0.75">
      <c r="A18">
        <v>18</v>
      </c>
      <c r="B18" s="2">
        <v>45060</v>
      </c>
      <c r="C18">
        <v>3</v>
      </c>
      <c r="D18">
        <v>5</v>
      </c>
      <c r="E18">
        <v>15</v>
      </c>
      <c r="F18" s="1">
        <v>74.849999999999994</v>
      </c>
      <c r="G18" t="str">
        <f>VLOOKUP(transactions[[#This Row],[branch_id]], branches[], 2, FALSE)</f>
        <v>Nashua</v>
      </c>
      <c r="H18" s="2" t="str">
        <f>VLOOKUP(transactions[[#This Row],[branch_id]], branches[], 3, FALSE)</f>
        <v>NH</v>
      </c>
      <c r="I18">
        <f>VLOOKUP(transactions[[#This Row],[branch_id]], branches[], 4, FALSE)</f>
        <v>3060</v>
      </c>
      <c r="J18" t="str">
        <f>VLOOKUP(transactions[[#This Row],[product_id]], products[], 2, FALSE)</f>
        <v>Legal Pads</v>
      </c>
      <c r="K18" s="1">
        <f>VLOOKUP(transactions[[#This Row],[product_id]], products[], 3, FALSE)</f>
        <v>4.99</v>
      </c>
      <c r="L18" s="1" t="str">
        <f>VLOOKUP(transactions[[#This Row],[product_id]], products[], 4, FALSE)</f>
        <v>PaperPro</v>
      </c>
      <c r="M18" s="1"/>
      <c r="N18" s="1"/>
      <c r="O18" s="1"/>
      <c r="P18" s="1"/>
      <c r="Q18" s="1"/>
      <c r="S18" s="3"/>
    </row>
    <row r="19" spans="1:19" x14ac:dyDescent="0.75">
      <c r="A19">
        <v>19</v>
      </c>
      <c r="B19" s="2">
        <v>45061</v>
      </c>
      <c r="C19">
        <v>1</v>
      </c>
      <c r="D19">
        <v>3</v>
      </c>
      <c r="E19">
        <v>3</v>
      </c>
      <c r="F19" s="1">
        <v>59.97</v>
      </c>
      <c r="G19" t="str">
        <f>VLOOKUP(transactions[[#This Row],[branch_id]], branches[], 2, FALSE)</f>
        <v>Scranton</v>
      </c>
      <c r="H19" s="2" t="str">
        <f>VLOOKUP(transactions[[#This Row],[branch_id]], branches[], 3, FALSE)</f>
        <v>PA</v>
      </c>
      <c r="I19">
        <f>VLOOKUP(transactions[[#This Row],[branch_id]], branches[], 4, FALSE)</f>
        <v>18503</v>
      </c>
      <c r="J19" t="str">
        <f>VLOOKUP(transactions[[#This Row],[product_id]], products[], 2, FALSE)</f>
        <v>Printer Ink</v>
      </c>
      <c r="K19" s="1">
        <f>VLOOKUP(transactions[[#This Row],[product_id]], products[], 3, FALSE)</f>
        <v>19.989999999999998</v>
      </c>
      <c r="L19" s="1" t="str">
        <f>VLOOKUP(transactions[[#This Row],[product_id]], products[], 4, FALSE)</f>
        <v>PaperPro</v>
      </c>
      <c r="M19" s="1"/>
      <c r="N19" s="1"/>
      <c r="O19" s="1"/>
      <c r="P19" s="1"/>
      <c r="Q19" s="1"/>
      <c r="S19" s="3"/>
    </row>
    <row r="20" spans="1:19" x14ac:dyDescent="0.75">
      <c r="A20">
        <v>20</v>
      </c>
      <c r="B20" s="2">
        <v>45061</v>
      </c>
      <c r="C20">
        <v>2</v>
      </c>
      <c r="D20">
        <v>4</v>
      </c>
      <c r="E20">
        <v>10</v>
      </c>
      <c r="F20" s="1">
        <v>69.900000000000006</v>
      </c>
      <c r="G20" t="str">
        <f>VLOOKUP(transactions[[#This Row],[branch_id]], branches[], 2, FALSE)</f>
        <v>Stamford</v>
      </c>
      <c r="H20" s="2" t="str">
        <f>VLOOKUP(transactions[[#This Row],[branch_id]], branches[], 3, FALSE)</f>
        <v>CT</v>
      </c>
      <c r="I20">
        <f>VLOOKUP(transactions[[#This Row],[branch_id]], branches[], 4, FALSE)</f>
        <v>6831</v>
      </c>
      <c r="J20" t="str">
        <f>VLOOKUP(transactions[[#This Row],[product_id]], products[], 2, FALSE)</f>
        <v>Envelopes</v>
      </c>
      <c r="K20" s="1">
        <f>VLOOKUP(transactions[[#This Row],[product_id]], products[], 3, FALSE)</f>
        <v>6.99</v>
      </c>
      <c r="L20" s="1" t="str">
        <f>VLOOKUP(transactions[[#This Row],[product_id]], products[], 4, FALSE)</f>
        <v>PrintVivid</v>
      </c>
      <c r="M20" s="1"/>
      <c r="N20" s="1"/>
      <c r="O20" s="1"/>
      <c r="P20" s="1"/>
      <c r="Q20" s="1"/>
      <c r="S20" s="3"/>
    </row>
    <row r="21" spans="1:19" x14ac:dyDescent="0.75">
      <c r="A21" s="2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S21" s="3"/>
    </row>
    <row r="22" spans="1:19" x14ac:dyDescent="0.75">
      <c r="A22" s="2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S22" s="3"/>
    </row>
    <row r="23" spans="1:19" x14ac:dyDescent="0.75">
      <c r="A23" s="2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S23" s="3"/>
    </row>
  </sheetData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p e o p l e _ b c 2 f 4 e d b - 8 a 9 7 - 4 7 5 1 - 8 5 a 4 - e 9 1 a 2 4 c 3 0 e a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 p l a y e r I D < / s t r i n g > < / k e y > < v a l u e > < i n t > 2 8 5 < / i n t > < / v a l u e > < / i t e m > < i t e m > < k e y > < s t r i n g > b i r t h Y e a r < / s t r i n g > < / k e y > < v a l u e > < i n t > 3 0 3 < / i n t > < / v a l u e > < / i t e m > < i t e m > < k e y > < s t r i n g > b i r t h M o n t h < / s t r i n g > < / k e y > < v a l u e > < i n t > 3 5 6 < / i n t > < / v a l u e > < / i t e m > < i t e m > < k e y > < s t r i n g > b i r t h D a y < / s t r i n g > < / k e y > < v a l u e > < i n t > 2 9 1 < / i n t > < / v a l u e > < / i t e m > < i t e m > < k e y > < s t r i n g > b i r t h C o u n t r y < / s t r i n g > < / k e y > < v a l u e > < i n t > 3 8 2 < / i n t > < / v a l u e > < / i t e m > < i t e m > < k e y > < s t r i n g > b i r t h S t a t e < / s t r i n g > < / k e y > < v a l u e > < i n t > 3 2 0 < / i n t > < / v a l u e > < / i t e m > < i t e m > < k e y > < s t r i n g > b i r t h C i t y < / s t r i n g > < / k e y > < v a l u e > < i n t > 2 9 2 < / i n t > < / v a l u e > < / i t e m > < i t e m > < k e y > < s t r i n g > d e a t h Y e a r < / s t r i n g > < / k e y > < v a l u e > < i n t > 3 2 4 < / i n t > < / v a l u e > < / i t e m > < i t e m > < k e y > < s t r i n g > d e a t h M o n t h < / s t r i n g > < / k e y > < v a l u e > < i n t > 3 7 7 < / i n t > < / v a l u e > < / i t e m > < i t e m > < k e y > < s t r i n g > d e a t h D a y < / s t r i n g > < / k e y > < v a l u e > < i n t > 3 1 2 < / i n t > < / v a l u e > < / i t e m > < i t e m > < k e y > < s t r i n g > d e a t h C o u n t r y < / s t r i n g > < / k e y > < v a l u e > < i n t > 4 0 3 < / i n t > < / v a l u e > < / i t e m > < i t e m > < k e y > < s t r i n g > d e a t h S t a t e < / s t r i n g > < / k e y > < v a l u e > < i n t > 3 4 1 < / i n t > < / v a l u e > < / i t e m > < i t e m > < k e y > < s t r i n g > d e a t h C i t y < / s t r i n g > < / k e y > < v a l u e > < i n t > 3 1 3 < / i n t > < / v a l u e > < / i t e m > < i t e m > < k e y > < s t r i n g > n a m e F i r s t < / s t r i n g > < / k e y > < v a l u e > < i n t > 3 2 1 < / i n t > < / v a l u e > < / i t e m > < i t e m > < k e y > < s t r i n g > n a m e L a s t < / s t r i n g > < / k e y > < v a l u e > < i n t > 3 1 5 < / i n t > < / v a l u e > < / i t e m > < i t e m > < k e y > < s t r i n g > n a m e G i v e n < / s t r i n g > < / k e y > < v a l u e > < i n t > 3 5 2 < / i n t > < / v a l u e > < / i t e m > < i t e m > < k e y > < s t r i n g > w e i g h t < / s t r i n g > < / k e y > < v a l u e > < i n t > 2 5 2 < / i n t > < / v a l u e > < / i t e m > < i t e m > < k e y > < s t r i n g > h e i g h t < / s t r i n g > < / k e y > < v a l u e > < i n t > 2 4 1 < / i n t > < / v a l u e > < / i t e m > < i t e m > < k e y > < s t r i n g > b a t s < / s t r i n g > < / k e y > < v a l u e > < i n t > 1 9 6 < / i n t > < / v a l u e > < / i t e m > < i t e m > < k e y > < s t r i n g > t h r o w s < / s t r i n g > < / k e y > < v a l u e > < i n t > 2 5 6 < / i n t > < / v a l u e > < / i t e m > < i t e m > < k e y > < s t r i n g > d e b u t < / s t r i n g > < / k e y > < v a l u e > < i n t > 2 3 3 < / i n t > < / v a l u e > < / i t e m > < i t e m > < k e y > < s t r i n g > f i n a l G a m e < / s t r i n g > < / k e y > < v a l u e > < i n t > 3 2 9 < / i n t > < / v a l u e > < / i t e m > < i t e m > < k e y > < s t r i n g > r e t r o I D < / s t r i n g > < / k e y > < v a l u e > < i n t > 2 6 0 < / i n t > < / v a l u e > < / i t e m > < i t e m > < k e y > < s t r i n g > b b r e f I D < / s t r i n g > < / k e y > < v a l u e > < i n t > 2 6 8 < / i n t > < / v a l u e > < / i t e m > < / C o l u m n W i d t h s > < C o l u m n D i s p l a y I n d e x > < i t e m > < k e y > < s t r i n g > p l a y e r I D < / s t r i n g > < / k e y > < v a l u e > < i n t > 0 < / i n t > < / v a l u e > < / i t e m > < i t e m > < k e y > < s t r i n g > b i r t h Y e a r < / s t r i n g > < / k e y > < v a l u e > < i n t > 1 < / i n t > < / v a l u e > < / i t e m > < i t e m > < k e y > < s t r i n g > b i r t h M o n t h < / s t r i n g > < / k e y > < v a l u e > < i n t > 2 < / i n t > < / v a l u e > < / i t e m > < i t e m > < k e y > < s t r i n g > b i r t h D a y < / s t r i n g > < / k e y > < v a l u e > < i n t > 3 < / i n t > < / v a l u e > < / i t e m > < i t e m > < k e y > < s t r i n g > b i r t h C o u n t r y < / s t r i n g > < / k e y > < v a l u e > < i n t > 4 < / i n t > < / v a l u e > < / i t e m > < i t e m > < k e y > < s t r i n g > b i r t h S t a t e < / s t r i n g > < / k e y > < v a l u e > < i n t > 5 < / i n t > < / v a l u e > < / i t e m > < i t e m > < k e y > < s t r i n g > b i r t h C i t y < / s t r i n g > < / k e y > < v a l u e > < i n t > 6 < / i n t > < / v a l u e > < / i t e m > < i t e m > < k e y > < s t r i n g > d e a t h Y e a r < / s t r i n g > < / k e y > < v a l u e > < i n t > 7 < / i n t > < / v a l u e > < / i t e m > < i t e m > < k e y > < s t r i n g > d e a t h M o n t h < / s t r i n g > < / k e y > < v a l u e > < i n t > 8 < / i n t > < / v a l u e > < / i t e m > < i t e m > < k e y > < s t r i n g > d e a t h D a y < / s t r i n g > < / k e y > < v a l u e > < i n t > 9 < / i n t > < / v a l u e > < / i t e m > < i t e m > < k e y > < s t r i n g > d e a t h C o u n t r y < / s t r i n g > < / k e y > < v a l u e > < i n t > 1 0 < / i n t > < / v a l u e > < / i t e m > < i t e m > < k e y > < s t r i n g > d e a t h S t a t e < / s t r i n g > < / k e y > < v a l u e > < i n t > 1 1 < / i n t > < / v a l u e > < / i t e m > < i t e m > < k e y > < s t r i n g > d e a t h C i t y < / s t r i n g > < / k e y > < v a l u e > < i n t > 1 2 < / i n t > < / v a l u e > < / i t e m > < i t e m > < k e y > < s t r i n g > n a m e F i r s t < / s t r i n g > < / k e y > < v a l u e > < i n t > 1 3 < / i n t > < / v a l u e > < / i t e m > < i t e m > < k e y > < s t r i n g > n a m e L a s t < / s t r i n g > < / k e y > < v a l u e > < i n t > 1 4 < / i n t > < / v a l u e > < / i t e m > < i t e m > < k e y > < s t r i n g > n a m e G i v e n < / s t r i n g > < / k e y > < v a l u e > < i n t > 1 5 < / i n t > < / v a l u e > < / i t e m > < i t e m > < k e y > < s t r i n g > w e i g h t < / s t r i n g > < / k e y > < v a l u e > < i n t > 1 6 < / i n t > < / v a l u e > < / i t e m > < i t e m > < k e y > < s t r i n g > h e i g h t < / s t r i n g > < / k e y > < v a l u e > < i n t > 1 7 < / i n t > < / v a l u e > < / i t e m > < i t e m > < k e y > < s t r i n g > b a t s < / s t r i n g > < / k e y > < v a l u e > < i n t > 1 8 < / i n t > < / v a l u e > < / i t e m > < i t e m > < k e y > < s t r i n g > t h r o w s < / s t r i n g > < / k e y > < v a l u e > < i n t > 1 9 < / i n t > < / v a l u e > < / i t e m > < i t e m > < k e y > < s t r i n g > d e b u t < / s t r i n g > < / k e y > < v a l u e > < i n t > 2 0 < / i n t > < / v a l u e > < / i t e m > < i t e m > < k e y > < s t r i n g > f i n a l G a m e < / s t r i n g > < / k e y > < v a l u e > < i n t > 2 1 < / i n t > < / v a l u e > < / i t e m > < i t e m > < k e y > < s t r i n g > r e t r o I D < / s t r i n g > < / k e y > < v a l u e > < i n t > 2 2 < / i n t > < / v a l u e > < / i t e m > < i t e m > < k e y > < s t r i n g > b b r e f I D < / s t r i n g > < / k e y > < v a l u e > < i n t > 2 3 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 7 0 < / H e i g h t > < / S a n d b o x E d i t o r . F o r m u l a B a r S t a t e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3.xml>��< ? x m l   v e r s i o n = " 1 . 0 "   e n c o d i n g = " U T F - 1 6 " ? > < G e m i n i   x m l n s = " h t t p : / / g e m i n i / p i v o t c u s t o m i z a t i o n / C l i e n t W i n d o w X M L " > < C u s t o m C o n t e n t > < ! [ C D A T A [ p e o p l e _ b c 2 f 4 e d b - 8 a 9 7 - 4 7 5 1 - 8 5 a 4 - e 9 1 a 2 4 c 3 0 e a 2 ] ] > < / C u s t o m C o n t e n t > < / G e m i n i > 
</file>

<file path=customXml/item14.xml>��< ? x m l   v e r s i o n = " 1 . 0 "   e n c o d i n g = " U T F - 1 6 "   s t a n d a l o n e = " n o " ? > < D a t a M a s h u p   x m l n s = " h t t p : / / s c h e m a s . m i c r o s o f t . c o m / D a t a M a s h u p " > A A A A A M Y F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m w s N L 6 s A A A D 3 A A A A E g A A A E N v b m Z p Z y 9 Q Y W N r Y W d l L n h t b I S P v Q r C M B z E d 8 F 3 K N m b L x c p / 6 a D q w W h K K 6 h D T X Y J t K k p u / m 4 C P 5 C r Z o 1 c 3 x 7 n 5 w d 4 / b H b K h b a K r 6 p y 2 J k U M U x Q 5 L 0 0 l G 2 t U i o x F m V g u Y C f L s 6 x V N N L G J Y O r U n T y / p I Q E k L A Y Y V t V x N O K S P H f F u U J 9 V K 9 I H 1 f z j W Z q o t F R J w e K 0 R H D O 2 x p x y T I H M J u T a f A E + D p 7 S H x M 2 f e P 7 T g l l 4 n 0 B Z J Z A 3 h / E E w A A / / 8 D A F B L A w Q U A A I A C A A A A C E A T j u W c N c A A A B k A Q A A E w A A A E Z v c m 1 1 b G F z L 1 N l Y 3 R p b 2 4 x L m 1 0 j 7 G K w k A Q h v u A 7 7 C s j U I I C G I j V t E D 4 b A x c I V Y b H K j G 9 z M h N k J K i H v f h t T i b l p F r 5 / 5 / s Z D 4 W U h O o 4 v I t 1 F H l r G H 5 V D V Q 7 U B v l Q C a R C n O k h o u e 7 B 4 F u C R t m A H l h / i W E 9 1 m 8 / Z 0 M B V s 9 L C p z 9 0 p J Z T w 5 R w P g q l O r c F r k G f P G n Q w Z S Z 3 k G R s 0 F + I q 5 R c U 2 E f + t n Q F r e t r p 1 5 A u + 3 O l Y S I i X w k C 5 W r c Z Q 9 1 W y l 9 H k 2 4 w E d y i v t s d 7 l N U y 6 a t e 3 P 7 D c y P + Q y K W 6 f 6 O u / k k K n H 0 z P U f A A A A / / 8 D A F B L A Q I t A B Q A B g A I A A A A I Q A q 3 a p A 0 g A A A D c B A A A T A A A A A A A A A A A A A A A A A A A A A A B b Q 2 9 u d G V u d F 9 U e X B l c 1 0 u e G 1 s U E s B A i 0 A F A A C A A g A A A A h A J s L D S + r A A A A 9 w A A A B I A A A A A A A A A A A A A A A A A C w M A A E N v b m Z p Z y 9 Q Y W N r Y W d l L n h t b F B L A Q I t A B Q A A g A I A A A A I Q B O O 5 Z w 1 w A A A G Q B A A A T A A A A A A A A A A A A A A A A A O Y D A A B G b 3 J t d W x h c y 9 T Z W N 0 a W 9 u M S 5 t U E s F B g A A A A A D A A M A w g A A A O 4 E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J C w A A A A A A A C c L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c G V v c G x l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y 0 w N i 0 w N V Q y M T o 1 M z o 0 M i 4 x N D A w N T Q 0 W i I v P j x F b n R y e S B U e X B l P S J G a W x s Q 2 9 s d W 1 u V H l w Z X M i I F Z h b H V l P S J z Q m d Z R 0 F 3 T U d C Z z 0 9 I i 8 + P E V u d H J 5 I F R 5 c G U 9 I k Z p b G x D b 2 x 1 b W 5 O Y W 1 l c y I g V m F s d W U 9 I n N b J n F 1 b 3 Q 7 c G x h e W V y S U Q m c X V v d D s s J n F 1 b 3 Q 7 b m F t Z U Z p c n N 0 J n F 1 b 3 Q 7 L C Z x d W 9 0 O 2 5 h b W V M Y X N 0 J n F 1 b 3 Q 7 L C Z x d W 9 0 O 3 d l a W d o d C Z x d W 9 0 O y w m c X V v d D t o Z W l n a H Q m c X V v d D s s J n F 1 b 3 Q 7 Y m F 0 c y Z x d W 9 0 O y w m c X V v d D t 0 a H J v d 3 M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Z W 9 w b G U v Q X V 0 b 1 J l b W 9 2 Z W R D b 2 x 1 b W 5 z M S 5 7 c G x h e W V y S U Q s M H 0 m c X V v d D s s J n F 1 b 3 Q 7 U 2 V j d G l v b j E v c G V v c G x l L 0 F 1 d G 9 S Z W 1 v d m V k Q 2 9 s d W 1 u c z E u e 2 5 h b W V G a X J z d C w x f S Z x d W 9 0 O y w m c X V v d D t T Z W N 0 a W 9 u M S 9 w Z W 9 w b G U v Q X V 0 b 1 J l b W 9 2 Z W R D b 2 x 1 b W 5 z M S 5 7 b m F t Z U x h c 3 Q s M n 0 m c X V v d D s s J n F 1 b 3 Q 7 U 2 V j d G l v b j E v c G V v c G x l L 0 F 1 d G 9 S Z W 1 v d m V k Q 2 9 s d W 1 u c z E u e 3 d l a W d o d C w z f S Z x d W 9 0 O y w m c X V v d D t T Z W N 0 a W 9 u M S 9 w Z W 9 w b G U v Q X V 0 b 1 J l b W 9 2 Z W R D b 2 x 1 b W 5 z M S 5 7 a G V p Z 2 h 0 L D R 9 J n F 1 b 3 Q 7 L C Z x d W 9 0 O 1 N l Y 3 R p b 2 4 x L 3 B l b 3 B s Z S 9 B d X R v U m V t b 3 Z l Z E N v b H V t b n M x L n t i Y X R z L D V 9 J n F 1 b 3 Q 7 L C Z x d W 9 0 O 1 N l Y 3 R p b 2 4 x L 3 B l b 3 B s Z S 9 B d X R v U m V t b 3 Z l Z E N v b H V t b n M x L n t 0 a H J v d 3 M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c G V v c G x l L 0 F 1 d G 9 S Z W 1 v d m V k Q 2 9 s d W 1 u c z E u e 3 B s Y X l l c k l E L D B 9 J n F 1 b 3 Q 7 L C Z x d W 9 0 O 1 N l Y 3 R p b 2 4 x L 3 B l b 3 B s Z S 9 B d X R v U m V t b 3 Z l Z E N v b H V t b n M x L n t u Y W 1 l R m l y c 3 Q s M X 0 m c X V v d D s s J n F 1 b 3 Q 7 U 2 V j d G l v b j E v c G V v c G x l L 0 F 1 d G 9 S Z W 1 v d m V k Q 2 9 s d W 1 u c z E u e 2 5 h b W V M Y X N 0 L D J 9 J n F 1 b 3 Q 7 L C Z x d W 9 0 O 1 N l Y 3 R p b 2 4 x L 3 B l b 3 B s Z S 9 B d X R v U m V t b 3 Z l Z E N v b H V t b n M x L n t 3 Z W l n a H Q s M 3 0 m c X V v d D s s J n F 1 b 3 Q 7 U 2 V j d G l v b j E v c G V v c G x l L 0 F 1 d G 9 S Z W 1 v d m V k Q 2 9 s d W 1 u c z E u e 2 h l a W d o d C w 0 f S Z x d W 9 0 O y w m c X V v d D t T Z W N 0 a W 9 u M S 9 w Z W 9 w b G U v Q X V 0 b 1 J l b W 9 2 Z W R D b 2 x 1 b W 5 z M S 5 7 Y m F 0 c y w 1 f S Z x d W 9 0 O y w m c X V v d D t T Z W N 0 a W 9 u M S 9 w Z W 9 w b G U v Q X V 0 b 1 J l b W 9 2 Z W R D b 2 x 1 b W 5 z M S 5 7 d G h y b 3 d z L D Z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Z p Z 2 F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w Z W 9 w b G U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w Z W 9 w b G U v Q 2 h h b m d l Z C U y M F R 5 c G U 8 L 0 l 0 Z W 1 Q Y X R o P j w v S X R l b U x v Y 2 F 0 a W 9 u P j x T d G F i b G V F b n R y a W V z L z 4 8 L 0 l 0 Z W 0 + P E l 0 Z W 0 + P E l 0 Z W 1 M b 2 N h d G l v b j 4 8 S X R l b V R 5 c G U + Q W x s R m 9 y b X V s Y X M 8 L 0 l 0 Z W 1 U e X B l P j x J d G V t U G F 0 a D 4 8 L 0 l 0 Z W 1 Q Y X R o P j w v S X R l b U x v Y 2 F 0 a W 9 u P j x T d G F i b G V F b n R y a W V z P j x F b n R y e S B U e X B l P S J R d W V y e U d y b 3 V w c y I g V m F s d W U 9 I n N B Q U F B Q U E 9 P S I v P j x F b n R y e S B U e X B l P S J S Z W x h d G l v b n N o a X B z I i B W Y W x 1 Z T 0 i c 0 F B Q U F B Q T 0 9 I i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K d V 5 w K 6 W T p E j f H b / s 8 + M E Q A A A A A A g A A A A A A E G Y A A A A B A A A g A A A A c 2 p c 8 R p F b 1 U x q 5 / L T F q m E s B X H A z F + m A 0 S r N D K T s J B x I A A A A A D o A A A A A C A A A g A A A A u J 5 1 m z A F q y C r a i y u O b 7 d n + M K V c n K 3 9 w b t w D l 1 + W D 8 V p Q A A A A / Q E j J b / q R / j L F j f i D s W r K r M 2 p X l s g l P Y 8 L i X j W n E s E f t X h g o k y W y I p y K 1 Z 7 e g a O I T T k V Q j F 7 u e P n 6 A T 4 D L x j l 5 7 w v I 8 z u W 4 K p v l G X C v U i B 1 A A A A A l + + 6 / 9 6 1 E i Z O H U G 2 g 4 H o L f Y Z f c N M 7 R B q B e 5 D R B D U V O 9 y P h 2 Y + E / O 4 S Q z + + U i x j v v j r B c 4 h o 8 G i A L G n o 5 2 e t H X w = = < / D a t a M a s h u p > 
</file>

<file path=customXml/item15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 2 0 2 3 - 0 3 - 1 7 T 1 0 : 0 9 : 5 5 . 0 4 0 9 2 5 1 - 0 4 : 0 0 < / L a s t P r o c e s s e d T i m e > < / D a t a M o d e l i n g S a n d b o x . S e r i a l i z e d S a n d b o x E r r o r C a c h e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 h o f 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 h o f 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 C o l u m n s \ p l a y e r I D 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 C o l u m n s \ v o t e d B y 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 C o l u m n s \ b a l l o t s 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 C o l u m n s \ n e e d e d 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 C o l u m n s \ v o t e s 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 C o l u m n s \ i n d u c t e d 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 C o l u m n s \ n e e d e d _ n o t e 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 p e o p l e 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 p e o p l e 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 C o l u m n s \ p l a y e r I D 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 C o l u m n s \ b i r t h Y e a r 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 C o l u m n s \ b i r t h M o n t h 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 C o l u m n s \ b i r t h D a y 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 C o l u m n s \ b i r t h C o u n t r y 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 C o l u m n s \ b i r t h S t a t e 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 C o l u m n s \ b i r t h C i t y 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 C o l u m n s \ d e a t h Y e a r 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 C o l u m n s \ d e a t h M o n t h 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 C o l u m n s \ d e a t h D a y 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 C o l u m n s \ d e a t h C o u n t r y 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 C o l u m n s \ d e a t h S t a t e 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 C o l u m n s \ d e a t h C i t y 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 C o l u m n s \ n a m e F i r s t 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 C o l u m n s \ n a m e L a s t 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 C o l u m n s \ n a m e G i v e n 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 C o l u m n s \ w e i g h t 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 C o l u m n s \ h e i g h t 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 C o l u m n s \ b a t s 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 C o l u m n s \ t h r o w s 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 C o l u m n s \ d e b u t 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 C o l u m n s \ f i n a l G a m e 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 C o l u m n s \ r e t r o I D 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 C o l u m n s \ b b r e f I D 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O r d e r " > < C u s t o m C o n t e n t > < ! [ C D A T A [ h o f _ f f d 3 c 5 e 0 - f 4 0 0 - 4 9 5 2 - b 4 e b - 4 c d 5 1 c 5 1 4 4 3 a , p e o p l e _ b c 2 f 4 e d b - 8 a 9 7 - 4 7 5 1 - 8 5 a 4 - e 9 1 a 2 4 c 3 0 e a 2 ] ] > < / C u s t o m C o n t e n t > < / G e m i n i > 
</file>

<file path=customXml/item5.xml>��< ? x m l   v e r s i o n = " 1 . 0 "   e n c o d i n g = " U T F - 1 6 " ? > < G e m i n i   x m l n s = " h t t p : / / g e m i n i / p i v o t c u s t o m i z a t i o n / 7 1 c 1 9 9 1 c - 4 3 a 2 - 4 0 1 b - b 5 3 8 - f d e 7 0 2 4 6 8 a 2 0 " > < C u s t o m C o n t e n t > < ! [ C D A T A [ < ? x m l   v e r s i o n = " 1 . 0 "   e n c o d i n g = " u t f - 1 6 " ? > < S e t t i n g s > < C a l c u l a t e d F i e l d s > < i t e m > < M e a s u r e N a m e > p c t _ i n d u c t e d < / M e a s u r e N a m e > < D i s p l a y N a m e > p c t _ i n d u c t e d 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2 9 3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h o f _ f f d 3 c 5 e 0 - f 4 0 0 - 4 9 5 2 - b 4 e b - 4 c d 5 1 c 5 1 4 4 3 a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 p l a y e r I D < / s t r i n g > < / k e y > < v a l u e > < i n t > 2 8 5 < / i n t > < / v a l u e > < / i t e m > < i t e m > < k e y > < s t r i n g > y e a r I D < / s t r i n g > < / k e y > < v a l u e > < i n t > 2 4 6 < / i n t > < / v a l u e > < / i t e m > < i t e m > < k e y > < s t r i n g > v o t e d B y < / s t r i n g > < / k e y > < v a l u e > < i n t > 2 7 9 < / i n t > < / v a l u e > < / i t e m > < i t e m > < k e y > < s t r i n g > b a l l o t s < / s t r i n g > < / k e y > < v a l u e > < i n t > 2 4 9 < / i n t > < / v a l u e > < / i t e m > < i t e m > < k e y > < s t r i n g > n e e d e d < / s t r i n g > < / k e y > < v a l u e > < i n t > 2 6 9 < / i n t > < / v a l u e > < / i t e m > < i t e m > < k e y > < s t r i n g > v o t e s < / s t r i n g > < / k e y > < v a l u e > < i n t > 2 2 0 < / i n t > < / v a l u e > < / i t e m > < i t e m > < k e y > < s t r i n g > i n d u c t e d < / s t r i n g > < / k e y > < v a l u e > < i n t > 2 9 5 < / i n t > < / v a l u e > < / i t e m > < i t e m > < k e y > < s t r i n g > c a t e g o r y < / s t r i n g > < / k e y > < v a l u e > < i n t > 2 9 2 < / i n t > < / v a l u e > < / i t e m > < i t e m > < k e y > < s t r i n g > n e e d e d _ n o t e < / s t r i n g > < / k e y > < v a l u e > < i n t > 3 9 6 < / i n t > < / v a l u e > < / i t e m > < / C o l u m n W i d t h s > < C o l u m n D i s p l a y I n d e x > < i t e m > < k e y > < s t r i n g > p l a y e r I D < / s t r i n g > < / k e y > < v a l u e > < i n t > 0 < / i n t > < / v a l u e > < / i t e m > < i t e m > < k e y > < s t r i n g > y e a r I D < / s t r i n g > < / k e y > < v a l u e > < i n t > 1 < / i n t > < / v a l u e > < / i t e m > < i t e m > < k e y > < s t r i n g > v o t e d B y < / s t r i n g > < / k e y > < v a l u e > < i n t > 2 < / i n t > < / v a l u e > < / i t e m > < i t e m > < k e y > < s t r i n g > b a l l o t s < / s t r i n g > < / k e y > < v a l u e > < i n t > 3 < / i n t > < / v a l u e > < / i t e m > < i t e m > < k e y > < s t r i n g > n e e d e d < / s t r i n g > < / k e y > < v a l u e > < i n t > 4 < / i n t > < / v a l u e > < / i t e m > < i t e m > < k e y > < s t r i n g > v o t e s < / s t r i n g > < / k e y > < v a l u e > < i n t > 5 < / i n t > < / v a l u e > < / i t e m > < i t e m > < k e y > < s t r i n g > i n d u c t e d < / s t r i n g > < / k e y > < v a l u e > < i n t > 6 < / i n t > < / v a l u e > < / i t e m > < i t e m > < k e y > < s t r i n g > c a t e g o r y < / s t r i n g > < / k e y > < v a l u e > < i n t > 7 < / i n t > < / v a l u e > < / i t e m > < i t e m > < k e y > < s t r i n g > n e e d e d _ n o t e < / s t r i n g > < / k e y > < v a l u e > < i n t >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 T a g s \ T a b l e s \ & l t ; T a b l e s \ h o f & g t ; < / K e y > < / D i a g r a m O b j e c t K e y > < D i a g r a m O b j e c t K e y > < K e y > D y n a m i c   T a g s \ T a b l e s \ & l t ; T a b l e s \ p e o p l e & g t ; < / K e y > < / D i a g r a m O b j e c t K e y > < D i a g r a m O b j e c t K e y > < K e y > T a b l e s \ h o f < / K e y > < / D i a g r a m O b j e c t K e y > < D i a g r a m O b j e c t K e y > < K e y > T a b l e s \ h o f \ C o l u m n s \ p l a y e r I D < / K e y > < / D i a g r a m O b j e c t K e y > < D i a g r a m O b j e c t K e y > < K e y > T a b l e s \ h o f \ C o l u m n s \ y e a r I D < / K e y > < / D i a g r a m O b j e c t K e y > < D i a g r a m O b j e c t K e y > < K e y > T a b l e s \ h o f \ C o l u m n s \ v o t e d B y < / K e y > < / D i a g r a m O b j e c t K e y > < D i a g r a m O b j e c t K e y > < K e y > T a b l e s \ h o f \ C o l u m n s \ b a l l o t s < / K e y > < / D i a g r a m O b j e c t K e y > < D i a g r a m O b j e c t K e y > < K e y > T a b l e s \ h o f \ C o l u m n s \ n e e d e d < / K e y > < / D i a g r a m O b j e c t K e y > < D i a g r a m O b j e c t K e y > < K e y > T a b l e s \ h o f \ C o l u m n s \ v o t e s < / K e y > < / D i a g r a m O b j e c t K e y > < D i a g r a m O b j e c t K e y > < K e y > T a b l e s \ h o f \ C o l u m n s \ i n d u c t e d < / K e y > < / D i a g r a m O b j e c t K e y > < D i a g r a m O b j e c t K e y > < K e y > T a b l e s \ h o f \ C o l u m n s \ c a t e g o r y < / K e y > < / D i a g r a m O b j e c t K e y > < D i a g r a m O b j e c t K e y > < K e y > T a b l e s \ h o f \ C o l u m n s \ n e e d e d _ n o t e < / K e y > < / D i a g r a m O b j e c t K e y > < D i a g r a m O b j e c t K e y > < K e y > T a b l e s \ h o f \ M e a s u r e s \ p c t _ i n d u c t e d < / K e y > < / D i a g r a m O b j e c t K e y > < D i a g r a m O b j e c t K e y > < K e y > T a b l e s \ h o f \ T a b l e s \ h o f \ M e a s u r e s \ p c t _ i n d u c t e d \ A d d i t i o n a l   I n f o \ E r r o r < / K e y > < / D i a g r a m O b j e c t K e y > < D i a g r a m O b j e c t K e y > < K e y > T a b l e s \ p e o p l e < / K e y > < / D i a g r a m O b j e c t K e y > < D i a g r a m O b j e c t K e y > < K e y > T a b l e s \ p e o p l e \ C o l u m n s \ p l a y e r I D < / K e y > < / D i a g r a m O b j e c t K e y > < D i a g r a m O b j e c t K e y > < K e y > T a b l e s \ p e o p l e \ C o l u m n s \ b i r t h Y e a r < / K e y > < / D i a g r a m O b j e c t K e y > < D i a g r a m O b j e c t K e y > < K e y > T a b l e s \ p e o p l e \ C o l u m n s \ b i r t h M o n t h < / K e y > < / D i a g r a m O b j e c t K e y > < D i a g r a m O b j e c t K e y > < K e y > T a b l e s \ p e o p l e \ C o l u m n s \ b i r t h D a y < / K e y > < / D i a g r a m O b j e c t K e y > < D i a g r a m O b j e c t K e y > < K e y > T a b l e s \ p e o p l e \ C o l u m n s \ b i r t h C o u n t r y < / K e y > < / D i a g r a m O b j e c t K e y > < D i a g r a m O b j e c t K e y > < K e y > T a b l e s \ p e o p l e \ C o l u m n s \ b i r t h S t a t e < / K e y > < / D i a g r a m O b j e c t K e y > < D i a g r a m O b j e c t K e y > < K e y > T a b l e s \ p e o p l e \ C o l u m n s \ b i r t h C i t y < / K e y > < / D i a g r a m O b j e c t K e y > < D i a g r a m O b j e c t K e y > < K e y > T a b l e s \ p e o p l e \ C o l u m n s \ d e a t h Y e a r < / K e y > < / D i a g r a m O b j e c t K e y > < D i a g r a m O b j e c t K e y > < K e y > T a b l e s \ p e o p l e \ C o l u m n s \ d e a t h M o n t h < / K e y > < / D i a g r a m O b j e c t K e y > < D i a g r a m O b j e c t K e y > < K e y > T a b l e s \ p e o p l e \ C o l u m n s \ d e a t h D a y < / K e y > < / D i a g r a m O b j e c t K e y > < D i a g r a m O b j e c t K e y > < K e y > T a b l e s \ p e o p l e \ C o l u m n s \ d e a t h C o u n t r y < / K e y > < / D i a g r a m O b j e c t K e y > < D i a g r a m O b j e c t K e y > < K e y > T a b l e s \ p e o p l e \ C o l u m n s \ d e a t h S t a t e < / K e y > < / D i a g r a m O b j e c t K e y > < D i a g r a m O b j e c t K e y > < K e y > T a b l e s \ p e o p l e \ C o l u m n s \ d e a t h C i t y < / K e y > < / D i a g r a m O b j e c t K e y > < D i a g r a m O b j e c t K e y > < K e y > T a b l e s \ p e o p l e \ C o l u m n s \ n a m e F i r s t < / K e y > < / D i a g r a m O b j e c t K e y > < D i a g r a m O b j e c t K e y > < K e y > T a b l e s \ p e o p l e \ C o l u m n s \ n a m e L a s t < / K e y > < / D i a g r a m O b j e c t K e y > < D i a g r a m O b j e c t K e y > < K e y > T a b l e s \ p e o p l e \ C o l u m n s \ n a m e G i v e n < / K e y > < / D i a g r a m O b j e c t K e y > < D i a g r a m O b j e c t K e y > < K e y > T a b l e s \ p e o p l e \ C o l u m n s \ w e i g h t < / K e y > < / D i a g r a m O b j e c t K e y > < D i a g r a m O b j e c t K e y > < K e y > T a b l e s \ p e o p l e \ C o l u m n s \ h e i g h t < / K e y > < / D i a g r a m O b j e c t K e y > < D i a g r a m O b j e c t K e y > < K e y > T a b l e s \ p e o p l e \ C o l u m n s \ b a t s < / K e y > < / D i a g r a m O b j e c t K e y > < D i a g r a m O b j e c t K e y > < K e y > T a b l e s \ p e o p l e \ C o l u m n s \ t h r o w s < / K e y > < / D i a g r a m O b j e c t K e y > < D i a g r a m O b j e c t K e y > < K e y > T a b l e s \ p e o p l e \ C o l u m n s \ d e b u t < / K e y > < / D i a g r a m O b j e c t K e y > < D i a g r a m O b j e c t K e y > < K e y > T a b l e s \ p e o p l e \ C o l u m n s \ f i n a l G a m e < / K e y > < / D i a g r a m O b j e c t K e y > < D i a g r a m O b j e c t K e y > < K e y > T a b l e s \ p e o p l e \ C o l u m n s \ r e t r o I D < / K e y > < / D i a g r a m O b j e c t K e y > < D i a g r a m O b j e c t K e y > < K e y > T a b l e s \ p e o p l e \ C o l u m n s \ b b r e f I D < / K e y > < / D i a g r a m O b j e c t K e y > < D i a g r a m O b j e c t K e y > < K e y > R e l a t i o n s h i p s \ & l t ; T a b l e s \ h o f \ C o l u m n s \ p l a y e r I D & g t ; - & l t ; T a b l e s \ p e o p l e \ C o l u m n s \ p l a y e r I D & g t ; < / K e y > < / D i a g r a m O b j e c t K e y > < D i a g r a m O b j e c t K e y > < K e y > R e l a t i o n s h i p s \ & l t ; T a b l e s \ h o f \ C o l u m n s \ p l a y e r I D & g t ; - & l t ; T a b l e s \ p e o p l e \ C o l u m n s \ p l a y e r I D & g t ; \ F K < / K e y > < / D i a g r a m O b j e c t K e y > < D i a g r a m O b j e c t K e y > < K e y > R e l a t i o n s h i p s \ & l t ; T a b l e s \ h o f \ C o l u m n s \ p l a y e r I D & g t ; - & l t ; T a b l e s \ p e o p l e \ C o l u m n s \ p l a y e r I D & g t ; \ P K < / K e y > < / D i a g r a m O b j e c t K e y > < D i a g r a m O b j e c t K e y > < K e y > R e l a t i o n s h i p s \ & l t ; T a b l e s \ h o f \ C o l u m n s \ p l a y e r I D & g t ; - & l t ; T a b l e s \ p e o p l e \ C o l u m n s \ p l a y e r I D & g t ; \ C r o s s F i l t e r < / K e y > < / D i a g r a m O b j e c t K e y > < / A l l K e y s > < S e l e c t e d K e y s > < D i a g r a m O b j e c t K e y > < K e y > R e l a t i o n s h i p s \ & l t ; T a b l e s \ h o f \ C o l u m n s \ p l a y e r I D & g t ; - & l t ; T a b l e s \ p e o p l e \ C o l u m n s \ p l a y e r I D & g t ; 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 T a g s \ T a b l e s \ & l t ; T a b l e s \ h o f & g t ; 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 T a g s \ T a b l e s \ & l t ; T a b l e s \ p e o p l e & g t ; 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 T a b l e s \ h o f < / K e y > < / a : K e y > < a : V a l u e   i : t y p e = " D i a g r a m D i s p l a y N o d e V i e w S t a t e " > < H e i g h t > 3 4 9 < / H e i g h t > < I s E x p a n d e d > t r u e < / I s E x p a n d e d > < L a y e d O u t > t r u e < / L a y e d O u t > < W i d t h > 3 3 3 < / W i d t h > < / a : V a l u e > < / a : K e y V a l u e O f D i a g r a m O b j e c t K e y a n y T y p e z b w N T n L X > < a : K e y V a l u e O f D i a g r a m O b j e c t K e y a n y T y p e z b w N T n L X > < a : K e y > < K e y > T a b l e s \ h o f \ C o l u m n s \ p l a y e r I D 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 T a b l e s \ h o f \ C o l u m n s \ y e a r I D 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 T a b l e s \ h o f \ C o l u m n s \ v o t e d B y 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 T a b l e s \ h o f \ C o l u m n s \ b a l l o t s 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 T a b l e s \ h o f \ C o l u m n s \ n e e d e d 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 T a b l e s \ h o f \ C o l u m n s \ v o t e s 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 T a b l e s \ h o f \ C o l u m n s \ i n d u c t e d 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 T a b l e s \ h o f \ C o l u m n s \ c a t e g o r y 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 T a b l e s \ h o f \ C o l u m n s \ n e e d e d _ n o t e 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 T a b l e s \ h o f \ M e a s u r e s \ p c t _ i n d u c t e d 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 T a b l e s \ h o f \ T a b l e s \ h o f \ M e a s u r e s \ p c t _ i n d u c t e d \ A d d i t i o n a l   I n f o \ E r r o r 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 T a b l e s \ p e o p l e < / K e y > < / a : K e y > < a : V a l u e   i : t y p e = " D i a g r a m D i s p l a y N o d e V i e w S t a t e " > < H e i g h t > 3 4 4 < / H e i g h t > < I s E x p a n d e d > t r u e < / I s E x p a n d e d > < L a y e d O u t > t r u e < / L a y e d O u t > < L e f t > 4 0 7 . 4 0 3 8 1 0 5 6 7 6 6 5 8 < / L e f t > < T a b I n d e x > 1 < / T a b I n d e x > < T o p > 3 . 5 < / T o p > < W i d t h > 2 9 0 < / W i d t h > < / a : V a l u e > < / a : K e y V a l u e O f D i a g r a m O b j e c t K e y a n y T y p e z b w N T n L X > < a : K e y V a l u e O f D i a g r a m O b j e c t K e y a n y T y p e z b w N T n L X > < a : K e y > < K e y > T a b l e s \ p e o p l e \ C o l u m n s \ p l a y e r I D 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 T a b l e s \ p e o p l e \ C o l u m n s \ b i r t h Y e a r 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 T a b l e s \ p e o p l e \ C o l u m n s \ b i r t h M o n t h 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 T a b l e s \ p e o p l e \ C o l u m n s \ b i r t h D a y 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 T a b l e s \ p e o p l e \ C o l u m n s \ b i r t h C o u n t r y 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 T a b l e s \ p e o p l e \ C o l u m n s \ b i r t h S t a t e 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 T a b l e s \ p e o p l e \ C o l u m n s \ b i r t h C i t y 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 T a b l e s \ p e o p l e \ C o l u m n s \ d e a t h Y e a r 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 T a b l e s \ p e o p l e \ C o l u m n s \ d e a t h M o n t h 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 T a b l e s \ p e o p l e \ C o l u m n s \ d e a t h D a y 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 T a b l e s \ p e o p l e \ C o l u m n s \ d e a t h C o u n t r y 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 T a b l e s \ p e o p l e \ C o l u m n s \ d e a t h S t a t e 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 T a b l e s \ p e o p l e \ C o l u m n s \ d e a t h C i t y 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 T a b l e s \ p e o p l e \ C o l u m n s \ n a m e F i r s t 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 T a b l e s \ p e o p l e \ C o l u m n s \ n a m e L a s t 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 T a b l e s \ p e o p l e \ C o l u m n s \ n a m e G i v e n 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 T a b l e s \ p e o p l e \ C o l u m n s \ w e i g h t 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 T a b l e s \ p e o p l e \ C o l u m n s \ h e i g h t 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 T a b l e s \ p e o p l e \ C o l u m n s \ b a t s 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 T a b l e s \ p e o p l e \ C o l u m n s \ t h r o w s 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 T a b l e s \ p e o p l e \ C o l u m n s \ d e b u t 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 T a b l e s \ p e o p l e \ C o l u m n s \ f i n a l G a m e 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 T a b l e s \ p e o p l e \ C o l u m n s \ r e t r o I D 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 T a b l e s \ p e o p l e \ C o l u m n s \ b b r e f I D 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 R e l a t i o n s h i p s \ & l t ; T a b l e s \ h o f \ C o l u m n s \ p l a y e r I D & g t ; - & l t ; T a b l e s \ p e o p l e \ C o l u m n s \ p l a y e r I D & g t ; < / K e y > < / a : K e y > < a : V a l u e   i : t y p e = " D i a g r a m D i s p l a y L i n k V i e w S t a t e " > < A u t o m a t i o n P r o p e r t y H e l p e r T e x t > E n d   p o i n t   1 :   ( 3 4 9 , 1 7 4 . 5 ) .   E n d   p o i n t   2 :   ( 3 9 1 . 4 0 3 8 1 0 5 6 7 6 6 6 , 1 7 5 . 5 ) 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 3 4 9 . 0 0 0 0 0 0 0 0 0 0 0 0 0 6 < / b : _ x > < b : _ y > 1 7 4 . 5 < / b : _ y > < / b : P o i n t > < b : P o i n t > < b : _ x > 3 6 8 . 2 0 1 9 0 5 5 < / b : _ x > < b : _ y > 1 7 4 . 5 < / b : _ y > < / b : P o i n t > < b : P o i n t > < b : _ x > 3 7 2 . 2 0 1 9 0 5 5 < / b : _ x > < b : _ y > 1 7 5 . 5 < / b : _ y > < / b : P o i n t > < b : P o i n t > < b : _ x > 3 9 1 . 4 0 3 8 1 0 5 6 7 6 6 5 8 < / b : _ x > < b : _ y > 1 7 5 . 5 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 R e l a t i o n s h i p s \ & l t ; T a b l e s \ h o f \ C o l u m n s \ p l a y e r I D & g t ; - & l t ; T a b l e s \ p e o p l e \ C o l u m n s \ p l a y e r I D & g t ; \ F K 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 3 3 3 . 0 0 0 0 0 0 0 0 0 0 0 0 0 6 < / b : _ x > < b : _ y > 1 6 6 . 5 < / b : _ y > < / L a b e l L o c a t i o n > < L o c a t i o n   x m l n s : b = " h t t p : / / s c h e m a s . d a t a c o n t r a c t . o r g / 2 0 0 4 / 0 7 / S y s t e m . W i n d o w s " > < b : _ x > 3 3 3 < / b : _ x > < b : _ y > 1 7 4 . 5 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 R e l a t i o n s h i p s \ & l t ; T a b l e s \ h o f \ C o l u m n s \ p l a y e r I D & g t ; - & l t ; T a b l e s \ p e o p l e \ C o l u m n s \ p l a y e r I D & g t ; \ P K 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 3 9 1 . 4 0 3 8 1 0 5 6 7 6 6 5 8 < / b : _ x > < b : _ y > 1 6 7 . 5 < / b : _ y > < / L a b e l L o c a t i o n > < L o c a t i o n   x m l n s : b = " h t t p : / / s c h e m a s . d a t a c o n t r a c t . o r g / 2 0 0 4 / 0 7 / S y s t e m . W i n d o w s " > < b : _ x > 4 0 7 . 4 0 3 8 1 0 5 6 7 6 6 5 8 < / b : _ x > < b : _ y > 1 7 5 . 5 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 R e l a t i o n s h i p s \ & l t ; T a b l e s \ h o f \ C o l u m n s \ p l a y e r I D & g t ; - & l t ; T a b l e s \ p e o p l e \ C o l u m n s \ p l a y e r I D & g t ; \ C r o s s F i l t e r 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 3 4 9 . 0 0 0 0 0 0 0 0 0 0 0 0 0 6 < / b : _ x > < b : _ y > 1 7 4 . 5 < / b : _ y > < / b : P o i n t > < b : P o i n t > < b : _ x > 3 6 8 . 2 0 1 9 0 5 5 < / b : _ x > < b : _ y > 1 7 4 . 5 < / b : _ y > < / b : P o i n t > < b : P o i n t > < b : _ x > 3 7 2 . 2 0 1 9 0 5 5 < / b : _ x > < b : _ y > 1 7 5 . 5 < / b : _ y > < / b : P o i n t > < b : P o i n t > < b : _ x > 3 9 1 . 4 0 3 8 1 0 5 6 7 6 6 5 8 < / b : _ x > < b : _ y > 1 7 5 . 5 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 h o f 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 h o f 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 M e a s u r e s \ p c t _ i n d u c t e d < / K e y > < / D i a g r a m O b j e c t K e y > < D i a g r a m O b j e c t K e y > < K e y > M e a s u r e s \ p c t _ i n d u c t e d \ T a g I n f o \ F o r m u l a < / K e y > < / D i a g r a m O b j e c t K e y > < D i a g r a m O b j e c t K e y > < K e y > M e a s u r e s \ p c t _ i n d u c t e d \ T a g I n f o \ V a l u e < / K e y > < / D i a g r a m O b j e c t K e y > < D i a g r a m O b j e c t K e y > < K e y > C o l u m n s \ p l a y e r I D < / K e y > < / D i a g r a m O b j e c t K e y > < D i a g r a m O b j e c t K e y > < K e y > C o l u m n s \ y e a r I D < / K e y > < / D i a g r a m O b j e c t K e y > < D i a g r a m O b j e c t K e y > < K e y > C o l u m n s \ v o t e d B y < / K e y > < / D i a g r a m O b j e c t K e y > < D i a g r a m O b j e c t K e y > < K e y > C o l u m n s \ b a l l o t s < / K e y > < / D i a g r a m O b j e c t K e y > < D i a g r a m O b j e c t K e y > < K e y > C o l u m n s \ n e e d e d < / K e y > < / D i a g r a m O b j e c t K e y > < D i a g r a m O b j e c t K e y > < K e y > C o l u m n s \ v o t e s < / K e y > < / D i a g r a m O b j e c t K e y > < D i a g r a m O b j e c t K e y > < K e y > C o l u m n s \ i n d u c t e d < / K e y > < / D i a g r a m O b j e c t K e y > < D i a g r a m O b j e c t K e y > < K e y > C o l u m n s \ c a t e g o r y < / K e y > < / D i a g r a m O b j e c t K e y > < D i a g r a m O b j e c t K e y > < K e y > C o l u m n s \ n e e d e d _ n o t e 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 M e a s u r e s \ p c t _ i n d u c t e d 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 M e a s u r e s \ p c t _ i n d u c t e d \ T a g I n f o \ F o r m u l a 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 M e a s u r e s \ p c t _ i n d u c t e d \ T a g I n f o \ V a l u e 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 C o l u m n s \ p l a y e r I D 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 C o l u m n s \ v o t e d B y 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 C o l u m n s \ b a l l o t s 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 C o l u m n s \ n e e d e d 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 C o l u m n s \ v o t e s 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 C o l u m n s \ i n d u c t e d 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 C o l u m n s \ n e e d e d _ n o t e 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 p e o p l e 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 p e o p l e 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 C o l u m n s \ p l a y e r I D < / K e y > < / D i a g r a m O b j e c t K e y > < D i a g r a m O b j e c t K e y > < K e y > C o l u m n s \ b i r t h Y e a r < / K e y > < / D i a g r a m O b j e c t K e y > < D i a g r a m O b j e c t K e y > < K e y > C o l u m n s \ b i r t h M o n t h < / K e y > < / D i a g r a m O b j e c t K e y > < D i a g r a m O b j e c t K e y > < K e y > C o l u m n s \ b i r t h D a y < / K e y > < / D i a g r a m O b j e c t K e y > < D i a g r a m O b j e c t K e y > < K e y > C o l u m n s \ b i r t h C o u n t r y < / K e y > < / D i a g r a m O b j e c t K e y > < D i a g r a m O b j e c t K e y > < K e y > C o l u m n s \ b i r t h S t a t e < / K e y > < / D i a g r a m O b j e c t K e y > < D i a g r a m O b j e c t K e y > < K e y > C o l u m n s \ b i r t h C i t y < / K e y > < / D i a g r a m O b j e c t K e y > < D i a g r a m O b j e c t K e y > < K e y > C o l u m n s \ d e a t h Y e a r < / K e y > < / D i a g r a m O b j e c t K e y > < D i a g r a m O b j e c t K e y > < K e y > C o l u m n s \ d e a t h M o n t h < / K e y > < / D i a g r a m O b j e c t K e y > < D i a g r a m O b j e c t K e y > < K e y > C o l u m n s \ d e a t h D a y < / K e y > < / D i a g r a m O b j e c t K e y > < D i a g r a m O b j e c t K e y > < K e y > C o l u m n s \ d e a t h C o u n t r y < / K e y > < / D i a g r a m O b j e c t K e y > < D i a g r a m O b j e c t K e y > < K e y > C o l u m n s \ d e a t h S t a t e < / K e y > < / D i a g r a m O b j e c t K e y > < D i a g r a m O b j e c t K e y > < K e y > C o l u m n s \ d e a t h C i t y < / K e y > < / D i a g r a m O b j e c t K e y > < D i a g r a m O b j e c t K e y > < K e y > C o l u m n s \ n a m e F i r s t < / K e y > < / D i a g r a m O b j e c t K e y > < D i a g r a m O b j e c t K e y > < K e y > C o l u m n s \ n a m e L a s t < / K e y > < / D i a g r a m O b j e c t K e y > < D i a g r a m O b j e c t K e y > < K e y > C o l u m n s \ n a m e G i v e n < / K e y > < / D i a g r a m O b j e c t K e y > < D i a g r a m O b j e c t K e y > < K e y > C o l u m n s \ w e i g h t < / K e y > < / D i a g r a m O b j e c t K e y > < D i a g r a m O b j e c t K e y > < K e y > C o l u m n s \ h e i g h t < / K e y > < / D i a g r a m O b j e c t K e y > < D i a g r a m O b j e c t K e y > < K e y > C o l u m n s \ b a t s < / K e y > < / D i a g r a m O b j e c t K e y > < D i a g r a m O b j e c t K e y > < K e y > C o l u m n s \ t h r o w s < / K e y > < / D i a g r a m O b j e c t K e y > < D i a g r a m O b j e c t K e y > < K e y > C o l u m n s \ d e b u t < / K e y > < / D i a g r a m O b j e c t K e y > < D i a g r a m O b j e c t K e y > < K e y > C o l u m n s \ f i n a l G a m e < / K e y > < / D i a g r a m O b j e c t K e y > < D i a g r a m O b j e c t K e y > < K e y > C o l u m n s \ r e t r o I D < / K e y > < / D i a g r a m O b j e c t K e y > < D i a g r a m O b j e c t K e y > < K e y > C o l u m n s \ b b r e f I D 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 C o l u m n s \ p l a y e r I D 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 C o l u m n s \ b i r t h Y e a r 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 C o l u m n s \ b i r t h M o n t h 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 C o l u m n s \ b i r t h D a y 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 C o l u m n s \ b i r t h C o u n t r y 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 C o l u m n s \ b i r t h S t a t e 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 C o l u m n s \ b i r t h C i t y 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 C o l u m n s \ d e a t h Y e a r 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 C o l u m n s \ d e a t h M o n t h 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 C o l u m n s \ d e a t h D a y 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 C o l u m n s \ d e a t h C o u n t r y 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 C o l u m n s \ d e a t h S t a t e 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 C o l u m n s \ d e a t h C i t y 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 C o l u m n s \ n a m e F i r s t 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 C o l u m n s \ n a m e L a s t 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 C o l u m n s \ n a m e G i v e n 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 C o l u m n s \ w e i g h t 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 C o l u m n s \ h e i g h t 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 C o l u m n s \ b a t s 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 C o l u m n s \ t h r o w s 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 C o l u m n s \ d e b u t < / K e y > < / a : K e y > < a : V a l u e   i : t y p e = " M e a s u r e G r i d N o d e V i e w S t a t e " > < C o l u m n > 2 0 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 C o l u m n s \ f i n a l G a m e < / K e y > < / a : K e y > < a : V a l u e   i : t y p e = " M e a s u r e G r i d N o d e V i e w S t a t e " > < C o l u m n > 2 1 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 C o l u m n s \ r e t r o I D < / K e y > < / a : K e y > < a : V a l u e   i : t y p e = " M e a s u r e G r i d N o d e V i e w S t a t e " > < C o l u m n > 2 2 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 C o l u m n s \ b b r e f I D < / K e y > < / a : K e y > < a : V a l u e   i : t y p e = " M e a s u r e G r i d N o d e V i e w S t a t e " > < C o l u m n > 2 3 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 h o f _ f f d 3 c 5 e 0 - f 4 0 0 - 4 9 5 2 - b 4 e b - 4 c d 5 1 c 5 1 4 4 3 a 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 7 6 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 p e o p l e _ b c 2 f 4 e d b - 8 a 9 7 - 4 7 5 1 - 8 5 a 4 - e 9 1 a 2 4 c 3 0 e a 2 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 3 3 8 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Props1.xml><?xml version="1.0" encoding="utf-8"?>
<ds:datastoreItem xmlns:ds="http://schemas.openxmlformats.org/officeDocument/2006/customXml" ds:itemID="{59161FE5-1737-4BDB-AFD9-BE9CC752C044}">
  <ds:schemaRefs/>
</ds:datastoreItem>
</file>

<file path=customXml/itemProps10.xml><?xml version="1.0" encoding="utf-8"?>
<ds:datastoreItem xmlns:ds="http://schemas.openxmlformats.org/officeDocument/2006/customXml" ds:itemID="{98D0FC36-65FF-47F3-A3BC-02C54C5D5905}">
  <ds:schemaRefs/>
</ds:datastoreItem>
</file>

<file path=customXml/itemProps11.xml><?xml version="1.0" encoding="utf-8"?>
<ds:datastoreItem xmlns:ds="http://schemas.openxmlformats.org/officeDocument/2006/customXml" ds:itemID="{E7037315-7751-4EF2-BD43-F5A6F3E886E9}">
  <ds:schemaRefs/>
</ds:datastoreItem>
</file>

<file path=customXml/itemProps12.xml><?xml version="1.0" encoding="utf-8"?>
<ds:datastoreItem xmlns:ds="http://schemas.openxmlformats.org/officeDocument/2006/customXml" ds:itemID="{E69FDE2E-9379-4199-B9F8-2D3C576F72AB}">
  <ds:schemaRefs/>
</ds:datastoreItem>
</file>

<file path=customXml/itemProps13.xml><?xml version="1.0" encoding="utf-8"?>
<ds:datastoreItem xmlns:ds="http://schemas.openxmlformats.org/officeDocument/2006/customXml" ds:itemID="{AD1522F0-5EC7-496D-B4E8-63C24C5F5429}">
  <ds:schemaRefs/>
</ds:datastoreItem>
</file>

<file path=customXml/itemProps14.xml><?xml version="1.0" encoding="utf-8"?>
<ds:datastoreItem xmlns:ds="http://schemas.openxmlformats.org/officeDocument/2006/customXml" ds:itemID="{A503C5B5-E7EE-46B9-B43C-C2EEC2054D11}">
  <ds:schemaRefs>
    <ds:schemaRef ds:uri="http://schemas.microsoft.com/DataMashup"/>
  </ds:schemaRefs>
</ds:datastoreItem>
</file>

<file path=customXml/itemProps15.xml><?xml version="1.0" encoding="utf-8"?>
<ds:datastoreItem xmlns:ds="http://schemas.openxmlformats.org/officeDocument/2006/customXml" ds:itemID="{123EDA03-8A45-4D17-8985-06BFA71F7E6A}">
  <ds:schemaRefs/>
</ds:datastoreItem>
</file>

<file path=customXml/itemProps16.xml><?xml version="1.0" encoding="utf-8"?>
<ds:datastoreItem xmlns:ds="http://schemas.openxmlformats.org/officeDocument/2006/customXml" ds:itemID="{841F437B-BAC8-48D5-989A-30CBBBED9D7E}">
  <ds:schemaRefs/>
</ds:datastoreItem>
</file>

<file path=customXml/itemProps17.xml><?xml version="1.0" encoding="utf-8"?>
<ds:datastoreItem xmlns:ds="http://schemas.openxmlformats.org/officeDocument/2006/customXml" ds:itemID="{64956572-0DA2-4DD9-90E9-58EC9D4581ED}">
  <ds:schemaRefs/>
</ds:datastoreItem>
</file>

<file path=customXml/itemProps18.xml><?xml version="1.0" encoding="utf-8"?>
<ds:datastoreItem xmlns:ds="http://schemas.openxmlformats.org/officeDocument/2006/customXml" ds:itemID="{0E952D07-2211-4F15-A680-884A9374EFDF}">
  <ds:schemaRefs/>
</ds:datastoreItem>
</file>

<file path=customXml/itemProps19.xml><?xml version="1.0" encoding="utf-8"?>
<ds:datastoreItem xmlns:ds="http://schemas.openxmlformats.org/officeDocument/2006/customXml" ds:itemID="{A4869029-A551-4D60-B18F-9BB99F3BAA19}">
  <ds:schemaRefs/>
</ds:datastoreItem>
</file>

<file path=customXml/itemProps2.xml><?xml version="1.0" encoding="utf-8"?>
<ds:datastoreItem xmlns:ds="http://schemas.openxmlformats.org/officeDocument/2006/customXml" ds:itemID="{734DA618-19D4-4DD7-9181-697977AD0D7D}">
  <ds:schemaRefs/>
</ds:datastoreItem>
</file>

<file path=customXml/itemProps3.xml><?xml version="1.0" encoding="utf-8"?>
<ds:datastoreItem xmlns:ds="http://schemas.openxmlformats.org/officeDocument/2006/customXml" ds:itemID="{54A7380D-4FDC-4506-9C74-65CE4F407D08}">
  <ds:schemaRefs/>
</ds:datastoreItem>
</file>

<file path=customXml/itemProps4.xml><?xml version="1.0" encoding="utf-8"?>
<ds:datastoreItem xmlns:ds="http://schemas.openxmlformats.org/officeDocument/2006/customXml" ds:itemID="{0E988620-DF21-4E21-A8C1-E5EDCB4EAD8B}">
  <ds:schemaRefs/>
</ds:datastoreItem>
</file>

<file path=customXml/itemProps5.xml><?xml version="1.0" encoding="utf-8"?>
<ds:datastoreItem xmlns:ds="http://schemas.openxmlformats.org/officeDocument/2006/customXml" ds:itemID="{C9064497-3C1E-46AE-9DD0-FA37521D3C86}">
  <ds:schemaRefs/>
</ds:datastoreItem>
</file>

<file path=customXml/itemProps6.xml><?xml version="1.0" encoding="utf-8"?>
<ds:datastoreItem xmlns:ds="http://schemas.openxmlformats.org/officeDocument/2006/customXml" ds:itemID="{7335E65C-E242-424E-8779-A4C0DF875CCD}">
  <ds:schemaRefs/>
</ds:datastoreItem>
</file>

<file path=customXml/itemProps7.xml><?xml version="1.0" encoding="utf-8"?>
<ds:datastoreItem xmlns:ds="http://schemas.openxmlformats.org/officeDocument/2006/customXml" ds:itemID="{2555E58D-2919-4DBF-8853-12E35A70AED2}">
  <ds:schemaRefs/>
</ds:datastoreItem>
</file>

<file path=customXml/itemProps8.xml><?xml version="1.0" encoding="utf-8"?>
<ds:datastoreItem xmlns:ds="http://schemas.openxmlformats.org/officeDocument/2006/customXml" ds:itemID="{0C4D58EE-8816-4426-844F-505C80E2FE53}">
  <ds:schemaRefs/>
</ds:datastoreItem>
</file>

<file path=customXml/itemProps9.xml><?xml version="1.0" encoding="utf-8"?>
<ds:datastoreItem xmlns:ds="http://schemas.openxmlformats.org/officeDocument/2006/customXml" ds:itemID="{10336B5A-F111-4E89-B0E0-8C2C9CAA5AE4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sales_analysis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Mount</dc:creator>
  <cp:lastModifiedBy>George Mount</cp:lastModifiedBy>
  <dcterms:created xsi:type="dcterms:W3CDTF">2023-03-17T13:30:54Z</dcterms:created>
  <dcterms:modified xsi:type="dcterms:W3CDTF">2023-07-18T20:56:34Z</dcterms:modified>
</cp:coreProperties>
</file>