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2792D8A9-3715-41B0-ACC6-7B4F224D7D1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K1" i="1" a="1"/>
  <c r="K1" i="1" s="1"/>
  <c r="M1" i="1" l="1"/>
  <c r="O1" i="1" l="1" a="1"/>
  <c r="O1" i="1" s="1"/>
  <c r="J7" i="1" s="1" a="1"/>
  <c r="J7" i="1" s="1"/>
  <c r="A6" i="2" l="1" a="1"/>
  <c r="A6" i="2" s="1"/>
  <c r="A24" i="2" l="1" a="1"/>
  <c r="A24" i="2" s="1"/>
  <c r="A9" i="2" a="1"/>
  <c r="A9" i="2" s="1"/>
  <c r="A39" i="2" l="1" a="1"/>
  <c r="A39" i="2" s="1"/>
  <c r="A59" i="2" s="1" a="1"/>
  <c r="A59" i="2" s="1"/>
  <c r="A79" i="2" s="1" a="1"/>
  <c r="A79" i="2" s="1"/>
  <c r="A99" i="2" s="1" a="1"/>
  <c r="A99" i="2" s="1"/>
  <c r="A119" i="2" s="1" a="1"/>
  <c r="A119" i="2" s="1"/>
  <c r="A139" i="2" s="1" a="1"/>
  <c r="A139" i="2" s="1"/>
  <c r="A159" i="2" s="1" a="1"/>
  <c r="A159" i="2" s="1"/>
  <c r="A27" i="2" a="1"/>
  <c r="A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force_to_list(value):
    if isinstance(value, pd.DataFrame):
        return value.values.flatten().tolist()
    elif isinstance(value, str):
        return [value]  # Wrap single string in a list
    elif hasattr(value, '__iter__') and not isinstance(value, str):
        return list(value)  # Handle other iterable types
    else:
        return [value]  # Wrap scalars in a list
origin_select = force_to_list(xl(%P2%))
origin_select</code>
    </pythonScript>
    <pythonScript>
      <code>mpg_df = xl(%P2%, headers=True)
mpg_filtered = mpg_df[mpg_df['origin'].isin(force_to_list(xl(%P3%)))]
sns.scatterplot(x='weight', y='mpg', hue='origin', data=mpg_filtered)
plt.title('MPG vs weight by origin')</code>
    </pythonScript>
    <pythonScript>
      <code>Table1_df=xl(%P2%, headers=True)</code>
    </pythonScript>
    <pythonScript>
      <code>#Generate descriptive statistics for the dataset
Table1_df.describe()</code>
    </pythonScript>
    <pythonScript>
      <code>#Generate visualizations for the dashboard
#Generate visualizations for the dashboard
fig, axes = plt.subplots(3, 2, figsize=(15, 15))
# Distribution of mpg
sns.histplot(Table1_df['mpg'], kde=True, ax=axes[0, 0])
axes[0, 0].set_title('Distribution of MPG')
axes[0, 0].set_xlabel('MPG')
axes[0, 0].set_ylabel('Frequency')
# Distribution of cylinders
sns.countplot(x='cylinders', data=Table1_df, ax=axes[0, 1])
axes[0, 1].set_title('Distribution of Cylinders')
axes[0, 1].set_xlabel('Cylinders')
axes[0, 1].set_ylabel('Count')
# Scatter plot of horsepower vs. weight
sns.scatterplot(x='horsepower', y='weight', data=Table1_df, ax=axes[1, 0])
axes[1, 0].set_title('Horsepower vs. Weight')
axes[1, 0].set_xlabel('Horsepower')
axes[1, 0].set_ylabel('Weight')
# Box plot of mpg by origin
sns.boxplot(x='origin', y='mpg', data=Table1_df, ax=axes[1, 1])
axes[1, 1].set_title('MPG by Origin')
axes[1, 1].set_xlabel('Origin')
axes[1, 1].set_ylabel('MPG')
# Trend of mpg over model years
sns.lineplot(x='model_year', y='mpg', data=Table1_df, ax=axes[2, 0])
axes[2, 0].set_title('Trend of MPG over Model Years')
axes[2, 0].set_xlabel('Model Year')
axes[2, 0].set_ylabel('MPG')
# Correlation heatmap of numerical variables (excluding 'origin')
numerical_df = Table1_df.drop(columns=['origin'])
sns.heatmap(numerical_df.corr(), annot=True, cmap='coolwarm', ax=axes[2, 1])
axes[2, 1].set_title('Correlation Heatmap')
axes[2, 1].set_xlabel('Variables')
axes[2, 1].set_ylabel('Variables')
plt.tight_layout()
plt.show()</code>
    </pythonScript>
    <pythonScript>
      <code>#Distribution of MPG
# Distribution of mpg
plt.figure(figsize=(10, 6))
sns.histplot(Table1_df['mpg'], kde=True)
plt.title('Distribution of MPG')
plt.xlabel('MPG')
plt.ylabel('Frequency')
plt.show()</code>
    </pythonScript>
    <pythonScript>
      <code>#Distribution of Cylinders
#Distribution of Cylinders
plt.figure(figsize=(10, 6))
sns.countplot(x='cylinders', data=Table1_df)
plt.title('Distribution of Cylinders')
plt.xlabel('Cylinders')
plt.ylabel('Count')
plt.show()</code>
    </pythonScript>
    <pythonScript>
      <code>#Horsepower vs. Weight
#Horsepower vs. Weight
#Scatter plot of horsepower vs. weight
plt.figure(figsize=(10, 6))
sns.scatterplot(x='horsepower', y='weight', data=Table1_df)
plt.title('Horsepower vs. Weight')
plt.xlabel('Horsepower')
plt.ylabel('Weight')
plt.show()</code>
    </pythonScript>
    <pythonScript>
      <code>#MPG by Origin
#MPG by Origin
#Box plot of mpg by origin
plt.figure(figsize=(10, 6))
sns.boxplot(x='origin', y='mpg', data=Table1_df)
plt.title('MPG by Origin')
plt.xlabel('Origin')
plt.ylabel('MPG')
plt.show()</code>
    </pythonScript>
    <pythonScript>
      <code>#Trend of MPG over Model Years
#Trend of MPG over Model Years
#Trend of MPG over Model Years
#Line plot of mpg over model years
plt.figure(figsize=(10, 6))
sns.lineplot(x='model_year', y='mpg', data=Table1_df)
plt.title('Trend of MPG over Model Years')
plt.xlabel('Model Year')
plt.ylabel('MPG')
plt.show()</code>
    </pythonScript>
    <pythonScript>
      <code>#Correlation Heatmap
#Correlation Heatmap
#Correlation Heatmap
#Correlation heatmap of numerical variables (excluding 'origin')
numerical_df = Table1_df.drop(columns=['origin'])
plt.figure(figsize=(10, 6))
sns.heatmap(numerical_df.corr(), annot=True, cmap='coolwarm')
plt.title('Correlation Heatmap')
plt.xlabel('Variables')
plt.ylabel('Variables')
plt.show()</code>
    </pythonScript>
  </pythonScripts>
</python>
</file>

<file path=xl/sharedStrings.xml><?xml version="1.0" encoding="utf-8"?>
<sst xmlns="http://schemas.openxmlformats.org/spreadsheetml/2006/main" count="419" uniqueCount="23">
  <si>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</si>
  <si>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</si>
  <si>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</si>
  <si>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</si>
  <si>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</si>
  <si>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</si>
  <si>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</si>
  <si>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</si>
  <si>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</si>
  <si>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</si>
  <si>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</si>
  <si>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Analysis Sheet</t>
  </si>
  <si>
    <t>This sheet will include all the Python formulas generated by Copilot.</t>
  </si>
  <si>
    <t>Load data from mpg, Table1</t>
  </si>
  <si>
    <t>Preview</t>
  </si>
  <si>
    <t>Generate descriptive statistics for the dataset</t>
  </si>
  <si>
    <t>Generate visualizations for the dashboard</t>
  </si>
  <si>
    <t>Distribution of MPG</t>
  </si>
  <si>
    <t>Distribution of Cylinders</t>
  </si>
  <si>
    <t>Horsepower vs. Weight</t>
  </si>
  <si>
    <t>MPG by Origin</t>
  </si>
  <si>
    <t>Trend of MPG over Model Years</t>
  </si>
  <si>
    <t>Correlation 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</si>
</sst>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microsoft.com/office/2022/11/relationships/FeaturePropertyBag" Target="featurePropertyBag/featurePropertyBag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382700</xdr:colOff>
      <xdr:row>51</xdr:row>
      <xdr:rowOff>214313</xdr:rowOff>
    </xdr:from>
    <xdr:to>
      <xdr:col>14</xdr:col>
      <xdr:colOff>972389</xdr:colOff>
      <xdr:row>66</xdr:row>
      <xdr:rowOff>187842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AB4697C-B68D-D56C-9567-F980B1D0D88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045" y="1785938"/>
          <a:ext cx="5178698" cy="3902591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857249</xdr:colOff>
      <xdr:row>6</xdr:row>
      <xdr:rowOff>251732</xdr:rowOff>
    </xdr:from>
    <xdr:to>
      <xdr:col>16</xdr:col>
      <xdr:colOff>825909</xdr:colOff>
      <xdr:row>21</xdr:row>
      <xdr:rowOff>48121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6216DE7F-3CD5-C2BE-BB76-D842BD1FD4F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28" y="1843768"/>
          <a:ext cx="5193802" cy="3776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100012</xdr:rowOff>
    </xdr:from>
    <xdr:to>
      <xdr:col>4</xdr:col>
      <xdr:colOff>609600</xdr:colOff>
      <xdr:row>54</xdr:row>
      <xdr:rowOff>100012</xdr:rowOff>
    </xdr:to>
    <xdr:pic>
      <xdr:nvPicPr>
        <xdr:cNvPr id="2" name="Picture 1" title="Generate visualizations for the dashboard">
          <a:extLst>
            <a:ext uri="{FF2B5EF4-FFF2-40B4-BE49-F238E27FC236}">
              <a16:creationId xmlns:a16="http://schemas.microsoft.com/office/drawing/2014/main" id="{5BA496B9-607D-FA64-ED1E-D48BD926022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8437"/>
          <a:ext cx="4267200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7</xdr:col>
      <xdr:colOff>191828</xdr:colOff>
      <xdr:row>75</xdr:row>
      <xdr:rowOff>0</xdr:rowOff>
    </xdr:to>
    <xdr:pic>
      <xdr:nvPicPr>
        <xdr:cNvPr id="3" name="Picture 2" title="Distribution of MPG">
          <a:extLst>
            <a:ext uri="{FF2B5EF4-FFF2-40B4-BE49-F238E27FC236}">
              <a16:creationId xmlns:a16="http://schemas.microsoft.com/office/drawing/2014/main" id="{C891D48A-3253-FEF3-8AE0-70FC29B62D3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5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6592628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7</xdr:col>
      <xdr:colOff>254466</xdr:colOff>
      <xdr:row>95</xdr:row>
      <xdr:rowOff>0</xdr:rowOff>
    </xdr:to>
    <xdr:pic>
      <xdr:nvPicPr>
        <xdr:cNvPr id="4" name="Picture 3" title="Distribution of Cylinders">
          <a:extLst>
            <a:ext uri="{FF2B5EF4-FFF2-40B4-BE49-F238E27FC236}">
              <a16:creationId xmlns:a16="http://schemas.microsoft.com/office/drawing/2014/main" id="{C1359F0E-A9E0-50CF-346B-B896C4D6FB2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7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193125"/>
          <a:ext cx="6655266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7</xdr:col>
      <xdr:colOff>324934</xdr:colOff>
      <xdr:row>115</xdr:row>
      <xdr:rowOff>0</xdr:rowOff>
    </xdr:to>
    <xdr:pic>
      <xdr:nvPicPr>
        <xdr:cNvPr id="5" name="Picture 4" title="Horsepower vs. Weight">
          <a:extLst>
            <a:ext uri="{FF2B5EF4-FFF2-40B4-BE49-F238E27FC236}">
              <a16:creationId xmlns:a16="http://schemas.microsoft.com/office/drawing/2014/main" id="{5CF53124-8447-1EB0-2FD9-6165EF9EB7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9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527125"/>
          <a:ext cx="6725734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7</xdr:col>
      <xdr:colOff>191828</xdr:colOff>
      <xdr:row>135</xdr:row>
      <xdr:rowOff>0</xdr:rowOff>
    </xdr:to>
    <xdr:pic>
      <xdr:nvPicPr>
        <xdr:cNvPr id="6" name="Picture 5" title="MPG by Origin">
          <a:extLst>
            <a:ext uri="{FF2B5EF4-FFF2-40B4-BE49-F238E27FC236}">
              <a16:creationId xmlns:a16="http://schemas.microsoft.com/office/drawing/2014/main" id="{E5D0B2C6-0A31-8579-ECB9-779CCC264D4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19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861125"/>
          <a:ext cx="6592628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7</xdr:col>
      <xdr:colOff>191828</xdr:colOff>
      <xdr:row>155</xdr:row>
      <xdr:rowOff>0</xdr:rowOff>
    </xdr:to>
    <xdr:pic>
      <xdr:nvPicPr>
        <xdr:cNvPr id="7" name="Picture 6" title="Trend of MPG over Model Years">
          <a:extLst>
            <a:ext uri="{FF2B5EF4-FFF2-40B4-BE49-F238E27FC236}">
              <a16:creationId xmlns:a16="http://schemas.microsoft.com/office/drawing/2014/main" id="{E3D1E768-B62E-A714-E58A-2C42F8CBF0A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39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7195125"/>
          <a:ext cx="6592628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7</xdr:col>
      <xdr:colOff>465869</xdr:colOff>
      <xdr:row>175</xdr:row>
      <xdr:rowOff>0</xdr:rowOff>
    </xdr:to>
    <xdr:pic>
      <xdr:nvPicPr>
        <xdr:cNvPr id="8" name="Picture 7" title="Correlation Heatmap">
          <a:extLst>
            <a:ext uri="{FF2B5EF4-FFF2-40B4-BE49-F238E27FC236}">
              <a16:creationId xmlns:a16="http://schemas.microsoft.com/office/drawing/2014/main" id="{878C012B-6A63-BB37-2033-568A89B49D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59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2529125"/>
          <a:ext cx="6866669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8">
  <a r="2">
    <v>563</v>
    <v>453</v>
  </a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9" c="8">
    <v t="s"/>
    <v t="s">mpg</v>
    <v t="s">cylinders</v>
    <v t="s">displacement</v>
    <v t="s">horsepower</v>
    <v t="s">weight</v>
    <v t="s">acceleration</v>
    <v t="s">model_year</v>
    <v t="s">count</v>
    <v>398</v>
    <v>398</v>
    <v>398</v>
    <v>392</v>
    <v>398</v>
    <v>398</v>
    <v>398</v>
    <v t="s">mean</v>
    <v>23.514572864321607</v>
    <v>5.4547738693467336</v>
    <v>193.42587939698493</v>
    <v>104.46938775510205</v>
    <v>2970.424623115578</v>
    <v>15.568090452261307</v>
    <v>76.010050251256288</v>
    <v t="s">std</v>
    <v>7.8159843125657824</v>
    <v>1.7010042445332094</v>
    <v>104.26983817119581</v>
    <v>38.491159932828552</v>
    <v>846.84177419732714</v>
    <v>2.7576889298126757</v>
    <v>3.6976266467326231</v>
    <v t="s">min</v>
    <v>9</v>
    <v>3</v>
    <v>68</v>
    <v>46</v>
    <v>1613</v>
    <v>8</v>
    <v>70</v>
    <v t="s">25%</v>
    <v>17.5</v>
    <v>4</v>
    <v>104.25</v>
    <v>75</v>
    <v>2223.75</v>
    <v>13.825000000000001</v>
    <v>73</v>
    <v t="s">50%</v>
    <v>23</v>
    <v>4</v>
    <v>148.5</v>
    <v>93.5</v>
    <v>2803.5</v>
    <v>15.5</v>
    <v>76</v>
    <v t="s">75%</v>
    <v>29</v>
    <v>8</v>
    <v>262</v>
    <v>126</v>
    <v>3608</v>
    <v>17.175000000000001</v>
    <v>79</v>
    <v t="s">max</v>
    <v>46.6</v>
    <v>8</v>
    <v>455</v>
    <v>230</v>
    <v>5140</v>
    <v>24.8</v>
    <v>82</v>
  </a>
  <a r="2">
    <v>1489</v>
    <v>1489</v>
  </a>
  <a r="2">
    <v>842</v>
    <v>545</v>
  </a>
  <a r="2">
    <v>850</v>
    <v>545</v>
  </a>
  <a r="2">
    <v>859</v>
    <v>545</v>
  </a>
  <a r="2">
    <v>877</v>
    <v>545</v>
  </a>
</arrayData>
</file>

<file path=xl/richData/rdrichvalue.xml><?xml version="1.0" encoding="utf-8"?>
<rvData xmlns="http://schemas.microsoft.com/office/spreadsheetml/2017/richdata" count="36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size=563x453 at 0x7F79F0E843E0&gt;</v>
    <v>2</v>
    <v>1</v>
  </rv>
  <rv s="1">
    <v>1</v>
  </rv>
  <rv s="4">
    <v>DataFrame</v>
    <v>3</v>
    <v>4</v>
  </rv>
  <rv s="3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5</v>
    <v>1</v>
  </rv>
  <rv s="1">
    <v>2</v>
  </rv>
  <rv s="4">
    <v>DataFrame</v>
    <v>5</v>
    <v>7</v>
  </rv>
  <rv s="3">
    <v>&lt;class 'pandas.core.frame.DataFrame'&gt;</v>
    <v>DataFrame</v>
    <v xml:space="preserve">              mpg   cylinders  displacement  horsepower       weight  \
count  398.000000  398.000000    398.000000  392.000000   398.000000   
mean    23.514573    5.454774    193.425879  104.469388  2970.424623   
std      7.815984    1.701004    104...</v>
    <v>8</v>
    <v>1</v>
  </rv>
  <rv s="0">
    <v>1</v>
    <v>9</v>
  </rv>
  <rv s="1">
    <v>3</v>
  </rv>
  <rv s="2">
    <v>Image</v>
    <v>0</v>
    <v>10</v>
    <v>11</v>
  </rv>
  <rv s="3">
    <v>&lt;class 'PIL.PngImagePlugin.PngImageFile'&gt;</v>
    <v>PngImageFile</v>
    <v>&lt;PIL.PngImagePlugin.PngImageFile image mode=RGBA size=1489x1489 at 0x7F79F254CE30&gt;</v>
    <v>12</v>
    <v>1</v>
  </rv>
  <rv s="0">
    <v>2</v>
    <v>9</v>
  </rv>
  <rv s="1">
    <v>4</v>
  </rv>
  <rv s="2">
    <v>Image</v>
    <v>0</v>
    <v>14</v>
    <v>15</v>
  </rv>
  <rv s="3">
    <v>&lt;class 'PIL.PngImagePlugin.PngImageFile'&gt;</v>
    <v>PngImageFile</v>
    <v>&lt;PIL.PngImagePlugin.PngImageFile image mode=RGBA size=842x545 at 0x7F79F254CA40&gt;</v>
    <v>16</v>
    <v>1</v>
  </rv>
  <rv s="0">
    <v>3</v>
    <v>9</v>
  </rv>
  <rv s="1">
    <v>5</v>
  </rv>
  <rv s="2">
    <v>Image</v>
    <v>0</v>
    <v>18</v>
    <v>19</v>
  </rv>
  <rv s="3">
    <v>&lt;class 'PIL.PngImagePlugin.PngImageFile'&gt;</v>
    <v>PngImageFile</v>
    <v>&lt;PIL.PngImagePlugin.PngImageFile image mode=RGBA size=850x545 at 0x7F79F0E86390&gt;</v>
    <v>20</v>
    <v>1</v>
  </rv>
  <rv s="0">
    <v>4</v>
    <v>9</v>
  </rv>
  <rv s="1">
    <v>6</v>
  </rv>
  <rv s="2">
    <v>Image</v>
    <v>0</v>
    <v>22</v>
    <v>23</v>
  </rv>
  <rv s="3">
    <v>&lt;class 'PIL.PngImagePlugin.PngImageFile'&gt;</v>
    <v>PngImageFile</v>
    <v>&lt;PIL.PngImagePlugin.PngImageFile image mode=RGBA size=859x545 at 0x7F79F0ED7470&gt;</v>
    <v>24</v>
    <v>1</v>
  </rv>
  <rv s="0">
    <v>5</v>
    <v>9</v>
  </rv>
  <rv s="2">
    <v>Image</v>
    <v>0</v>
    <v>26</v>
    <v>15</v>
  </rv>
  <rv s="3">
    <v>&lt;class 'PIL.PngImagePlugin.PngImageFile'&gt;</v>
    <v>PngImageFile</v>
    <v>&lt;PIL.PngImagePlugin.PngImageFile image mode=RGBA size=842x545 at 0x7F79F17A7D70&gt;</v>
    <v>27</v>
    <v>1</v>
  </rv>
  <rv s="0">
    <v>6</v>
    <v>9</v>
  </rv>
  <rv s="2">
    <v>Image</v>
    <v>0</v>
    <v>29</v>
    <v>15</v>
  </rv>
  <rv s="3">
    <v>&lt;class 'PIL.PngImagePlugin.PngImageFile'&gt;</v>
    <v>PngImageFile</v>
    <v>&lt;PIL.PngImagePlugin.PngImageFile image mode=RGBA size=842x545 at 0x7F79F23B1010&gt;</v>
    <v>30</v>
    <v>1</v>
  </rv>
  <rv s="0">
    <v>7</v>
    <v>9</v>
  </rv>
  <rv s="1">
    <v>7</v>
  </rv>
  <rv s="2">
    <v>Image</v>
    <v>0</v>
    <v>32</v>
    <v>33</v>
  </rv>
  <rv s="3">
    <v>&lt;class 'PIL.PngImagePlugin.PngImageFile'&gt;</v>
    <v>PngImageFile</v>
    <v>&lt;PIL.PngImagePlugin.PngImageFile image mode=RGBA size=877x545 at 0x7F79EF42B0E0&gt;</v>
    <v>34</v>
    <v>1</v>
  </rv>
</rvData>
</file>

<file path=xl/richData/rdrichvaluestructure.xml><?xml version="1.0" encoding="utf-8"?>
<rvStructures xmlns="http://schemas.microsoft.com/office/spreadsheetml/2017/richdata" count="5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  <k n="_Provider" t="spb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1">
      <v>https://www.anaconda.com/excel</v>
      <v>https://res.cdn.office.net/officepysvc/prod-preview/anacondalogo.png</v>
      <v>Python provided by Anaconda</v>
    </spb>
    <spb s="2">
      <v>398</v>
      <v>8</v>
      <v>DataFrame</v>
      <v>arrayPreview</v>
      <v>1</v>
    </spb>
    <spb s="3">
      <v>2</v>
    </spb>
    <spb s="2">
      <v>8</v>
      <v>7</v>
      <v>DataFrame</v>
      <v>arrayPreview</v>
      <v>1</v>
    </spb>
    <spb s="3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image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Table1" displayName="Table1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9"/>
  <sheetViews>
    <sheetView tabSelected="1" topLeftCell="G1" zoomScale="70" zoomScaleNormal="70" workbookViewId="0">
      <selection activeCell="J7" sqref="J7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5" max="15" width="15.08984375" customWidth="1"/>
  </cols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b">
        <v>1</v>
      </c>
      <c r="K1" t="str" cm="1">
        <f t="array" ref="K1:K3">_xlfn.UNIQUE(Table1[origin])</f>
        <v>usa</v>
      </c>
      <c r="M1" t="str" cm="1">
        <f t="array" aca="1" ref="M1:M3" ca="1">_xlfn._xlws.FILTER(_xlfn.ANCHORARRAY(K1), OFFSET(_xlfn.ANCHORARRAY(K1), , -1) = TRUE)</f>
        <v>usa</v>
      </c>
      <c r="O1" t="str" cm="1">
        <f t="array" aca="1" ref="O1:O3" ca="1">_xlfn._xlws.PY(0,0,_xlfn.ANCHORARRAY(M1))</f>
        <v>usa</v>
      </c>
    </row>
    <row r="2" spans="1:15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s="4" t="b">
        <v>1</v>
      </c>
      <c r="K2" t="str">
        <v>japan</v>
      </c>
      <c r="M2" t="str">
        <f ca="1"/>
        <v>japan</v>
      </c>
      <c r="O2" t="str">
        <f ca="1"/>
        <v>japan</v>
      </c>
    </row>
    <row r="3" spans="1:15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s="4" t="b">
        <v>1</v>
      </c>
      <c r="K3" t="str">
        <v>europe</v>
      </c>
      <c r="M3" t="str">
        <f ca="1"/>
        <v>europe</v>
      </c>
      <c r="O3" t="str">
        <f ca="1"/>
        <v>europe</v>
      </c>
    </row>
    <row r="4" spans="1:15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5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5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5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e" cm="1" vm="1">
        <f t="array" aca="1" ref="J7" ca="1">_xlfn._xlws.PY(1,1,Table1[#All],_xlfn.ANCHORARRAY(M1))</f>
        <v>#VALUE!</v>
      </c>
    </row>
    <row r="8" spans="1:15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5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5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5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5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5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5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5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5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2CC4-E53A-4417-A77A-7366050EC0C8}">
  <dimension ref="A1:I159"/>
  <sheetViews>
    <sheetView topLeftCell="A164" workbookViewId="0">
      <selection activeCell="A159" sqref="A159"/>
    </sheetView>
  </sheetViews>
  <sheetFormatPr defaultRowHeight="21" x14ac:dyDescent="0.65"/>
  <sheetData>
    <row r="1" spans="1:9" ht="30.75" x14ac:dyDescent="0.9">
      <c r="A1" s="1" t="s">
        <v>11</v>
      </c>
    </row>
    <row r="2" spans="1:9" x14ac:dyDescent="0.65">
      <c r="A2" t="s">
        <v>12</v>
      </c>
    </row>
    <row r="5" spans="1:9" x14ac:dyDescent="0.65">
      <c r="A5" s="2" t="s">
        <v>13</v>
      </c>
    </row>
    <row r="6" spans="1:9" x14ac:dyDescent="0.65">
      <c r="A6" t="e" cm="1" vm="2">
        <f t="array" aca="1" ref="A6" ca="1">_xlfn._xlws.PY(2,1,Table1[[#Headers],[#Data]])</f>
        <v>#VALUE!</v>
      </c>
    </row>
    <row r="8" spans="1:9" x14ac:dyDescent="0.65">
      <c r="A8" s="3" t="s">
        <v>14</v>
      </c>
    </row>
    <row r="9" spans="1:9" x14ac:dyDescent="0.65">
      <c r="A9" t="str" cm="1">
        <f t="array" aca="1" ref="A9:I20" ca="1">IFERROR(_FV(A6,"arrayPreview"),_xlfn._DF_Python_str(A6))</f>
        <v/>
      </c>
      <c r="B9" t="str">
        <f ca="1"/>
        <v>mpg</v>
      </c>
      <c r="C9" t="str">
        <f ca="1"/>
        <v>cylinders</v>
      </c>
      <c r="D9" t="str">
        <f ca="1"/>
        <v>displacement</v>
      </c>
      <c r="E9" t="str">
        <f ca="1"/>
        <v>horsepower</v>
      </c>
      <c r="F9" t="str">
        <f ca="1"/>
        <v>weight</v>
      </c>
      <c r="G9" t="str">
        <f ca="1"/>
        <v>acceleration</v>
      </c>
      <c r="H9" t="str">
        <f ca="1"/>
        <v>model_year</v>
      </c>
      <c r="I9" t="str">
        <f ca="1"/>
        <v>origin</v>
      </c>
    </row>
    <row r="10" spans="1:9" x14ac:dyDescent="0.65">
      <c r="A10">
        <f ca="1"/>
        <v>0</v>
      </c>
      <c r="B10">
        <f ca="1"/>
        <v>18</v>
      </c>
      <c r="C10">
        <f ca="1"/>
        <v>8</v>
      </c>
      <c r="D10">
        <f ca="1"/>
        <v>307</v>
      </c>
      <c r="E10">
        <f ca="1"/>
        <v>130</v>
      </c>
      <c r="F10">
        <f ca="1"/>
        <v>3504</v>
      </c>
      <c r="G10">
        <f ca="1"/>
        <v>12</v>
      </c>
      <c r="H10">
        <f ca="1"/>
        <v>70</v>
      </c>
      <c r="I10" t="str">
        <f ca="1"/>
        <v>usa</v>
      </c>
    </row>
    <row r="11" spans="1:9" x14ac:dyDescent="0.65">
      <c r="A11">
        <f ca="1"/>
        <v>1</v>
      </c>
      <c r="B11">
        <f ca="1"/>
        <v>15</v>
      </c>
      <c r="C11">
        <f ca="1"/>
        <v>8</v>
      </c>
      <c r="D11">
        <f ca="1"/>
        <v>350</v>
      </c>
      <c r="E11">
        <f ca="1"/>
        <v>165</v>
      </c>
      <c r="F11">
        <f ca="1"/>
        <v>3693</v>
      </c>
      <c r="G11">
        <f ca="1"/>
        <v>11.5</v>
      </c>
      <c r="H11">
        <f ca="1"/>
        <v>70</v>
      </c>
      <c r="I11" t="str">
        <f ca="1"/>
        <v>usa</v>
      </c>
    </row>
    <row r="12" spans="1:9" x14ac:dyDescent="0.65">
      <c r="A12">
        <f ca="1"/>
        <v>2</v>
      </c>
      <c r="B12">
        <f ca="1"/>
        <v>18</v>
      </c>
      <c r="C12">
        <f ca="1"/>
        <v>8</v>
      </c>
      <c r="D12">
        <f ca="1"/>
        <v>318</v>
      </c>
      <c r="E12">
        <f ca="1"/>
        <v>150</v>
      </c>
      <c r="F12">
        <f ca="1"/>
        <v>3436</v>
      </c>
      <c r="G12">
        <f ca="1"/>
        <v>11</v>
      </c>
      <c r="H12">
        <f ca="1"/>
        <v>70</v>
      </c>
      <c r="I12" t="str">
        <f ca="1"/>
        <v>usa</v>
      </c>
    </row>
    <row r="13" spans="1:9" x14ac:dyDescent="0.65">
      <c r="A13">
        <f ca="1"/>
        <v>3</v>
      </c>
      <c r="B13">
        <f ca="1"/>
        <v>16</v>
      </c>
      <c r="C13">
        <f ca="1"/>
        <v>8</v>
      </c>
      <c r="D13">
        <f ca="1"/>
        <v>304</v>
      </c>
      <c r="E13">
        <f ca="1"/>
        <v>150</v>
      </c>
      <c r="F13">
        <f ca="1"/>
        <v>3433</v>
      </c>
      <c r="G13">
        <f ca="1"/>
        <v>12</v>
      </c>
      <c r="H13">
        <f ca="1"/>
        <v>70</v>
      </c>
      <c r="I13" t="str">
        <f ca="1"/>
        <v>usa</v>
      </c>
    </row>
    <row r="14" spans="1:9" x14ac:dyDescent="0.65">
      <c r="A14">
        <f ca="1"/>
        <v>4</v>
      </c>
      <c r="B14">
        <f ca="1"/>
        <v>17</v>
      </c>
      <c r="C14">
        <f ca="1"/>
        <v>8</v>
      </c>
      <c r="D14">
        <f ca="1"/>
        <v>302</v>
      </c>
      <c r="E14">
        <f ca="1"/>
        <v>140</v>
      </c>
      <c r="F14">
        <f ca="1"/>
        <v>3449</v>
      </c>
      <c r="G14">
        <f ca="1"/>
        <v>10.5</v>
      </c>
      <c r="H14">
        <f ca="1"/>
        <v>70</v>
      </c>
      <c r="I14" t="str">
        <f ca="1"/>
        <v>usa</v>
      </c>
    </row>
    <row r="15" spans="1:9" x14ac:dyDescent="0.65">
      <c r="A15" t="str">
        <f ca="1"/>
        <v>...</v>
      </c>
      <c r="B15" t="str">
        <f ca="1"/>
        <v>...</v>
      </c>
      <c r="C15" t="str">
        <f ca="1"/>
        <v>...</v>
      </c>
      <c r="D15" t="str">
        <f ca="1"/>
        <v>...</v>
      </c>
      <c r="E15" t="str">
        <f ca="1"/>
        <v>...</v>
      </c>
      <c r="F15" t="str">
        <f ca="1"/>
        <v>...</v>
      </c>
      <c r="G15" t="str">
        <f ca="1"/>
        <v>...</v>
      </c>
      <c r="H15" t="str">
        <f ca="1"/>
        <v>...</v>
      </c>
      <c r="I15" t="str">
        <f ca="1"/>
        <v>...</v>
      </c>
    </row>
    <row r="16" spans="1:9" x14ac:dyDescent="0.65">
      <c r="A16">
        <f ca="1"/>
        <v>393</v>
      </c>
      <c r="B16">
        <f ca="1"/>
        <v>27</v>
      </c>
      <c r="C16">
        <f ca="1"/>
        <v>4</v>
      </c>
      <c r="D16">
        <f ca="1"/>
        <v>140</v>
      </c>
      <c r="E16">
        <f ca="1"/>
        <v>86</v>
      </c>
      <c r="F16">
        <f ca="1"/>
        <v>2790</v>
      </c>
      <c r="G16">
        <f ca="1"/>
        <v>15.6</v>
      </c>
      <c r="H16">
        <f ca="1"/>
        <v>82</v>
      </c>
      <c r="I16" t="str">
        <f ca="1"/>
        <v>usa</v>
      </c>
    </row>
    <row r="17" spans="1:9" x14ac:dyDescent="0.65">
      <c r="A17">
        <f ca="1"/>
        <v>394</v>
      </c>
      <c r="B17">
        <f ca="1"/>
        <v>44</v>
      </c>
      <c r="C17">
        <f ca="1"/>
        <v>4</v>
      </c>
      <c r="D17">
        <f ca="1"/>
        <v>97</v>
      </c>
      <c r="E17">
        <f ca="1"/>
        <v>52</v>
      </c>
      <c r="F17">
        <f ca="1"/>
        <v>2130</v>
      </c>
      <c r="G17">
        <f ca="1"/>
        <v>24.6</v>
      </c>
      <c r="H17">
        <f ca="1"/>
        <v>82</v>
      </c>
      <c r="I17" t="str">
        <f ca="1"/>
        <v>europe</v>
      </c>
    </row>
    <row r="18" spans="1:9" x14ac:dyDescent="0.65">
      <c r="A18">
        <f ca="1"/>
        <v>395</v>
      </c>
      <c r="B18">
        <f ca="1"/>
        <v>32</v>
      </c>
      <c r="C18">
        <f ca="1"/>
        <v>4</v>
      </c>
      <c r="D18">
        <f ca="1"/>
        <v>135</v>
      </c>
      <c r="E18">
        <f ca="1"/>
        <v>84</v>
      </c>
      <c r="F18">
        <f ca="1"/>
        <v>2295</v>
      </c>
      <c r="G18">
        <f ca="1"/>
        <v>11.6</v>
      </c>
      <c r="H18">
        <f ca="1"/>
        <v>82</v>
      </c>
      <c r="I18" t="str">
        <f ca="1"/>
        <v>usa</v>
      </c>
    </row>
    <row r="19" spans="1:9" x14ac:dyDescent="0.65">
      <c r="A19">
        <f ca="1"/>
        <v>396</v>
      </c>
      <c r="B19">
        <f ca="1"/>
        <v>28</v>
      </c>
      <c r="C19">
        <f ca="1"/>
        <v>4</v>
      </c>
      <c r="D19">
        <f ca="1"/>
        <v>120</v>
      </c>
      <c r="E19">
        <f ca="1"/>
        <v>79</v>
      </c>
      <c r="F19">
        <f ca="1"/>
        <v>2625</v>
      </c>
      <c r="G19">
        <f ca="1"/>
        <v>18.600000000000001</v>
      </c>
      <c r="H19">
        <f ca="1"/>
        <v>82</v>
      </c>
      <c r="I19" t="str">
        <f ca="1"/>
        <v>usa</v>
      </c>
    </row>
    <row r="20" spans="1:9" x14ac:dyDescent="0.65">
      <c r="A20">
        <f ca="1"/>
        <v>397</v>
      </c>
      <c r="B20">
        <f ca="1"/>
        <v>31</v>
      </c>
      <c r="C20">
        <f ca="1"/>
        <v>4</v>
      </c>
      <c r="D20">
        <f ca="1"/>
        <v>119</v>
      </c>
      <c r="E20">
        <f ca="1"/>
        <v>82</v>
      </c>
      <c r="F20">
        <f ca="1"/>
        <v>2720</v>
      </c>
      <c r="G20">
        <f ca="1"/>
        <v>19.399999999999999</v>
      </c>
      <c r="H20">
        <f ca="1"/>
        <v>82</v>
      </c>
      <c r="I20" t="str">
        <f ca="1"/>
        <v>usa</v>
      </c>
    </row>
    <row r="23" spans="1:9" x14ac:dyDescent="0.65">
      <c r="A23" s="2" t="s">
        <v>15</v>
      </c>
    </row>
    <row r="24" spans="1:9" x14ac:dyDescent="0.65">
      <c r="A24" t="e" cm="1" vm="3">
        <f t="array" aca="1" ref="A24" ca="1">_xlfn._xlws.PY(3,1)</f>
        <v>#VALUE!</v>
      </c>
    </row>
    <row r="26" spans="1:9" x14ac:dyDescent="0.65">
      <c r="A26" s="3" t="s">
        <v>14</v>
      </c>
    </row>
    <row r="27" spans="1:9" x14ac:dyDescent="0.65">
      <c r="A27" t="str" cm="1">
        <f t="array" aca="1" ref="A27:H35" ca="1">IFERROR(_FV(A24,"arrayPreview"),_xlfn._DF_Python_str(A24))</f>
        <v/>
      </c>
      <c r="B27" t="str">
        <f ca="1"/>
        <v>mpg</v>
      </c>
      <c r="C27" t="str">
        <f ca="1"/>
        <v>cylinders</v>
      </c>
      <c r="D27" t="str">
        <f ca="1"/>
        <v>displacement</v>
      </c>
      <c r="E27" t="str">
        <f ca="1"/>
        <v>horsepower</v>
      </c>
      <c r="F27" t="str">
        <f ca="1"/>
        <v>weight</v>
      </c>
      <c r="G27" t="str">
        <f ca="1"/>
        <v>acceleration</v>
      </c>
      <c r="H27" t="str">
        <f ca="1"/>
        <v>model_year</v>
      </c>
    </row>
    <row r="28" spans="1:9" x14ac:dyDescent="0.65">
      <c r="A28" t="str">
        <f ca="1"/>
        <v>count</v>
      </c>
      <c r="B28">
        <f ca="1"/>
        <v>398</v>
      </c>
      <c r="C28">
        <f ca="1"/>
        <v>398</v>
      </c>
      <c r="D28">
        <f ca="1"/>
        <v>398</v>
      </c>
      <c r="E28">
        <f ca="1"/>
        <v>392</v>
      </c>
      <c r="F28">
        <f ca="1"/>
        <v>398</v>
      </c>
      <c r="G28">
        <f ca="1"/>
        <v>398</v>
      </c>
      <c r="H28">
        <f ca="1"/>
        <v>398</v>
      </c>
    </row>
    <row r="29" spans="1:9" x14ac:dyDescent="0.65">
      <c r="A29" t="str">
        <f ca="1"/>
        <v>mean</v>
      </c>
      <c r="B29">
        <f ca="1"/>
        <v>23.514572864321607</v>
      </c>
      <c r="C29">
        <f ca="1"/>
        <v>5.4547738693467336</v>
      </c>
      <c r="D29">
        <f ca="1"/>
        <v>193.42587939698493</v>
      </c>
      <c r="E29">
        <f ca="1"/>
        <v>104.46938775510205</v>
      </c>
      <c r="F29">
        <f ca="1"/>
        <v>2970.424623115578</v>
      </c>
      <c r="G29">
        <f ca="1"/>
        <v>15.568090452261307</v>
      </c>
      <c r="H29">
        <f ca="1"/>
        <v>76.010050251256288</v>
      </c>
    </row>
    <row r="30" spans="1:9" x14ac:dyDescent="0.65">
      <c r="A30" t="str">
        <f ca="1"/>
        <v>std</v>
      </c>
      <c r="B30">
        <f ca="1"/>
        <v>7.8159843125657824</v>
      </c>
      <c r="C30">
        <f ca="1"/>
        <v>1.7010042445332094</v>
      </c>
      <c r="D30">
        <f ca="1"/>
        <v>104.26983817119581</v>
      </c>
      <c r="E30">
        <f ca="1"/>
        <v>38.491159932828552</v>
      </c>
      <c r="F30">
        <f ca="1"/>
        <v>846.84177419732714</v>
      </c>
      <c r="G30">
        <f ca="1"/>
        <v>2.7576889298126757</v>
      </c>
      <c r="H30">
        <f ca="1"/>
        <v>3.6976266467326231</v>
      </c>
    </row>
    <row r="31" spans="1:9" x14ac:dyDescent="0.65">
      <c r="A31" t="str">
        <f ca="1"/>
        <v>min</v>
      </c>
      <c r="B31">
        <f ca="1"/>
        <v>9</v>
      </c>
      <c r="C31">
        <f ca="1"/>
        <v>3</v>
      </c>
      <c r="D31">
        <f ca="1"/>
        <v>68</v>
      </c>
      <c r="E31">
        <f ca="1"/>
        <v>46</v>
      </c>
      <c r="F31">
        <f ca="1"/>
        <v>1613</v>
      </c>
      <c r="G31">
        <f ca="1"/>
        <v>8</v>
      </c>
      <c r="H31">
        <f ca="1"/>
        <v>70</v>
      </c>
    </row>
    <row r="32" spans="1:9" x14ac:dyDescent="0.65">
      <c r="A32" t="str">
        <f ca="1"/>
        <v>25%</v>
      </c>
      <c r="B32">
        <f ca="1"/>
        <v>17.5</v>
      </c>
      <c r="C32">
        <f ca="1"/>
        <v>4</v>
      </c>
      <c r="D32">
        <f ca="1"/>
        <v>104.25</v>
      </c>
      <c r="E32">
        <f ca="1"/>
        <v>75</v>
      </c>
      <c r="F32">
        <f ca="1"/>
        <v>2223.75</v>
      </c>
      <c r="G32">
        <f ca="1"/>
        <v>13.825000000000001</v>
      </c>
      <c r="H32">
        <f ca="1"/>
        <v>73</v>
      </c>
    </row>
    <row r="33" spans="1:8" x14ac:dyDescent="0.65">
      <c r="A33" t="str">
        <f ca="1"/>
        <v>50%</v>
      </c>
      <c r="B33">
        <f ca="1"/>
        <v>23</v>
      </c>
      <c r="C33">
        <f ca="1"/>
        <v>4</v>
      </c>
      <c r="D33">
        <f ca="1"/>
        <v>148.5</v>
      </c>
      <c r="E33">
        <f ca="1"/>
        <v>93.5</v>
      </c>
      <c r="F33">
        <f ca="1"/>
        <v>2803.5</v>
      </c>
      <c r="G33">
        <f ca="1"/>
        <v>15.5</v>
      </c>
      <c r="H33">
        <f ca="1"/>
        <v>76</v>
      </c>
    </row>
    <row r="34" spans="1:8" x14ac:dyDescent="0.65">
      <c r="A34" t="str">
        <f ca="1"/>
        <v>75%</v>
      </c>
      <c r="B34">
        <f ca="1"/>
        <v>29</v>
      </c>
      <c r="C34">
        <f ca="1"/>
        <v>8</v>
      </c>
      <c r="D34">
        <f ca="1"/>
        <v>262</v>
      </c>
      <c r="E34">
        <f ca="1"/>
        <v>126</v>
      </c>
      <c r="F34">
        <f ca="1"/>
        <v>3608</v>
      </c>
      <c r="G34">
        <f ca="1"/>
        <v>17.175000000000001</v>
      </c>
      <c r="H34">
        <f ca="1"/>
        <v>79</v>
      </c>
    </row>
    <row r="35" spans="1:8" x14ac:dyDescent="0.65">
      <c r="A35" t="str">
        <f ca="1"/>
        <v>max</v>
      </c>
      <c r="B35">
        <f ca="1"/>
        <v>46.6</v>
      </c>
      <c r="C35">
        <f ca="1"/>
        <v>8</v>
      </c>
      <c r="D35">
        <f ca="1"/>
        <v>455</v>
      </c>
      <c r="E35">
        <f ca="1"/>
        <v>230</v>
      </c>
      <c r="F35">
        <f ca="1"/>
        <v>5140</v>
      </c>
      <c r="G35">
        <f ca="1"/>
        <v>24.8</v>
      </c>
      <c r="H35">
        <f ca="1"/>
        <v>82</v>
      </c>
    </row>
    <row r="38" spans="1:8" x14ac:dyDescent="0.65">
      <c r="A38" s="2" t="s">
        <v>16</v>
      </c>
    </row>
    <row r="39" spans="1:8" x14ac:dyDescent="0.65">
      <c r="A39" t="e" cm="1" vm="4">
        <f t="array" aca="1" ref="A39" ca="1">_xlfn._xlws.PY(4,1)</f>
        <v>#VALUE!</v>
      </c>
    </row>
    <row r="58" spans="1:1" x14ac:dyDescent="0.65">
      <c r="A58" s="2" t="s">
        <v>17</v>
      </c>
    </row>
    <row r="59" spans="1:1" x14ac:dyDescent="0.65">
      <c r="A59" t="e" cm="1" vm="5">
        <f t="array" aca="1" ref="A59" ca="1">_xlfn._xlws.PY(5,1)</f>
        <v>#VALUE!</v>
      </c>
    </row>
    <row r="78" spans="1:1" x14ac:dyDescent="0.65">
      <c r="A78" s="2" t="s">
        <v>18</v>
      </c>
    </row>
    <row r="79" spans="1:1" x14ac:dyDescent="0.65">
      <c r="A79" t="e" cm="1" vm="6">
        <f t="array" aca="1" ref="A79" ca="1">_xlfn._xlws.PY(6,1)</f>
        <v>#VALUE!</v>
      </c>
    </row>
    <row r="98" spans="1:1" x14ac:dyDescent="0.65">
      <c r="A98" s="2" t="s">
        <v>19</v>
      </c>
    </row>
    <row r="99" spans="1:1" x14ac:dyDescent="0.65">
      <c r="A99" t="e" cm="1" vm="7">
        <f t="array" aca="1" ref="A99" ca="1">_xlfn._xlws.PY(7,1)</f>
        <v>#VALUE!</v>
      </c>
    </row>
    <row r="118" spans="1:1" x14ac:dyDescent="0.65">
      <c r="A118" s="2" t="s">
        <v>20</v>
      </c>
    </row>
    <row r="119" spans="1:1" x14ac:dyDescent="0.65">
      <c r="A119" t="e" cm="1" vm="8">
        <f t="array" aca="1" ref="A119" ca="1">_xlfn._xlws.PY(8,1)</f>
        <v>#VALUE!</v>
      </c>
    </row>
    <row r="138" spans="1:1" x14ac:dyDescent="0.65">
      <c r="A138" s="2" t="s">
        <v>21</v>
      </c>
    </row>
    <row r="139" spans="1:1" x14ac:dyDescent="0.65">
      <c r="A139" t="e" cm="1" vm="9">
        <f t="array" aca="1" ref="A139" ca="1">_xlfn._xlws.PY(9,1)</f>
        <v>#VALUE!</v>
      </c>
    </row>
    <row r="158" spans="1:1" x14ac:dyDescent="0.65">
      <c r="A158" s="2" t="s">
        <v>22</v>
      </c>
    </row>
    <row r="159" spans="1:1" x14ac:dyDescent="0.65">
      <c r="A159" t="e" cm="1" vm="10">
        <f t="array" aca="1" ref="A159" ca="1">_xlfn._xlws.PY(10,1)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mpg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2025-03-18T22:28:10Z</dcterms:modified>
</cp:coreProperties>
</file>