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D2B7245-8D5C-4506-A8CD-A54F2F9546E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  <sheet name="Analysis1" sheetId="2" r:id="rId2"/>
  </sheets>
  <definedNames>
    <definedName name="_xlnm._FilterDatabase" localSheetId="0" hidden="1">Sheet1!$B$1:$J$393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9" i="2" l="1" a="1"/>
  <c r="A9" i="2" s="1"/>
  <c r="A24" i="2" a="1"/>
  <c r="A24" i="2" s="1"/>
  <c r="A34" i="2" l="1" a="1"/>
  <c r="A34" i="2" s="1"/>
  <c r="A27" i="2" a="1"/>
  <c r="A27" i="2" s="1"/>
  <c r="A38" i="2" l="1" a="1"/>
  <c r="A38" i="2" s="1"/>
  <c r="A58" i="2" s="1" a="1"/>
  <c r="A58" i="2" s="1"/>
  <c r="A61" i="2" l="1" a="1"/>
  <c r="A61" i="2" s="1"/>
  <c r="A66" i="2" a="1"/>
  <c r="A66" i="2" s="1"/>
  <c r="A69" i="2" s="1" a="1"/>
  <c r="A69" i="2" s="1"/>
  <c r="A76" i="2" a="1"/>
  <c r="A76" i="2" s="1"/>
  <c r="A84" i="2" l="1" a="1"/>
  <c r="A84" i="2" s="1"/>
  <c r="A79" i="2" a="1"/>
  <c r="A79" i="2" s="1"/>
  <c r="A87" i="2" l="1" a="1"/>
  <c r="A87" i="2" s="1"/>
  <c r="A95" i="2" a="1"/>
  <c r="A95" i="2" s="1"/>
  <c r="A98" i="2" s="1" a="1"/>
  <c r="A9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2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Table1_df=xl(%P2%, headers=True)</code>
    </pythonScript>
    <pythonScript>
      <code>#Check for missing values, outliers, and standardize features
from sklearn.preprocessing import StandardScaler
import numpy as np
# Select relevant features
df = Table1_df[['horsepower', 'weight', 'acceleration']].copy()
# Check for missing values
missing = df.isnull().sum()
# Detect extreme outliers using the IQR method
Q1 = df.quantile(0.25)
Q3 = df.quantile(0.75)
IQR = Q3 - Q1
outliers = ((df &lt; (Q1 - 1.5 * IQR)) | (df &gt; (Q3 + 1.5 * IQR))).sum()
# Standardize features
scaler = StandardScaler()
df_scaled = scaler.fit_transform(df)
df_scaled = pd.DataFrame(df_scaled, columns=df.columns)
# Combine results for reporting
summary = pd.DataFrame({'missing': missing, 'outliers': outliers})
summary</code>
    </pythonScript>
    <pythonScript>
      <code>#KNN regression model for predicting MPG using standardized features
from sklearn.neighbors import KNeighborsRegressor
from sklearn.model_selection import train_test_split
from sklearn.metrics import mean_squared_error
# Prepare features and target
y = Table1_df['mpg']
X = Table1_df[['horsepower', 'weight', 'acceleration']]
# Standardize features
scaler = StandardScaler()
X_scaled = scaler.fit_transform(X)
# Split data into train and test sets
X_train, X_test, y_train, y_test = train_test_split(X_scaled, y, test_size=0.2, random_state=42)
# Build and fit KNN regressor
knn = KNeighborsRegressor(n_neighbors=5)
knn.fit(X_train, y_train)
# Predict on test set
y_pred = knn.predict(X_test)
# Calculate mean squared error
mse = mean_squared_error(y_test, y_pred)
mse</code>
    </pythonScript>
    <pythonScript>
      <code>#Scatter plot of actual vs predicted MPG for KNN regression
plt.rcParams['font.family'] = ['Meiryo','Batang','TH SarabunPSK','SimHei','DejaVu Sans']
plt.figure(figsize=(12, 16))
plt.scatter(y_test, y_pred, alpha=0.7, color='dodgerblue')
plt.plot([y_test.min(), y_test.max()], [y_test.min(), y_test.max()], 'r--', lw=2)
plt.xlabel('Actual MPG')
plt.ylabel('Predicted MPG')
plt.title('Actual vs Predicted MPG (KNN Regression)')
plt.tight_layout()
plt.show()</code>
    </pythonScript>
    <pythonScript>
      <code>#KNN regression comparison for k=3, 5, 7
# Compare KNN regression with k=3, 5, 7 neighbors
k_values = [3, 5, 7]
mse_results = {}
for k in k_values:
    knn = KNeighborsRegressor(n_neighbors=k)
    knn.fit(X_train, y_train)
    y_pred_k = knn.predict(X_test)
    mse_results[k] = mean_squared_error(y_test, y_pred_k)
# Find the k with the lowest error
best_k = min(mse_results, key=mse_results.get)
results_df = pd.DataFrame({'k': k_values, 'mean_squared_error': [mse_results[k] for k in k_values]})
best_k, results_df</code>
    </pythonScript>
    <pythonScript>
      <code>#Mean squared error for different k values
# Show the mean squared error for each k value
results_df</code>
    </pythonScript>
    <pythonScript>
      <code>#Identify three closest neighbors for a test vehicle and compare their features
# Select one vehicle from the test set (first example)
vehicle_idx = 0
vehicle_features = X_test[vehicle_idx].reshape(1, -1)
# Compute distances to all training vehicles
from sklearn.metrics import pairwise_distances
# Calculate Euclidean distances
distances = pairwise_distances(vehicle_features, X_train)[0]
# Find indices of the three closest neighbors
closest_indices = np.argsort(distances)[:3]
# Retrieve neighbor details
neighbors = Table1_df.iloc[y_train.index[closest_indices]][['horsepower', 'weight', 'acceleration', 'mpg']]
# Retrieve selected vehicle details
selected_vehicle = Table1_df.iloc[y_test.index[vehicle_idx]][['horsepower', 'weight', 'acceleration', 'mpg']]
selected_vehicle, neighbors</code>
    </pythonScript>
    <pythonScript>
      <code>#Show selected test vehicle's features
# Show the selected test vehicle's features
selected_vehicle</code>
    </pythonScript>
    <pythonScript>
      <code>#Show features of the three closest neighbors
#Show features of the three closest neighbors
neighbors</code>
    </pythonScript>
  </pythonScripts>
</python>
</file>

<file path=xl/sharedStrings.xml><?xml version="1.0" encoding="utf-8"?>
<sst xmlns="http://schemas.openxmlformats.org/spreadsheetml/2006/main" count="812" uniqueCount="326">
  <si>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</si>
  <si>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</si>
  <si>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</si>
  <si>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</si>
  <si>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</si>
  <si>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</si>
  <si>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</si>
  <si>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</si>
  <si>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</si>
  <si>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</si>
  <si>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</si>
  <si>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</si>
  <si>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</si>
  <si>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</si>
  <si>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</si>
  <si>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</si>
  <si>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</si>
  <si>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</si>
  <si>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</si>
  <si>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</si>
  <si>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</si>
  <si>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</si>
  <si>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</si>
  <si>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</si>
  <si>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</si>
  <si>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</si>
  <si>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</si>
  <si>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</si>
  <si>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</si>
  <si>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</si>
  <si>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</si>
  <si>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</si>
  <si>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</si>
  <si>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</si>
  <si>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</si>
  <si>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</si>
  <si>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</si>
  <si>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</si>
  <si>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</si>
  <si>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</si>
  <si>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</si>
  <si>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</si>
  <si>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</si>
  <si>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</si>
  <si>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</si>
  <si>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</si>
  <si>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</si>
  <si>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</si>
  <si>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</si>
  <si>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</si>
  <si>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</si>
  <si>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</si>
  <si>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</si>
  <si>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</si>
  <si>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</si>
  <si>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</si>
  <si>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</si>
  <si>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</si>
  <si>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</si>
  <si>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</si>
  <si>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</si>
  <si>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</si>
  <si>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</si>
  <si>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</si>
  <si>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</si>
  <si>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</si>
  <si>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</si>
  <si>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</si>
  <si>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</si>
  <si>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</si>
  <si>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</si>
  <si>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</si>
  <si>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</si>
  <si>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</si>
  <si>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</si>
  <si>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</si>
  <si>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</si>
  <si>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</si>
  <si>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</si>
  <si>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</si>
  <si>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</si>
  <si>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</si>
  <si>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</si>
  <si>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</si>
  <si>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</si>
  <si>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</si>
  <si>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</si>
  <si>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</si>
  <si>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</si>
  <si>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</si>
  <si>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</si>
  <si>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</si>
  <si>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</si>
  <si>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</si>
  <si>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</si>
  <si>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</si>
  <si>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</si>
  <si>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</si>
  <si>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</si>
  <si>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</si>
  <si>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</si>
  <si>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</si>
  <si>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</si>
  <si>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</si>
  <si>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</si>
  <si>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</si>
  <si>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</si>
  <si>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</si>
  <si>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</si>
  <si>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</si>
  <si>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</si>
  <si>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</si>
  <si>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</si>
  <si>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</si>
  <si>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</si>
  <si>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</si>
  <si>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</si>
  <si>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</si>
  <si>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</si>
  <si>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</si>
  <si>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</si>
  <si>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</si>
  <si>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</si>
  <si>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</si>
  <si>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</si>
  <si>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</si>
  <si>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</si>
  <si>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</si>
  <si>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</si>
  <si>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</si>
  <si>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</si>
  <si>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</si>
  <si>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</si>
  <si>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</si>
  <si>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</si>
  <si>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</si>
  <si>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</si>
  <si>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</si>
  <si>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</si>
  <si>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</si>
  <si>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</si>
  <si>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</si>
  <si>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</si>
  <si>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</si>
  <si>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</si>
  <si>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</si>
  <si>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</si>
  <si>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</si>
  <si>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</si>
  <si>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</si>
  <si>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</si>
  <si>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</si>
  <si>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</si>
  <si>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</si>
  <si>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</si>
  <si>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</si>
  <si>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</si>
  <si>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</si>
  <si>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</si>
  <si>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</si>
  <si>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</si>
  <si>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</si>
  <si>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</si>
  <si>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</si>
  <si>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</si>
  <si>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</si>
  <si>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</si>
  <si>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</si>
  <si>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</si>
  <si>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</si>
  <si>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</si>
  <si>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</si>
  <si>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</si>
  <si>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</si>
  <si>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</si>
  <si>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</si>
  <si>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</si>
  <si>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</si>
  <si>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</si>
  <si>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</si>
  <si>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</si>
  <si>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</si>
  <si>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</si>
  <si>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</si>
  <si>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</si>
  <si>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</si>
  <si>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</si>
  <si>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</si>
  <si>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</si>
  <si>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</si>
  <si>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</si>
  <si>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</si>
  <si>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</si>
  <si>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</si>
  <si>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</si>
  <si>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</si>
  <si>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</si>
  <si>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</si>
  <si>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</si>
  <si>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</si>
  <si>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</si>
  <si>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</si>
  <si>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</si>
  <si>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</si>
  <si>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</si>
  <si>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</si>
  <si>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</si>
  <si>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</si>
  <si>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</si>
  <si>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</si>
  <si>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</si>
  <si>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</si>
  <si>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</si>
  <si>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</si>
  <si>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</si>
  <si>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</si>
  <si>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</si>
  <si>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</si>
  <si>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</si>
  <si>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</si>
  <si>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</si>
  <si>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</si>
  <si>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</si>
  <si>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</si>
  <si>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</si>
  <si>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</si>
  <si>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</si>
  <si>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</si>
  <si>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</si>
  <si>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</si>
  <si>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</si>
  <si>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</si>
  <si>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</si>
  <si>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</si>
  <si>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</si>
  <si>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</si>
  <si>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</si>
  <si>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</si>
  <si>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</si>
  <si>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</si>
  <si>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</si>
  <si>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</si>
  <si>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</si>
  <si>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</si>
  <si>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</si>
  <si>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</si>
  <si>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</si>
  <si>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</si>
  <si>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</si>
  <si>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</si>
  <si>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</si>
  <si>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</si>
  <si>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</si>
  <si>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</si>
  <si>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</si>
  <si>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</si>
  <si>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</si>
  <si>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</si>
  <si>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</si>
  <si>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</si>
  <si>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</si>
  <si>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</si>
  <si>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</si>
  <si>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</si>
  <si>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</si>
  <si>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</si>
  <si>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</si>
  <si>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</si>
  <si>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</si>
  <si>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</si>
  <si>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</si>
  <si>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</si>
  <si>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</si>
  <si>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</si>
  <si>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</si>
  <si>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</si>
  <si>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</si>
  <si>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</si>
  <si>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</si>
  <si>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</si>
  <si>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</si>
  <si>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</si>
  <si>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</si>
  <si>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</si>
  <si>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</si>
  <si>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</si>
  <si>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</si>
  <si>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</si>
  <si>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</si>
  <si>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</si>
  <si>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</si>
  <si>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</si>
  <si>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</si>
  <si>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</si>
  <si>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</si>
  <si>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</si>
  <si>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</si>
  <si>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</si>
  <si>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</si>
  <si>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</si>
  <si>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</si>
  <si>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</si>
  <si>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</si>
  <si>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</si>
  <si>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</si>
  <si>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</si>
  <si>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</si>
  <si>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</si>
  <si>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</si>
  <si>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</si>
  <si>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</si>
  <si>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</si>
  <si>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</si>
  <si>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</si>
  <si>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Analysis Sheet</t>
  </si>
  <si>
    <t>This sheet will include all the Python formulas generated by Copilot.</t>
  </si>
  <si>
    <t>Load data from Sheet1, Table1</t>
  </si>
  <si>
    <t>Preview</t>
  </si>
  <si>
    <t>Check for missing values, outliers, and standardize features</t>
  </si>
  <si>
    <t>KNN regression model for predicting MPG using standardized features</t>
  </si>
  <si>
    <t>Scatter plot of actual vs predicted MPG for KNN regression</t>
  </si>
  <si>
    <t>KNN regression comparison for k=3, 5, 7</t>
  </si>
  <si>
    <t>Mean squared error for different k values</t>
  </si>
  <si>
    <t>Identify three closest neighbors for a test vehicle and compare their features</t>
  </si>
  <si>
    <t>Show selected test vehicle's features</t>
  </si>
  <si>
    <t>Show features of the three closest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</si>
</sst>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2</xdr:rowOff>
    </xdr:from>
    <xdr:to>
      <xdr:col>2</xdr:col>
      <xdr:colOff>443651</xdr:colOff>
      <xdr:row>49</xdr:row>
      <xdr:rowOff>152400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AB8946BB-60A6-E35E-489F-9D7CC68D8DD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8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34227"/>
          <a:ext cx="1739051" cy="232409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2" c="11">
    <v t="s"/>
    <v t="s">id</v>
    <v t="s">mpg</v>
    <v t="s">cylinders</v>
    <v t="s">displacement</v>
    <v t="s">horsepower</v>
    <v t="s">weight</v>
    <v t="s">acceleration</v>
    <v t="s">model.year</v>
    <v t="s">origin</v>
    <v t="s">car.name</v>
    <v>0</v>
    <v>1</v>
    <v>18</v>
    <v>8</v>
    <v>307</v>
    <v>130</v>
    <v>3504</v>
    <v>12</v>
    <v>70</v>
    <v t="s">USA</v>
    <v t="s">chevrolet chevelle malibu</v>
    <v>1</v>
    <v>2</v>
    <v>15</v>
    <v>8</v>
    <v>350</v>
    <v>165</v>
    <v>3693</v>
    <v>11.5</v>
    <v>70</v>
    <v t="s">USA</v>
    <v t="s">buick skylark 320</v>
    <v>2</v>
    <v>3</v>
    <v>18</v>
    <v>8</v>
    <v>318</v>
    <v>150</v>
    <v>3436</v>
    <v>11</v>
    <v>70</v>
    <v t="s">USA</v>
    <v t="s">plymouth satellite</v>
    <v>3</v>
    <v>4</v>
    <v>16</v>
    <v>8</v>
    <v>304</v>
    <v>150</v>
    <v>3433</v>
    <v>12</v>
    <v>70</v>
    <v t="s">USA</v>
    <v t="s">amc rebel sst</v>
    <v>4</v>
    <v>5</v>
    <v>17</v>
    <v>8</v>
    <v>302</v>
    <v>140</v>
    <v>3449</v>
    <v>10.5</v>
    <v>70</v>
    <v t="s">USA</v>
    <v t="s">ford torino</v>
    <v t="s">...</v>
    <v t="s">...</v>
    <v t="s">...</v>
    <v t="s">...</v>
    <v t="s">...</v>
    <v t="s">...</v>
    <v t="s">...</v>
    <v t="s">...</v>
    <v t="s">...</v>
    <v t="s">...</v>
    <v t="s">...</v>
    <v>387</v>
    <v>388</v>
    <v>27</v>
    <v>4</v>
    <v>140</v>
    <v>86</v>
    <v>2790</v>
    <v>15.6</v>
    <v>82</v>
    <v t="s">USA</v>
    <v t="s">ford mustang gl</v>
    <v>388</v>
    <v>389</v>
    <v>44</v>
    <v>4</v>
    <v>97</v>
    <v>52</v>
    <v>2130</v>
    <v>24.6</v>
    <v>82</v>
    <v t="s">Europe</v>
    <v t="s">vw pickup</v>
    <v>389</v>
    <v>390</v>
    <v>32</v>
    <v>4</v>
    <v>135</v>
    <v>84</v>
    <v>2295</v>
    <v>11.6</v>
    <v>82</v>
    <v t="s">USA</v>
    <v t="s">dodge rampage</v>
    <v>390</v>
    <v>391</v>
    <v>28</v>
    <v>4</v>
    <v>120</v>
    <v>79</v>
    <v>2625</v>
    <v>18.600000000000001</v>
    <v>82</v>
    <v t="s">USA</v>
    <v t="s">ford ranger</v>
    <v>391</v>
    <v>392</v>
    <v>31</v>
    <v>4</v>
    <v>119</v>
    <v>82</v>
    <v>2720</v>
    <v>19.399999999999999</v>
    <v>82</v>
    <v t="s">USA</v>
    <v t="s">chevy s-10</v>
  </a>
  <a r="4" c="3">
    <v t="s"/>
    <v t="s">missing</v>
    <v t="s">outliers</v>
    <v t="s">horsepower</v>
    <v>0</v>
    <v>10</v>
    <v t="s">weight</v>
    <v>0</v>
    <v>0</v>
    <v t="s">acceleration</v>
    <v>0</v>
    <v>11</v>
  </a>
  <a r="2">
    <v>7</v>
    <v t="s">&lt;DataFrame&gt;</v>
  </a>
  <a r="4" c="3">
    <v t="s"/>
    <v t="s">k</v>
    <v t="s">mean_squared_error</v>
    <v>0</v>
    <v>3</v>
    <v>17.981153305203936</v>
    <v>1</v>
    <v>5</v>
    <v>16.260202531645572</v>
    <v>2</v>
    <v>7</v>
    <v>15.715021958150356</v>
  </a>
  <a r="2">
    <v t="s">&lt;Series&gt;</v>
    <v t="s">&lt;DataFrame&gt;</v>
  </a>
  <a r="5" c="2">
    <v t="s"/>
    <v>78</v>
    <v t="s">horsepower</v>
    <v>69</v>
    <v t="s">weight</v>
    <v>2189</v>
    <v t="s">acceleration</v>
    <v>18</v>
    <v t="s">mpg</v>
    <v>26</v>
  </a>
  <a r="4" c="5">
    <v t="s"/>
    <v t="s">horsepower</v>
    <v t="s">weight</v>
    <v t="s">acceleration</v>
    <v t="s">mpg</v>
    <v>328</v>
    <v>67</v>
    <v>2145</v>
    <v>18</v>
    <v>33.799999999999997</v>
    <v>320</v>
    <v>65</v>
    <v>2110</v>
    <v>17.899999999999999</v>
    <v>46.6</v>
    <v>342</v>
    <v>67</v>
    <v>2065</v>
    <v>17.8</v>
    <v>32.299999999999997</v>
  </a>
</arrayData>
</file>

<file path=xl/richData/rdrichvalue.xml><?xml version="1.0" encoding="utf-8"?>
<rvData xmlns="http://schemas.microsoft.com/office/spreadsheetml/2017/richdata" count="23">
  <rv s="0">
    <v>0</v>
  </rv>
  <rv s="1">
    <v>DataFrame</v>
    <v>1</v>
    <v>0</v>
  </rv>
  <rv s="2">
    <v>&lt;class 'pandas.core.frame.DataFrame'&gt;</v>
    <v>DataFrame</v>
    <v xml:space="preserve">      id   mpg  cylinders  displacement  horsepower  weight  acceleration  \
0      1  18.0          8         307.0         130    3504          12.0   
1      2  15.0          8         350.0         165    3693          11.5   
2      3  18.0       ...</v>
    <v>1</v>
    <v>2</v>
  </rv>
  <rv s="0">
    <v>1</v>
  </rv>
  <rv s="1">
    <v>DataFrame</v>
    <v>4</v>
    <v>3</v>
  </rv>
  <rv s="2">
    <v>&lt;class 'pandas.core.frame.DataFrame'&gt;</v>
    <v>DataFrame</v>
    <v xml:space="preserve">              missing  outliers
horsepower          0        10
weight              0         0
acceleration        0        11</v>
    <v>4</v>
    <v>2</v>
  </rv>
  <rv s="3">
    <fb>16.260202531645572</fb>
    <v>&lt;class 'numpy.float64'&gt;</v>
    <v>float64</v>
    <v>16.26020253164557</v>
    <v>16.260202531645572</v>
    <v>2</v>
  </rv>
  <rv s="4">
    <v>0</v>
    <v>9</v>
    <v>Image generated by Python</v>
  </rv>
  <rv s="0">
    <v>2</v>
  </rv>
  <rv s="1">
    <v>tuple</v>
    <v>6</v>
    <v>8</v>
  </rv>
  <rv s="2">
    <v>&lt;class 'tuple'&gt;</v>
    <v>tuple</v>
    <v>(7,    k  mean_squared_error
0  3           17.981153
1  5           16.260203
2  7           15.715022)</v>
    <v>9</v>
    <v>2</v>
  </rv>
  <rv s="0">
    <v>3</v>
  </rv>
  <rv s="1">
    <v>DataFrame</v>
    <v>4</v>
    <v>11</v>
  </rv>
  <rv s="2">
    <v>&lt;class 'pandas.core.frame.DataFrame'&gt;</v>
    <v>DataFrame</v>
    <v xml:space="preserve">   k  mean_squared_error
0  3           17.981153
1  5           16.260203
2  7           15.715022</v>
    <v>12</v>
    <v>2</v>
  </rv>
  <rv s="0">
    <v>4</v>
  </rv>
  <rv s="1">
    <v>tuple</v>
    <v>6</v>
    <v>14</v>
  </rv>
  <rv s="2">
    <v>&lt;class 'tuple'&gt;</v>
    <v>tuple</v>
    <v>(horsepower        69
weight          2189
acceleration    18.0
mpg             26.0
Name: 78, dtype: object,      horsepower  weight  acceleration   mpg
328          67    2145          18.0  33.8
320          65    2110          17.9  46.6
342       ...</v>
    <v>15</v>
    <v>2</v>
  </rv>
  <rv s="0">
    <v>5</v>
  </rv>
  <rv s="1">
    <v>Series</v>
    <v>8</v>
    <v>17</v>
  </rv>
  <rv s="2">
    <v>&lt;class 'pandas.core.series.Series'&gt;</v>
    <v>Series</v>
    <v>horsepower        69
weight          2189
acceleration    18.0
mpg             26.0
Name: 78, dtype: object</v>
    <v>18</v>
    <v>2</v>
  </rv>
  <rv s="0">
    <v>6</v>
  </rv>
  <rv s="1">
    <v>DataFrame</v>
    <v>10</v>
    <v>20</v>
  </rv>
  <rv s="2">
    <v>&lt;class 'pandas.core.frame.DataFrame'&gt;</v>
    <v>DataFrame</v>
    <v xml:space="preserve">     horsepower  weight  acceleration   mpg
328          67    2145          18.0  33.8
320          65    2110          17.9  46.6
342          67    2065          17.8  32.3</v>
    <v>21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1">
    <spb s="0">
      <v>392</v>
      <v>10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3</v>
      <v>2</v>
      <v>DataFrame</v>
      <v>arrayPreview</v>
      <v>1</v>
    </spb>
    <spb s="1">
      <v>3</v>
    </spb>
    <spb s="3">
      <v>2</v>
      <v>1</v>
      <v>tuple</v>
      <v>arrayPreview</v>
    </spb>
    <spb s="1">
      <v>5</v>
    </spb>
    <spb s="0">
      <v>4</v>
      <v>1</v>
      <v>Series</v>
      <v>arrayPreview</v>
      <v>1</v>
    </spb>
    <spb s="1">
      <v>7</v>
    </spb>
    <spb s="0">
      <v>3</v>
      <v>4</v>
      <v>DataFrame</v>
      <v>arrayPreview</v>
      <v>1</v>
    </spb>
    <spb s="1">
      <v>9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2045A-8BF3-484B-884B-2DE2D26AA9D8}" name="Table1" displayName="Table1" ref="A1:J393" totalsRowShown="0" headerRowDxfId="0">
  <autoFilter ref="A1:J393" xr:uid="{E182045A-8BF3-484B-884B-2DE2D26AA9D8}"/>
  <tableColumns count="10">
    <tableColumn id="1" xr3:uid="{201B85A7-7998-4748-ADB9-77009097F7FE}" name="id"/>
    <tableColumn id="2" xr3:uid="{24B64006-4596-4B9F-B043-25E4DD6A064D}" name="mpg"/>
    <tableColumn id="3" xr3:uid="{AECA59EB-647C-4997-97ED-763AD1E7DD88}" name="cylinders"/>
    <tableColumn id="4" xr3:uid="{AF1AD2B3-4E8D-4B80-9677-3C1B0D8C10C9}" name="displacement"/>
    <tableColumn id="5" xr3:uid="{F3D223D8-3545-4E42-B0B3-A86DACEA0056}" name="horsepower"/>
    <tableColumn id="6" xr3:uid="{4F9EAB60-1DDC-4AA3-8122-71CDA7511889}" name="weight"/>
    <tableColumn id="7" xr3:uid="{F0F2A927-3FCA-4448-A195-6AA1C82D8DD9}" name="acceleration"/>
    <tableColumn id="8" xr3:uid="{D3D587C3-0929-4FE7-AB85-15C3DEBA239F}" name="model.year"/>
    <tableColumn id="9" xr3:uid="{37A0B6B3-AA17-4DFB-9708-14E390E2A4A8}" name="origin"/>
    <tableColumn id="10" xr3:uid="{154A03C7-DF35-4023-94C6-BC6D8D74A042}" name="car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A6" sqref="A6"/>
    </sheetView>
  </sheetViews>
  <sheetFormatPr defaultRowHeight="14.25" x14ac:dyDescent="0.45"/>
  <cols>
    <col min="3" max="3" width="9.796875" customWidth="1"/>
    <col min="4" max="4" width="13.3984375" customWidth="1"/>
    <col min="5" max="5" width="12.3984375" customWidth="1"/>
    <col min="7" max="7" width="12.46484375" customWidth="1"/>
    <col min="8" max="8" width="11.796875" customWidth="1"/>
    <col min="10" max="10" width="10.1328125" customWidth="1"/>
  </cols>
  <sheetData>
    <row r="1" spans="1:10" s="1" customFormat="1" x14ac:dyDescent="0.4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4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4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4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4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4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4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4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4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4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4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4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4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4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4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4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4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4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4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4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4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4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4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4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4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4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4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4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4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4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4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4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4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4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4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4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4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4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4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4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4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4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4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4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4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4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4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4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4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4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4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4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4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4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4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4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4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4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4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4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4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4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4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4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4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4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4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4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4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4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4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4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4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4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4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4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4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4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4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4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4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4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4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4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4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4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4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4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4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4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4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4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4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4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4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4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4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4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4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4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4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4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4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4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4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4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4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4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4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4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4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4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4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4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4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4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4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4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4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4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4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4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4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4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4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4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4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4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4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4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4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4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4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4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4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4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4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4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4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4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4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4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4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4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4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4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4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4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4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4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4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4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4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4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4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4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4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4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4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4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4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4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4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4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4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4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4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4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4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4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4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4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4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4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4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4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4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4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4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4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4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4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4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4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4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4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4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4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4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4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4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4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4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4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4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4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4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4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4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4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4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4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4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4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4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4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4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4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4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4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4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4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4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4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4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4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4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4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4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4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4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4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4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4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4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4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4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4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4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4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4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4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4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4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4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4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4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4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4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4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4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4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4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4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4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4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4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4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4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4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4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4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4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4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4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4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4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4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4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4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4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4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4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4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4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4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4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4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4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4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4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4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4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4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4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4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4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4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4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4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4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4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4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4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4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4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4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4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4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4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4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4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4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4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4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4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4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4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4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4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4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4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4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4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4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4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4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4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4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4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4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4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4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4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4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4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4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4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4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4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4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4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4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4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4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4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4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4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4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4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4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4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4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4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4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4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4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4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4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4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4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4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4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4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4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4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4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4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4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4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4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4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4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4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4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4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4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4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4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4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4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4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4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4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4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4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4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4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4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4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4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4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4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4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4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4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4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4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4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4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4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4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4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4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4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4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4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4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4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4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4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4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C7C0-6D93-4F1D-AB3E-26AACB5FD4F8}">
  <dimension ref="A1:K101"/>
  <sheetViews>
    <sheetView workbookViewId="0"/>
  </sheetViews>
  <sheetFormatPr defaultRowHeight="14.25" x14ac:dyDescent="0.45"/>
  <sheetData>
    <row r="1" spans="1:11" ht="30.75" x14ac:dyDescent="0.9">
      <c r="A1" s="2" t="s">
        <v>314</v>
      </c>
    </row>
    <row r="2" spans="1:11" x14ac:dyDescent="0.45">
      <c r="A2" t="s">
        <v>315</v>
      </c>
    </row>
    <row r="5" spans="1:11" ht="18" x14ac:dyDescent="0.55000000000000004">
      <c r="A5" s="3" t="s">
        <v>316</v>
      </c>
    </row>
    <row r="6" spans="1:11" x14ac:dyDescent="0.45">
      <c r="A6" t="e" cm="1" vm="1">
        <f t="array" ref="A6">_xlfn._xlws.PY(0,1,Table1[[#Headers],[#Data]])</f>
        <v>#VALUE!</v>
      </c>
    </row>
    <row r="8" spans="1:11" ht="15.75" x14ac:dyDescent="0.5">
      <c r="A8" s="4" t="s">
        <v>317</v>
      </c>
    </row>
    <row r="9" spans="1:11" x14ac:dyDescent="0.45">
      <c r="A9" t="str" cm="1">
        <f t="array" ref="A9:K20">IFERROR(_FV(A6,"arrayPreview"),_xlfn._DF_Python_str(A6))</f>
        <v/>
      </c>
      <c r="B9" t="str">
        <v>id</v>
      </c>
      <c r="C9" t="str">
        <v>mpg</v>
      </c>
      <c r="D9" t="str">
        <v>cylinders</v>
      </c>
      <c r="E9" t="str">
        <v>displacement</v>
      </c>
      <c r="F9" t="str">
        <v>horsepower</v>
      </c>
      <c r="G9" t="str">
        <v>weight</v>
      </c>
      <c r="H9" t="str">
        <v>acceleration</v>
      </c>
      <c r="I9" t="str">
        <v>model.year</v>
      </c>
      <c r="J9" t="str">
        <v>origin</v>
      </c>
      <c r="K9" t="str">
        <v>car.name</v>
      </c>
    </row>
    <row r="10" spans="1:11" x14ac:dyDescent="0.45">
      <c r="A10">
        <v>0</v>
      </c>
      <c r="B10">
        <v>1</v>
      </c>
      <c r="C10">
        <v>18</v>
      </c>
      <c r="D10">
        <v>8</v>
      </c>
      <c r="E10">
        <v>307</v>
      </c>
      <c r="F10">
        <v>130</v>
      </c>
      <c r="G10">
        <v>3504</v>
      </c>
      <c r="H10">
        <v>12</v>
      </c>
      <c r="I10">
        <v>70</v>
      </c>
      <c r="J10" t="str">
        <v>USA</v>
      </c>
      <c r="K10" t="str">
        <v>chevrolet chevelle malibu</v>
      </c>
    </row>
    <row r="11" spans="1:11" x14ac:dyDescent="0.45">
      <c r="A11">
        <v>1</v>
      </c>
      <c r="B11">
        <v>2</v>
      </c>
      <c r="C11">
        <v>15</v>
      </c>
      <c r="D11">
        <v>8</v>
      </c>
      <c r="E11">
        <v>350</v>
      </c>
      <c r="F11">
        <v>165</v>
      </c>
      <c r="G11">
        <v>3693</v>
      </c>
      <c r="H11">
        <v>11.5</v>
      </c>
      <c r="I11">
        <v>70</v>
      </c>
      <c r="J11" t="str">
        <v>USA</v>
      </c>
      <c r="K11" t="str">
        <v>buick skylark 320</v>
      </c>
    </row>
    <row r="12" spans="1:11" x14ac:dyDescent="0.45">
      <c r="A12">
        <v>2</v>
      </c>
      <c r="B12">
        <v>3</v>
      </c>
      <c r="C12">
        <v>18</v>
      </c>
      <c r="D12">
        <v>8</v>
      </c>
      <c r="E12">
        <v>318</v>
      </c>
      <c r="F12">
        <v>150</v>
      </c>
      <c r="G12">
        <v>3436</v>
      </c>
      <c r="H12">
        <v>11</v>
      </c>
      <c r="I12">
        <v>70</v>
      </c>
      <c r="J12" t="str">
        <v>USA</v>
      </c>
      <c r="K12" t="str">
        <v>plymouth satellite</v>
      </c>
    </row>
    <row r="13" spans="1:11" x14ac:dyDescent="0.45">
      <c r="A13">
        <v>3</v>
      </c>
      <c r="B13">
        <v>4</v>
      </c>
      <c r="C13">
        <v>16</v>
      </c>
      <c r="D13">
        <v>8</v>
      </c>
      <c r="E13">
        <v>304</v>
      </c>
      <c r="F13">
        <v>150</v>
      </c>
      <c r="G13">
        <v>3433</v>
      </c>
      <c r="H13">
        <v>12</v>
      </c>
      <c r="I13">
        <v>70</v>
      </c>
      <c r="J13" t="str">
        <v>USA</v>
      </c>
      <c r="K13" t="str">
        <v>amc rebel sst</v>
      </c>
    </row>
    <row r="14" spans="1:11" x14ac:dyDescent="0.45">
      <c r="A14">
        <v>4</v>
      </c>
      <c r="B14">
        <v>5</v>
      </c>
      <c r="C14">
        <v>17</v>
      </c>
      <c r="D14">
        <v>8</v>
      </c>
      <c r="E14">
        <v>302</v>
      </c>
      <c r="F14">
        <v>140</v>
      </c>
      <c r="G14">
        <v>3449</v>
      </c>
      <c r="H14">
        <v>10.5</v>
      </c>
      <c r="I14">
        <v>70</v>
      </c>
      <c r="J14" t="str">
        <v>USA</v>
      </c>
      <c r="K14" t="str">
        <v>ford torino</v>
      </c>
    </row>
    <row r="15" spans="1:11" x14ac:dyDescent="0.4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</row>
    <row r="16" spans="1:11" x14ac:dyDescent="0.45">
      <c r="A16">
        <v>387</v>
      </c>
      <c r="B16">
        <v>388</v>
      </c>
      <c r="C16">
        <v>27</v>
      </c>
      <c r="D16">
        <v>4</v>
      </c>
      <c r="E16">
        <v>140</v>
      </c>
      <c r="F16">
        <v>86</v>
      </c>
      <c r="G16">
        <v>2790</v>
      </c>
      <c r="H16">
        <v>15.6</v>
      </c>
      <c r="I16">
        <v>82</v>
      </c>
      <c r="J16" t="str">
        <v>USA</v>
      </c>
      <c r="K16" t="str">
        <v>ford mustang gl</v>
      </c>
    </row>
    <row r="17" spans="1:11" x14ac:dyDescent="0.45">
      <c r="A17">
        <v>388</v>
      </c>
      <c r="B17">
        <v>389</v>
      </c>
      <c r="C17">
        <v>44</v>
      </c>
      <c r="D17">
        <v>4</v>
      </c>
      <c r="E17">
        <v>97</v>
      </c>
      <c r="F17">
        <v>52</v>
      </c>
      <c r="G17">
        <v>2130</v>
      </c>
      <c r="H17">
        <v>24.6</v>
      </c>
      <c r="I17">
        <v>82</v>
      </c>
      <c r="J17" t="str">
        <v>Europe</v>
      </c>
      <c r="K17" t="str">
        <v>vw pickup</v>
      </c>
    </row>
    <row r="18" spans="1:11" x14ac:dyDescent="0.45">
      <c r="A18">
        <v>389</v>
      </c>
      <c r="B18">
        <v>390</v>
      </c>
      <c r="C18">
        <v>32</v>
      </c>
      <c r="D18">
        <v>4</v>
      </c>
      <c r="E18">
        <v>135</v>
      </c>
      <c r="F18">
        <v>84</v>
      </c>
      <c r="G18">
        <v>2295</v>
      </c>
      <c r="H18">
        <v>11.6</v>
      </c>
      <c r="I18">
        <v>82</v>
      </c>
      <c r="J18" t="str">
        <v>USA</v>
      </c>
      <c r="K18" t="str">
        <v>dodge rampage</v>
      </c>
    </row>
    <row r="19" spans="1:11" x14ac:dyDescent="0.45">
      <c r="A19">
        <v>390</v>
      </c>
      <c r="B19">
        <v>391</v>
      </c>
      <c r="C19">
        <v>28</v>
      </c>
      <c r="D19">
        <v>4</v>
      </c>
      <c r="E19">
        <v>120</v>
      </c>
      <c r="F19">
        <v>79</v>
      </c>
      <c r="G19">
        <v>2625</v>
      </c>
      <c r="H19">
        <v>18.600000000000001</v>
      </c>
      <c r="I19">
        <v>82</v>
      </c>
      <c r="J19" t="str">
        <v>USA</v>
      </c>
      <c r="K19" t="str">
        <v>ford ranger</v>
      </c>
    </row>
    <row r="20" spans="1:11" x14ac:dyDescent="0.45">
      <c r="A20">
        <v>391</v>
      </c>
      <c r="B20">
        <v>392</v>
      </c>
      <c r="C20">
        <v>31</v>
      </c>
      <c r="D20">
        <v>4</v>
      </c>
      <c r="E20">
        <v>119</v>
      </c>
      <c r="F20">
        <v>82</v>
      </c>
      <c r="G20">
        <v>2720</v>
      </c>
      <c r="H20">
        <v>19.399999999999999</v>
      </c>
      <c r="I20">
        <v>82</v>
      </c>
      <c r="J20" t="str">
        <v>USA</v>
      </c>
      <c r="K20" t="str">
        <v>chevy s-10</v>
      </c>
    </row>
    <row r="23" spans="1:11" ht="18" x14ac:dyDescent="0.55000000000000004">
      <c r="A23" s="3" t="s">
        <v>318</v>
      </c>
    </row>
    <row r="24" spans="1:11" x14ac:dyDescent="0.45">
      <c r="A24" t="e" cm="1" vm="2">
        <f t="array" ref="A24">_xlfn._xlws.PY(1,1)</f>
        <v>#VALUE!</v>
      </c>
    </row>
    <row r="26" spans="1:11" ht="15.75" x14ac:dyDescent="0.5">
      <c r="A26" s="4" t="s">
        <v>317</v>
      </c>
    </row>
    <row r="27" spans="1:11" x14ac:dyDescent="0.45">
      <c r="A27" t="str" cm="1">
        <f t="array" ref="A27:C30">IFERROR(_FV(A24,"arrayPreview"),_xlfn._DF_Python_str(A24))</f>
        <v/>
      </c>
      <c r="B27" t="str">
        <v>missing</v>
      </c>
      <c r="C27" t="str">
        <v>outliers</v>
      </c>
    </row>
    <row r="28" spans="1:11" x14ac:dyDescent="0.45">
      <c r="A28" t="str">
        <v>horsepower</v>
      </c>
      <c r="B28">
        <v>0</v>
      </c>
      <c r="C28">
        <v>10</v>
      </c>
    </row>
    <row r="29" spans="1:11" x14ac:dyDescent="0.45">
      <c r="A29" t="str">
        <v>weight</v>
      </c>
      <c r="B29">
        <v>0</v>
      </c>
      <c r="C29">
        <v>0</v>
      </c>
    </row>
    <row r="30" spans="1:11" x14ac:dyDescent="0.45">
      <c r="A30" t="str">
        <v>acceleration</v>
      </c>
      <c r="B30">
        <v>0</v>
      </c>
      <c r="C30">
        <v>11</v>
      </c>
    </row>
    <row r="33" spans="1:1" ht="18" x14ac:dyDescent="0.55000000000000004">
      <c r="A33" s="3" t="s">
        <v>319</v>
      </c>
    </row>
    <row r="34" spans="1:1" x14ac:dyDescent="0.45">
      <c r="A34" cm="1" vm="3">
        <f t="array" ref="A34">_xlfn._xlws.PY(2,1)</f>
        <v>16.260202531645572</v>
      </c>
    </row>
    <row r="37" spans="1:1" ht="18" x14ac:dyDescent="0.55000000000000004">
      <c r="A37" s="3" t="s">
        <v>320</v>
      </c>
    </row>
    <row r="38" spans="1:1" x14ac:dyDescent="0.45">
      <c r="A38" t="e" cm="1" vm="4">
        <f t="array" ref="A38">_xlfn._xlws.PY(3,0)</f>
        <v>#VALUE!</v>
      </c>
    </row>
    <row r="57" spans="1:1" ht="18" x14ac:dyDescent="0.55000000000000004">
      <c r="A57" s="3" t="s">
        <v>321</v>
      </c>
    </row>
    <row r="58" spans="1:1" x14ac:dyDescent="0.45">
      <c r="A58" t="e" cm="1" vm="5">
        <f t="array" ref="A58">_xlfn._xlws.PY(4,1)</f>
        <v>#VALUE!</v>
      </c>
    </row>
    <row r="60" spans="1:1" ht="15.75" x14ac:dyDescent="0.5">
      <c r="A60" s="4" t="s">
        <v>317</v>
      </c>
    </row>
    <row r="61" spans="1:1" x14ac:dyDescent="0.45">
      <c r="A61" cm="1">
        <f t="array" ref="A61:A62">IFERROR(_FV(A58,"arrayPreview"),_xlfn._DF_Python_str(A58))</f>
        <v>7</v>
      </c>
    </row>
    <row r="62" spans="1:1" x14ac:dyDescent="0.45">
      <c r="A62" t="str">
        <v>&lt;DataFrame&gt;</v>
      </c>
    </row>
    <row r="65" spans="1:3" ht="18" x14ac:dyDescent="0.55000000000000004">
      <c r="A65" s="3" t="s">
        <v>322</v>
      </c>
    </row>
    <row r="66" spans="1:3" x14ac:dyDescent="0.45">
      <c r="A66" t="e" cm="1" vm="6">
        <f t="array" ref="A66">_xlfn._xlws.PY(5,1)</f>
        <v>#VALUE!</v>
      </c>
    </row>
    <row r="68" spans="1:3" ht="15.75" x14ac:dyDescent="0.5">
      <c r="A68" s="4" t="s">
        <v>317</v>
      </c>
    </row>
    <row r="69" spans="1:3" x14ac:dyDescent="0.45">
      <c r="A69" t="str" cm="1">
        <f t="array" ref="A69:C72">IFERROR(_FV(A66,"arrayPreview"),_xlfn._DF_Python_str(A66))</f>
        <v/>
      </c>
      <c r="B69" t="str">
        <v>k</v>
      </c>
      <c r="C69" t="str">
        <v>mean_squared_error</v>
      </c>
    </row>
    <row r="70" spans="1:3" x14ac:dyDescent="0.45">
      <c r="A70">
        <v>0</v>
      </c>
      <c r="B70">
        <v>3</v>
      </c>
      <c r="C70">
        <v>17.981153305203936</v>
      </c>
    </row>
    <row r="71" spans="1:3" x14ac:dyDescent="0.45">
      <c r="A71">
        <v>1</v>
      </c>
      <c r="B71">
        <v>5</v>
      </c>
      <c r="C71">
        <v>16.260202531645572</v>
      </c>
    </row>
    <row r="72" spans="1:3" x14ac:dyDescent="0.45">
      <c r="A72">
        <v>2</v>
      </c>
      <c r="B72">
        <v>7</v>
      </c>
      <c r="C72">
        <v>15.715021958150356</v>
      </c>
    </row>
    <row r="75" spans="1:3" ht="18" x14ac:dyDescent="0.55000000000000004">
      <c r="A75" s="3" t="s">
        <v>323</v>
      </c>
    </row>
    <row r="76" spans="1:3" x14ac:dyDescent="0.45">
      <c r="A76" t="e" cm="1" vm="7">
        <f t="array" ref="A76">_xlfn._xlws.PY(6,1)</f>
        <v>#VALUE!</v>
      </c>
    </row>
    <row r="78" spans="1:3" ht="15.75" x14ac:dyDescent="0.5">
      <c r="A78" s="4" t="s">
        <v>317</v>
      </c>
    </row>
    <row r="79" spans="1:3" x14ac:dyDescent="0.45">
      <c r="A79" t="str" cm="1">
        <f t="array" ref="A79:A80">IFERROR(_FV(A76,"arrayPreview"),_xlfn._DF_Python_str(A76))</f>
        <v>&lt;Series&gt;</v>
      </c>
    </row>
    <row r="80" spans="1:3" x14ac:dyDescent="0.45">
      <c r="A80" t="str">
        <v>&lt;DataFrame&gt;</v>
      </c>
    </row>
    <row r="83" spans="1:2" ht="18" x14ac:dyDescent="0.55000000000000004">
      <c r="A83" s="3" t="s">
        <v>324</v>
      </c>
    </row>
    <row r="84" spans="1:2" x14ac:dyDescent="0.45">
      <c r="A84" t="e" cm="1" vm="8">
        <f t="array" ref="A84">_xlfn._xlws.PY(7,1)</f>
        <v>#VALUE!</v>
      </c>
    </row>
    <row r="86" spans="1:2" ht="15.75" x14ac:dyDescent="0.5">
      <c r="A86" s="4" t="s">
        <v>317</v>
      </c>
    </row>
    <row r="87" spans="1:2" x14ac:dyDescent="0.45">
      <c r="A87" t="str" cm="1">
        <f t="array" ref="A87:B91">IFERROR(_FV(A84,"arrayPreview"),_xlfn._DF_Python_str(A84))</f>
        <v/>
      </c>
      <c r="B87">
        <v>78</v>
      </c>
    </row>
    <row r="88" spans="1:2" x14ac:dyDescent="0.45">
      <c r="A88" t="str">
        <v>horsepower</v>
      </c>
      <c r="B88">
        <v>69</v>
      </c>
    </row>
    <row r="89" spans="1:2" x14ac:dyDescent="0.45">
      <c r="A89" t="str">
        <v>weight</v>
      </c>
      <c r="B89">
        <v>2189</v>
      </c>
    </row>
    <row r="90" spans="1:2" x14ac:dyDescent="0.45">
      <c r="A90" t="str">
        <v>acceleration</v>
      </c>
      <c r="B90">
        <v>18</v>
      </c>
    </row>
    <row r="91" spans="1:2" x14ac:dyDescent="0.45">
      <c r="A91" t="str">
        <v>mpg</v>
      </c>
      <c r="B91">
        <v>26</v>
      </c>
    </row>
    <row r="94" spans="1:2" ht="18" x14ac:dyDescent="0.55000000000000004">
      <c r="A94" s="3" t="s">
        <v>325</v>
      </c>
    </row>
    <row r="95" spans="1:2" x14ac:dyDescent="0.45">
      <c r="A95" t="e" cm="1" vm="9">
        <f t="array" ref="A95">_xlfn._xlws.PY(8,1)</f>
        <v>#VALUE!</v>
      </c>
    </row>
    <row r="97" spans="1:5" ht="15.75" x14ac:dyDescent="0.5">
      <c r="A97" s="4" t="s">
        <v>317</v>
      </c>
    </row>
    <row r="98" spans="1:5" x14ac:dyDescent="0.45">
      <c r="A98" t="str" cm="1">
        <f t="array" ref="A98:E101">IFERROR(_FV(A95,"arrayPreview"),_xlfn._DF_Python_str(A95))</f>
        <v/>
      </c>
      <c r="B98" t="str">
        <v>horsepower</v>
      </c>
      <c r="C98" t="str">
        <v>weight</v>
      </c>
      <c r="D98" t="str">
        <v>acceleration</v>
      </c>
      <c r="E98" t="str">
        <v>mpg</v>
      </c>
    </row>
    <row r="99" spans="1:5" x14ac:dyDescent="0.45">
      <c r="A99">
        <v>328</v>
      </c>
      <c r="B99">
        <v>67</v>
      </c>
      <c r="C99">
        <v>2145</v>
      </c>
      <c r="D99">
        <v>18</v>
      </c>
      <c r="E99">
        <v>33.799999999999997</v>
      </c>
    </row>
    <row r="100" spans="1:5" x14ac:dyDescent="0.45">
      <c r="A100">
        <v>320</v>
      </c>
      <c r="B100">
        <v>65</v>
      </c>
      <c r="C100">
        <v>2110</v>
      </c>
      <c r="D100">
        <v>17.899999999999999</v>
      </c>
      <c r="E100">
        <v>46.6</v>
      </c>
    </row>
    <row r="101" spans="1:5" x14ac:dyDescent="0.45">
      <c r="A101">
        <v>342</v>
      </c>
      <c r="B101">
        <v>67</v>
      </c>
      <c r="C101">
        <v>2065</v>
      </c>
      <c r="D101">
        <v>17.8</v>
      </c>
      <c r="E101">
        <v>32.299999999999997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2025-08-24T16:26:34Z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2:43:20 PM +00:00</vt:lpwstr>
  </property>
</Properties>
</file>