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36905A07-A353-47D3-A4B5-A001E5FE2346}" xr6:coauthVersionLast="47" xr6:coauthVersionMax="47" xr10:uidLastSave="{00000000-0000-0000-0000-000000000000}"/>
  <bookViews>
    <workbookView xWindow="-98" yWindow="-98" windowWidth="18915" windowHeight="12676" xr2:uid="{D24DED12-DA8A-45DB-8A85-AF4EF0500136}"/>
  </bookViews>
  <sheets>
    <sheet name="Sheet1" sheetId="1" r:id="rId1"/>
    <sheet name="Analysis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" i="3" l="1" a="1"/>
  <c r="A104" i="3" s="1"/>
  <c r="A101" i="3" a="1"/>
  <c r="A101" i="3" s="1"/>
  <c r="A91" i="3" a="1"/>
  <c r="A91" i="3" s="1"/>
  <c r="A88" i="3" a="1"/>
  <c r="A88" i="3" s="1"/>
  <c r="A6" i="3" a="1"/>
  <c r="A6" i="3" s="1"/>
  <c r="A9" i="3" l="1" a="1"/>
  <c r="A9" i="3" s="1"/>
  <c r="A24" i="3" a="1"/>
  <c r="A24" i="3" s="1"/>
  <c r="A44" i="3" l="1" a="1"/>
  <c r="A44" i="3" s="1"/>
  <c r="A64" i="3" l="1" a="1"/>
  <c r="A64" i="3" s="1"/>
  <c r="A84" i="3" l="1" a="1"/>
  <c r="A8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6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passengers_df=xl(%P2%, headers=True)</code>
    </pythonScript>
    <pythonScript>
      <code>#Fit SES model and plot actual vs. forecasted passenger counts
from statsmodels.tsa.holtwinters import SimpleExpSmoothing
# Ensure date parsing and sorting
passengers_df['Month'] = pd.to_datetime(passengers_df['Month'])
passengers_df = passengers_df.sort_values('Month')
# Fit SES model
ses_model = SimpleExpSmoothing(passengers_df['Passengers']).fit()
forecast = ses_model.forecast(24)
# Plot actual and forecast
plt.rcParams['font.family'] = ['Meiryo','Batang','TH SarabunPSK','SimHei','DejaVu Sans']
fig, ax = plt.subplots(figsize=(10,5))
ax.plot(passengers_df['Month'], passengers_df['Passengers'], label='Actual')
future_months = pd.date_range(passengers_df['Month'].iloc[-1] + pd.offsets.MonthBegin(), periods=24, freq='MS')
ax.plot(future_months, forecast, label='SES Forecast', linestyle='--')
ax.set_xlabel('Month')
ax.set_ylabel('Number of Passengers')
ax.set_title('Simple Exponential Smoothing Forecast for Airline Passengers')
ax.legend()
plt.tight_layout()
plt.show()</code>
    </pythonScript>
    <pythonScript>
      <code>#Plot actual values and Holt's linear trend forecast for airline passengers
from statsmodels.tsa.holtwinters import ExponentialSmoothing
# Fit Holt's linear trend method (no seasonality)
holt_model = ExponentialSmoothing(passengers_df['Passengers'], trend='add', seasonal=None).fit()
holt_forecast = holt_model.forecast(24)
# Plot actual and Holt's forecast
plt.rcParams['font.family'] = ['Meiryo','Batang','TH SarabunPSK','SimHei','DejaVu Sans']
fig, ax = plt.subplots(figsize=(10,5))
ax.plot(passengers_df['Month'], passengers_df['Passengers'], label='Actual')
ax.plot(future_months, holt_forecast, label="Holt's Linear Trend Forecast", linestyle='--')
ax.set_xlabel('Month')
ax.set_ylabel('Number of Passengers')
ax.set_title("Holt's Linear Trend Forecast for Airline Passengers")
ax.legend()
plt.tight_layout()
plt.show()</code>
    </pythonScript>
    <pythonScript>
      <code>#Plot actual values and Holt's damped trend forecast for airline passengers
# Fit Holt's damped trend model (no seasonality)
damped_model = ExponentialSmoothing(passengers_df['Passengers'], trend='add', damped_trend=True, seasonal=None).fit()
damped_forecast = damped_model.forecast(24)
# Plot actual and damped trend forecast
plt.rcParams['font.family'] = ['Meiryo','Batang','TH SarabunPSK','SimHei','DejaVu Sans']
fig, ax = plt.subplots(figsize=(10,5))
ax.plot(passengers_df['Month'], passengers_df['Passengers'], label='Actual')
ax.plot(future_months, damped_forecast, label="Holt's Damped Trend Forecast", linestyle='--')
ax.set_xlabel('Month')
ax.set_ylabel('Number of Passengers')
ax.set_title("Holt's Damped Trend Forecast for Airline Passengers")
ax.legend()
plt.tight_layout()
plt.show()</code>
    </pythonScript>
    <pythonScript>
      <code>#Holt-Winters seasonal model forecast plot
# Fit Holt-Winters seasonal model (multiplicative seasonality)
hw_model = ExponentialSmoothing(
    passengers_df['Passengers'],
    trend='add',
    seasonal='mul',
    seasonal_periods=12
).fit()
hw_forecast = hw_model.forecast(24)
# Plot actual and Holt-Winters forecast
plt.rcParams['font.family'] = ['Meiryo','Batang','TH SarabunPSK','SimHei','DejaVu Sans']
fig, ax = plt.subplots(figsize=(10,5))
ax.plot(passengers_df['Month'], passengers_df['Passengers'], label='Actual')
ax.plot(future_months, hw_forecast, label="Holt-Winters Seasonal Forecast", linestyle='--')
ax.set_xlabel('Month')
ax.set_ylabel('Number of Passengers')
ax.set_title("Holt-Winters Seasonal Forecast for Airline Passengers")
ax.legend()
plt.tight_layout()
plt.show()</code>
    </pythonScript>
    <pythonScript>
      <code>#Fit SES, Holt's linear, and Holt-Winters models and generate forecasts
# Split data into training (up to 1958) and test (1959–1960)
train = passengers_df[passengers_df['Month'] &lt; '1959-01-01']
test = passengers_df[passengers_df['Month'] &gt;= '1959-01-01']
# Fit SES model
from statsmodels.tsa.holtwinters import SimpleExpSmoothing
ses_model = SimpleExpSmoothing(train['Passengers']).fit()
ses_forecast = ses_model.forecast(len(test))
# Fit Holt's linear trend model
from statsmodels.tsa.holtwinters import ExponentialSmoothing
holt_model = ExponentialSmoothing(train['Passengers'], trend='add', seasonal=None).fit()
holt_forecast = holt_model.forecast(len(test))
# Fit Holt-Winters seasonal model (multiplicative)
hw_model = ExponentialSmoothing(train['Passengers'], trend='add', seasonal='mul', seasonal_periods=12).fit()
hw_forecast = hw_model.forecast(len(test))
# Prepare forecasts DataFrame
forecasts = pd.DataFrame({
    'Actual': test['Passengers'].values,
    'SES': ses_forecast.values,
    "Holt's Linear": holt_forecast.values,
    'Holt-Winters': hw_forecast.values
}, index=test['Month'])
forecasts.head()</code>
    </pythonScript>
    <pythonScript>
      <code>#Compute accuracy metrics and summarize results for SES, Holt's linear, and Holt-Winters models
#Calculate MAE, RMSE, and MAPE for each model
from sklearn.metrics import mean_absolute_error, mean_squared_error
mae_ses = mean_absolute_error(forecasts['Actual'], forecasts['SES'])
rmse_ses = mean_squared_error(forecasts['Actual'], forecasts['SES'], squared=False)
mape_ses = np.mean(np.abs((forecasts['Actual'] - forecasts['SES']) / forecasts['Actual']))
mae_holt = mean_absolute_error(forecasts['Actual'], forecasts["Holt's Linear"])
rmse_holt = mean_squared_error(forecasts['Actual'], forecasts["Holt's Linear"], squared=False)
mape_holt = np.mean(np.abs((forecasts['Actual'] - forecasts["Holt's Linear"]) / forecasts['Actual']))
mae_hw = mean_absolute_error(forecasts['Actual'], forecasts['Holt-Winters'])
rmse_hw = mean_squared_error(forecasts['Actual'], forecasts['Holt-Winters'], squared=False)
mape_hw = np.mean(np.abs((forecasts['Actual'] - forecasts['Holt-Winters']) / forecasts['Actual']))
# Summarize results in a comparison table
results = pd.DataFrame({
    'Model': ['SES', "Holt's Linear", 'Holt-Winters'],
    'MAE': [mae_ses, mae_holt, mae_hw],
    'RMSE': [rmse_ses, rmse_holt, rmse_hw],
    'MAPE': [mape_ses, mape_holt, mape_hw]
})
results</code>
    </pythonScript>
  </pythonScripts>
</python>
</file>

<file path=xl/sharedStrings.xml><?xml version="1.0" encoding="utf-8"?>
<sst xmlns="http://schemas.openxmlformats.org/spreadsheetml/2006/main" count="158" uniqueCount="156">
  <si>
    <t>Month</t>
  </si>
  <si>
    <t>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</si>
  <si>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</si>
  <si>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</si>
  <si>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</si>
  <si>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</si>
  <si>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</si>
  <si>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</si>
  <si>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</si>
  <si>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</si>
  <si>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</si>
  <si>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</si>
  <si>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</si>
  <si>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</si>
  <si>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</si>
  <si>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</si>
  <si>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</si>
  <si>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</si>
  <si>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</si>
  <si>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</si>
  <si>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</si>
  <si>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</si>
  <si>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</si>
  <si>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</si>
  <si>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</si>
  <si>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</si>
  <si>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</si>
  <si>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</si>
  <si>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</si>
  <si>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</si>
  <si>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</si>
  <si>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</si>
  <si>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</si>
  <si>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</si>
  <si>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</si>
  <si>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</si>
  <si>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</si>
  <si>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</si>
  <si>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</si>
  <si>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</si>
  <si>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</si>
  <si>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</si>
  <si>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</si>
  <si>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</si>
  <si>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</si>
  <si>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</si>
  <si>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</si>
  <si>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</si>
  <si>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</si>
  <si>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</si>
  <si>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</si>
  <si>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</si>
  <si>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</si>
  <si>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</si>
  <si>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</si>
  <si>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</si>
  <si>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</si>
  <si>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</si>
  <si>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</si>
  <si>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</si>
  <si>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</si>
  <si>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</si>
  <si>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</si>
  <si>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</si>
  <si>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</si>
  <si>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</si>
  <si>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</si>
  <si>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</si>
  <si>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</si>
  <si>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</si>
  <si>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</si>
  <si>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</si>
  <si>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</si>
  <si>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</si>
  <si>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</si>
  <si>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</si>
  <si>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</si>
  <si>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</si>
  <si>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</si>
  <si>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</si>
  <si>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</si>
  <si>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</si>
  <si>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</si>
  <si>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</si>
  <si>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</si>
  <si>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</si>
  <si>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</si>
  <si>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</si>
  <si>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</si>
  <si>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</si>
  <si>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</si>
  <si>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</si>
  <si>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</si>
  <si>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</si>
  <si>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</si>
  <si>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</si>
  <si>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</si>
  <si>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</si>
  <si>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</si>
  <si>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</si>
  <si>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</si>
  <si>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</si>
  <si>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</si>
  <si>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</si>
  <si>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</si>
  <si>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</si>
  <si>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</si>
  <si>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</si>
  <si>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</si>
  <si>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</si>
  <si>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</si>
  <si>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</si>
  <si>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</si>
  <si>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</si>
  <si>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</si>
  <si>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</si>
  <si>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</si>
  <si>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</si>
  <si>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</si>
  <si>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</si>
  <si>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</si>
  <si>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</si>
  <si>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</si>
  <si>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</si>
  <si>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</si>
  <si>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</si>
  <si>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</si>
  <si>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</si>
  <si>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</si>
  <si>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</si>
  <si>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</si>
  <si>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</si>
  <si>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</si>
  <si>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</si>
  <si>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</si>
  <si>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</si>
  <si>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</si>
  <si>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</si>
  <si>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</si>
  <si>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</si>
  <si>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</si>
  <si>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</si>
  <si>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</si>
  <si>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</si>
  <si>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</si>
  <si>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</si>
  <si>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Analysis Sheet</t>
  </si>
  <si>
    <t>This sheet will include all the Python formulas generated by Copilot.</t>
  </si>
  <si>
    <t>Load data from Sheet1, passengers</t>
  </si>
  <si>
    <t>Preview</t>
  </si>
  <si>
    <t>Fit SES model and plot actual vs. forecasted passenger counts</t>
  </si>
  <si>
    <t>Plot actual values and Holt's linear trend forecast for airline passengers</t>
  </si>
  <si>
    <t>Plot actual values and Holt's damped trend forecast for airline passengers</t>
  </si>
  <si>
    <t>Holt-Winters seasonal model forecast plot</t>
  </si>
  <si>
    <t>Fit SES, Holt's linear, and Holt-Winters models and generate forecasts</t>
  </si>
  <si>
    <t>Compute accuracy metrics and summarize results for SES, Holt's linear, and Holt-Winters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</si>
</sst>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8</xdr:col>
      <xdr:colOff>543721</xdr:colOff>
      <xdr:row>40</xdr:row>
      <xdr:rowOff>0</xdr:rowOff>
    </xdr:to>
    <xdr:pic>
      <xdr:nvPicPr>
        <xdr:cNvPr id="2" name="Picture 1" title="Fit SES model and plot actual vs. forecasted passenger counts">
          <a:extLst>
            <a:ext uri="{FF2B5EF4-FFF2-40B4-BE49-F238E27FC236}">
              <a16:creationId xmlns:a16="http://schemas.microsoft.com/office/drawing/2014/main" id="{ED000DB0-C44B-5505-84CF-D28DCB8FC41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2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81538"/>
          <a:ext cx="5844384" cy="2895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8</xdr:col>
      <xdr:colOff>543721</xdr:colOff>
      <xdr:row>60</xdr:row>
      <xdr:rowOff>0</xdr:rowOff>
    </xdr:to>
    <xdr:pic>
      <xdr:nvPicPr>
        <xdr:cNvPr id="3" name="Picture 2" title="Plot actual values and Holt's linear trend forecast for airline passengers">
          <a:extLst>
            <a:ext uri="{FF2B5EF4-FFF2-40B4-BE49-F238E27FC236}">
              <a16:creationId xmlns:a16="http://schemas.microsoft.com/office/drawing/2014/main" id="{454214E5-0EF5-CC6C-AC0A-5E336CE07A9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4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48663"/>
          <a:ext cx="5844384" cy="2895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8</xdr:col>
      <xdr:colOff>543721</xdr:colOff>
      <xdr:row>80</xdr:row>
      <xdr:rowOff>0</xdr:rowOff>
    </xdr:to>
    <xdr:pic>
      <xdr:nvPicPr>
        <xdr:cNvPr id="4" name="Picture 3" title="Plot actual values and Holt's damped trend forecast for airline passengers">
          <a:extLst>
            <a:ext uri="{FF2B5EF4-FFF2-40B4-BE49-F238E27FC236}">
              <a16:creationId xmlns:a16="http://schemas.microsoft.com/office/drawing/2014/main" id="{E01DBE8A-7F21-0D7C-A52B-82EE887AE31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6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015788"/>
          <a:ext cx="5844384" cy="2895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85</xdr:row>
      <xdr:rowOff>123825</xdr:rowOff>
    </xdr:from>
    <xdr:to>
      <xdr:col>8</xdr:col>
      <xdr:colOff>543721</xdr:colOff>
      <xdr:row>101</xdr:row>
      <xdr:rowOff>9525</xdr:rowOff>
    </xdr:to>
    <xdr:pic>
      <xdr:nvPicPr>
        <xdr:cNvPr id="5" name="Picture 4" title="Holt-Winters seasonal model forecast plot">
          <a:extLst>
            <a:ext uri="{FF2B5EF4-FFF2-40B4-BE49-F238E27FC236}">
              <a16:creationId xmlns:a16="http://schemas.microsoft.com/office/drawing/2014/main" id="{BA8AE4F2-3E54-8FE2-AB95-5E6852FBA00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84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987713"/>
          <a:ext cx="5844384" cy="2895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3">
    <v t="s"/>
    <v t="s">Month</v>
    <v t="s">Passengers</v>
    <v>0</v>
    <v t="s">1949-01</v>
    <v>112</v>
    <v>1</v>
    <v t="s">1949-02</v>
    <v>118</v>
    <v>2</v>
    <v t="s">1949-03</v>
    <v>132</v>
    <v>3</v>
    <v t="s">1949-04</v>
    <v>129</v>
    <v>4</v>
    <v t="s">1949-05</v>
    <v>121</v>
    <v t="s">...</v>
    <v t="s">...</v>
    <v t="s">...</v>
    <v>139</v>
    <v t="s">1960-08</v>
    <v>606</v>
    <v>140</v>
    <v t="s">1960-09</v>
    <v>508</v>
    <v>141</v>
    <v t="s">1960-10</v>
    <v>461</v>
    <v>142</v>
    <v t="s">1960-11</v>
    <v>390</v>
    <v>143</v>
    <v t="s">1960-12</v>
    <v>432</v>
  </a>
  <a r="2">
    <v>989</v>
    <v>490</v>
  </a>
  <a r="7" c="5">
    <v t="s"/>
    <v t="s">Actual</v>
    <v t="s">SES</v>
    <v t="s">Holt's Linear</v>
    <v t="s">Holt-Winters</v>
    <v t="s">Month</v>
    <v t="s"/>
    <v t="s"/>
    <v t="s"/>
    <v t="s"/>
    <v t="r">16</v>
    <v>360</v>
    <v>336.99999959766865</v>
    <v>338.934274868942</v>
    <v>350.95965016009609</v>
    <v t="r">17</v>
    <v>342</v>
    <v>336.99999959766865</v>
    <v>340.99199098310055</v>
    <v>333.62961120634139</v>
    <v t="r">18</v>
    <v>406</v>
    <v>336.99999959766865</v>
    <v>343.04970709725916</v>
    <v>387.80752414525233</v>
    <v t="r">19</v>
    <v>396</v>
    <v>336.99999959766865</v>
    <v>345.10742321141771</v>
    <v>380.13958983009201</v>
    <v t="r">20</v>
    <v>420</v>
    <v>336.99999959766865</v>
    <v>347.16513932557632</v>
    <v>398.08927000273053</v>
  </a>
  <a r="4" c="5">
    <v t="s"/>
    <v t="s">Model</v>
    <v t="s">MAE</v>
    <v t="s">RMSE</v>
    <v t="s">MAPE</v>
    <v>0</v>
    <v t="s">SES</v>
    <v>115.25000040233135</v>
    <v>137.32898489662472</v>
    <v>0.23577467504916075</v>
    <v>1</v>
    <v t="s">Holt's Linear</v>
    <v>89.651989818234355</v>
    <v>114.00162078225817</v>
    <v>0.17979902181523519</v>
    <v>2</v>
    <v t="s">Holt-Winters</v>
    <v>28.975298793335554</v>
    <v>32.486489510753302</v>
    <v>6.3906166408941104E-2</v>
  </a>
</arrayData>
</file>

<file path=xl/richData/rdrichvalue.xml><?xml version="1.0" encoding="utf-8"?>
<rvData xmlns="http://schemas.microsoft.com/office/spreadsheetml/2017/richdata" count="27">
  <rv s="0">
    <v>0</v>
  </rv>
  <rv s="1">
    <v>DataFrame</v>
    <v>1</v>
    <v>0</v>
  </rv>
  <rv s="2">
    <v>&lt;class 'pandas.core.frame.DataFrame'&gt;</v>
    <v>DataFrame</v>
    <v xml:space="preserve">       Month  Passengers
0    1949-01         112
1    1949-02         118
2    1949-03         132
3    1949-04         129
4    1949-05         121
..       ...         ...
139  1960-08         606
140  1960-09         508
141  1960-10         461
14...</v>
    <v>1</v>
    <v>2</v>
  </rv>
  <rv s="3">
    <v>0</v>
    <v>9</v>
  </rv>
  <rv s="0">
    <v>1</v>
  </rv>
  <rv s="4">
    <v>Image</v>
    <v>3</v>
    <v>3</v>
    <v>4</v>
  </rv>
  <rv s="2">
    <v>&lt;class 'PIL.PngImagePlugin.PngImageFile'&gt;</v>
    <v>PngImageFile</v>
    <v>&lt;PIL.PngImagePlugin.PngImageFile image mode=RGBA size=989x490 at 0x7FDA1D1186E0&gt;</v>
    <v>5</v>
    <v>2</v>
  </rv>
  <rv s="3">
    <v>1</v>
    <v>9</v>
  </rv>
  <rv s="4">
    <v>Image</v>
    <v>3</v>
    <v>7</v>
    <v>4</v>
  </rv>
  <rv s="2">
    <v>&lt;class 'PIL.PngImagePlugin.PngImageFile'&gt;</v>
    <v>PngImageFile</v>
    <v>&lt;PIL.PngImagePlugin.PngImageFile image mode=RGBA size=989x490 at 0x7FDA1D1FE9C0&gt;</v>
    <v>8</v>
    <v>2</v>
  </rv>
  <rv s="3">
    <v>2</v>
    <v>9</v>
  </rv>
  <rv s="4">
    <v>Image</v>
    <v>3</v>
    <v>10</v>
    <v>4</v>
  </rv>
  <rv s="2">
    <v>&lt;class 'PIL.PngImagePlugin.PngImageFile'&gt;</v>
    <v>PngImageFile</v>
    <v>&lt;PIL.PngImagePlugin.PngImageFile image mode=RGBA size=989x490 at 0x7FDA1D291DC0&gt;</v>
    <v>11</v>
    <v>2</v>
  </rv>
  <rv s="3">
    <v>3</v>
    <v>9</v>
  </rv>
  <rv s="4">
    <v>Image</v>
    <v>3</v>
    <v>13</v>
    <v>4</v>
  </rv>
  <rv s="2">
    <v>&lt;class 'PIL.PngImagePlugin.PngImageFile'&gt;</v>
    <v>PngImageFile</v>
    <v>&lt;PIL.PngImagePlugin.PngImageFile image mode=RGBA size=989x490 at 0x7FDA1D0D74D0&gt;</v>
    <v>14</v>
    <v>2</v>
  </rv>
  <rv s="5">
    <fb>21551</fb>
    <v>6</v>
  </rv>
  <rv s="5">
    <fb>21582</fb>
    <v>6</v>
  </rv>
  <rv s="5">
    <fb>21610</fb>
    <v>6</v>
  </rv>
  <rv s="5">
    <fb>21641</fb>
    <v>6</v>
  </rv>
  <rv s="5">
    <fb>21671</fb>
    <v>6</v>
  </rv>
  <rv s="0">
    <v>2</v>
  </rv>
  <rv s="1">
    <v>DataFrame</v>
    <v>5</v>
    <v>21</v>
  </rv>
  <rv s="2">
    <v>&lt;class 'pandas.core.frame.DataFrame'&gt;</v>
    <v>DataFrame</v>
    <v xml:space="preserve">            Actual    SES  Holt's Linear  Holt-Winters
Month                                                 
1959-01-01     360  337.0     338.934275    350.959650
1959-02-01     342  337.0     340.991991    333.629611
1959-03-01     406  337.0     34...</v>
    <v>22</v>
    <v>2</v>
  </rv>
  <rv s="0">
    <v>3</v>
  </rv>
  <rv s="1">
    <v>DataFrame</v>
    <v>8</v>
    <v>24</v>
  </rv>
  <rv s="2">
    <v>&lt;class 'pandas.core.frame.DataFrame'&gt;</v>
    <v>DataFrame</v>
    <v xml:space="preserve">           Model         MAE        RMSE      MAPE
0            SES  115.250000  137.328985  0.235775
1  Holt's Linear   89.651990  114.001621  0.179799
2   Holt-Winters   28.975299   32.486490  0.063906</v>
    <v>25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9">
    <spb s="0">
      <v>144</v>
      <v>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</v>
    </spb>
    <spb s="0">
      <v>5</v>
      <v>4</v>
      <v>DataFrame</v>
      <v>arrayPreview</v>
      <v>1</v>
    </spb>
    <spb s="1">
      <v>4</v>
    </spb>
    <spb s="4">
      <v>2</v>
    </spb>
    <spb s="0">
      <v>3</v>
      <v>4</v>
      <v>DataFrame</v>
      <v>arrayPreview</v>
      <v>1</v>
    </spb>
    <spb s="1">
      <v>7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Properties>
    <rPr n="IsHeroField" t="b"/>
  </richProperties>
  <richStyles>
    <rSty>
      <rpv i="0">1</rpv>
    </rSty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EE003-1D86-467E-B5A7-95AD93D53F46}" name="passengers" displayName="passengers" ref="A1:B145" totalsRowShown="0">
  <autoFilter ref="A1:B145" xr:uid="{097EE003-1D86-467E-B5A7-95AD93D53F46}"/>
  <tableColumns count="2">
    <tableColumn id="1" xr3:uid="{EC991983-EEBC-4511-AE88-4A2C7398CCB1}" name="Month"/>
    <tableColumn id="2" xr3:uid="{517CCA16-F0F2-4084-99F9-44509ACE09C7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0CAA-F2F6-448B-B1B4-B0D2FAB2F6A1}">
  <dimension ref="A1:B145"/>
  <sheetViews>
    <sheetView tabSelected="1" zoomScaleNormal="130" workbookViewId="0">
      <selection activeCell="B4" sqref="B4"/>
    </sheetView>
  </sheetViews>
  <sheetFormatPr defaultRowHeight="14.25" x14ac:dyDescent="0.45"/>
  <cols>
    <col min="2" max="2" width="11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112</v>
      </c>
    </row>
    <row r="3" spans="1:2" x14ac:dyDescent="0.45">
      <c r="A3" t="s">
        <v>3</v>
      </c>
      <c r="B3">
        <v>118</v>
      </c>
    </row>
    <row r="4" spans="1:2" x14ac:dyDescent="0.45">
      <c r="A4" t="s">
        <v>4</v>
      </c>
      <c r="B4">
        <v>132</v>
      </c>
    </row>
    <row r="5" spans="1:2" x14ac:dyDescent="0.45">
      <c r="A5" t="s">
        <v>5</v>
      </c>
      <c r="B5">
        <v>129</v>
      </c>
    </row>
    <row r="6" spans="1:2" x14ac:dyDescent="0.45">
      <c r="A6" t="s">
        <v>6</v>
      </c>
      <c r="B6">
        <v>121</v>
      </c>
    </row>
    <row r="7" spans="1:2" x14ac:dyDescent="0.45">
      <c r="A7" t="s">
        <v>7</v>
      </c>
      <c r="B7">
        <v>135</v>
      </c>
    </row>
    <row r="8" spans="1:2" x14ac:dyDescent="0.45">
      <c r="A8" t="s">
        <v>8</v>
      </c>
      <c r="B8">
        <v>148</v>
      </c>
    </row>
    <row r="9" spans="1:2" x14ac:dyDescent="0.45">
      <c r="A9" t="s">
        <v>9</v>
      </c>
      <c r="B9">
        <v>148</v>
      </c>
    </row>
    <row r="10" spans="1:2" x14ac:dyDescent="0.45">
      <c r="A10" t="s">
        <v>10</v>
      </c>
      <c r="B10">
        <v>136</v>
      </c>
    </row>
    <row r="11" spans="1:2" x14ac:dyDescent="0.45">
      <c r="A11" t="s">
        <v>11</v>
      </c>
      <c r="B11">
        <v>119</v>
      </c>
    </row>
    <row r="12" spans="1:2" x14ac:dyDescent="0.45">
      <c r="A12" t="s">
        <v>12</v>
      </c>
      <c r="B12">
        <v>104</v>
      </c>
    </row>
    <row r="13" spans="1:2" x14ac:dyDescent="0.45">
      <c r="A13" t="s">
        <v>13</v>
      </c>
      <c r="B13">
        <v>118</v>
      </c>
    </row>
    <row r="14" spans="1:2" x14ac:dyDescent="0.45">
      <c r="A14" t="s">
        <v>14</v>
      </c>
      <c r="B14">
        <v>115</v>
      </c>
    </row>
    <row r="15" spans="1:2" x14ac:dyDescent="0.45">
      <c r="A15" t="s">
        <v>15</v>
      </c>
      <c r="B15">
        <v>126</v>
      </c>
    </row>
    <row r="16" spans="1:2" x14ac:dyDescent="0.45">
      <c r="A16" t="s">
        <v>16</v>
      </c>
      <c r="B16">
        <v>141</v>
      </c>
    </row>
    <row r="17" spans="1:2" x14ac:dyDescent="0.45">
      <c r="A17" t="s">
        <v>17</v>
      </c>
      <c r="B17">
        <v>135</v>
      </c>
    </row>
    <row r="18" spans="1:2" x14ac:dyDescent="0.45">
      <c r="A18" t="s">
        <v>18</v>
      </c>
      <c r="B18">
        <v>125</v>
      </c>
    </row>
    <row r="19" spans="1:2" x14ac:dyDescent="0.45">
      <c r="A19" t="s">
        <v>19</v>
      </c>
      <c r="B19">
        <v>149</v>
      </c>
    </row>
    <row r="20" spans="1:2" x14ac:dyDescent="0.45">
      <c r="A20" t="s">
        <v>20</v>
      </c>
      <c r="B20">
        <v>170</v>
      </c>
    </row>
    <row r="21" spans="1:2" x14ac:dyDescent="0.45">
      <c r="A21" t="s">
        <v>21</v>
      </c>
      <c r="B21">
        <v>170</v>
      </c>
    </row>
    <row r="22" spans="1:2" x14ac:dyDescent="0.45">
      <c r="A22" t="s">
        <v>22</v>
      </c>
      <c r="B22">
        <v>158</v>
      </c>
    </row>
    <row r="23" spans="1:2" x14ac:dyDescent="0.45">
      <c r="A23" t="s">
        <v>23</v>
      </c>
      <c r="B23">
        <v>133</v>
      </c>
    </row>
    <row r="24" spans="1:2" x14ac:dyDescent="0.45">
      <c r="A24" t="s">
        <v>24</v>
      </c>
      <c r="B24">
        <v>114</v>
      </c>
    </row>
    <row r="25" spans="1:2" x14ac:dyDescent="0.45">
      <c r="A25" t="s">
        <v>25</v>
      </c>
      <c r="B25">
        <v>140</v>
      </c>
    </row>
    <row r="26" spans="1:2" x14ac:dyDescent="0.45">
      <c r="A26" t="s">
        <v>26</v>
      </c>
      <c r="B26">
        <v>145</v>
      </c>
    </row>
    <row r="27" spans="1:2" x14ac:dyDescent="0.45">
      <c r="A27" t="s">
        <v>27</v>
      </c>
      <c r="B27">
        <v>150</v>
      </c>
    </row>
    <row r="28" spans="1:2" x14ac:dyDescent="0.45">
      <c r="A28" t="s">
        <v>28</v>
      </c>
      <c r="B28">
        <v>178</v>
      </c>
    </row>
    <row r="29" spans="1:2" x14ac:dyDescent="0.45">
      <c r="A29" t="s">
        <v>29</v>
      </c>
      <c r="B29">
        <v>163</v>
      </c>
    </row>
    <row r="30" spans="1:2" x14ac:dyDescent="0.45">
      <c r="A30" t="s">
        <v>30</v>
      </c>
      <c r="B30">
        <v>172</v>
      </c>
    </row>
    <row r="31" spans="1:2" x14ac:dyDescent="0.45">
      <c r="A31" t="s">
        <v>31</v>
      </c>
      <c r="B31">
        <v>178</v>
      </c>
    </row>
    <row r="32" spans="1:2" x14ac:dyDescent="0.45">
      <c r="A32" t="s">
        <v>32</v>
      </c>
      <c r="B32">
        <v>199</v>
      </c>
    </row>
    <row r="33" spans="1:2" x14ac:dyDescent="0.45">
      <c r="A33" t="s">
        <v>33</v>
      </c>
      <c r="B33">
        <v>199</v>
      </c>
    </row>
    <row r="34" spans="1:2" x14ac:dyDescent="0.45">
      <c r="A34" t="s">
        <v>34</v>
      </c>
      <c r="B34">
        <v>184</v>
      </c>
    </row>
    <row r="35" spans="1:2" x14ac:dyDescent="0.45">
      <c r="A35" t="s">
        <v>35</v>
      </c>
      <c r="B35">
        <v>162</v>
      </c>
    </row>
    <row r="36" spans="1:2" x14ac:dyDescent="0.45">
      <c r="A36" t="s">
        <v>36</v>
      </c>
      <c r="B36">
        <v>146</v>
      </c>
    </row>
    <row r="37" spans="1:2" x14ac:dyDescent="0.45">
      <c r="A37" t="s">
        <v>37</v>
      </c>
      <c r="B37">
        <v>166</v>
      </c>
    </row>
    <row r="38" spans="1:2" x14ac:dyDescent="0.45">
      <c r="A38" t="s">
        <v>38</v>
      </c>
      <c r="B38">
        <v>171</v>
      </c>
    </row>
    <row r="39" spans="1:2" x14ac:dyDescent="0.45">
      <c r="A39" t="s">
        <v>39</v>
      </c>
      <c r="B39">
        <v>180</v>
      </c>
    </row>
    <row r="40" spans="1:2" x14ac:dyDescent="0.45">
      <c r="A40" t="s">
        <v>40</v>
      </c>
      <c r="B40">
        <v>193</v>
      </c>
    </row>
    <row r="41" spans="1:2" x14ac:dyDescent="0.45">
      <c r="A41" t="s">
        <v>41</v>
      </c>
      <c r="B41">
        <v>181</v>
      </c>
    </row>
    <row r="42" spans="1:2" x14ac:dyDescent="0.45">
      <c r="A42" t="s">
        <v>42</v>
      </c>
      <c r="B42">
        <v>183</v>
      </c>
    </row>
    <row r="43" spans="1:2" x14ac:dyDescent="0.45">
      <c r="A43" t="s">
        <v>43</v>
      </c>
      <c r="B43">
        <v>218</v>
      </c>
    </row>
    <row r="44" spans="1:2" x14ac:dyDescent="0.45">
      <c r="A44" t="s">
        <v>44</v>
      </c>
      <c r="B44">
        <v>230</v>
      </c>
    </row>
    <row r="45" spans="1:2" x14ac:dyDescent="0.45">
      <c r="A45" t="s">
        <v>45</v>
      </c>
      <c r="B45">
        <v>242</v>
      </c>
    </row>
    <row r="46" spans="1:2" x14ac:dyDescent="0.45">
      <c r="A46" t="s">
        <v>46</v>
      </c>
      <c r="B46">
        <v>209</v>
      </c>
    </row>
    <row r="47" spans="1:2" x14ac:dyDescent="0.45">
      <c r="A47" t="s">
        <v>47</v>
      </c>
      <c r="B47">
        <v>191</v>
      </c>
    </row>
    <row r="48" spans="1:2" x14ac:dyDescent="0.45">
      <c r="A48" t="s">
        <v>48</v>
      </c>
      <c r="B48">
        <v>172</v>
      </c>
    </row>
    <row r="49" spans="1:2" x14ac:dyDescent="0.45">
      <c r="A49" t="s">
        <v>49</v>
      </c>
      <c r="B49">
        <v>194</v>
      </c>
    </row>
    <row r="50" spans="1:2" x14ac:dyDescent="0.45">
      <c r="A50" t="s">
        <v>50</v>
      </c>
      <c r="B50">
        <v>196</v>
      </c>
    </row>
    <row r="51" spans="1:2" x14ac:dyDescent="0.45">
      <c r="A51" t="s">
        <v>51</v>
      </c>
      <c r="B51">
        <v>196</v>
      </c>
    </row>
    <row r="52" spans="1:2" x14ac:dyDescent="0.45">
      <c r="A52" t="s">
        <v>52</v>
      </c>
      <c r="B52">
        <v>236</v>
      </c>
    </row>
    <row r="53" spans="1:2" x14ac:dyDescent="0.45">
      <c r="A53" t="s">
        <v>53</v>
      </c>
      <c r="B53">
        <v>235</v>
      </c>
    </row>
    <row r="54" spans="1:2" x14ac:dyDescent="0.45">
      <c r="A54" t="s">
        <v>54</v>
      </c>
      <c r="B54">
        <v>229</v>
      </c>
    </row>
    <row r="55" spans="1:2" x14ac:dyDescent="0.45">
      <c r="A55" t="s">
        <v>55</v>
      </c>
      <c r="B55">
        <v>243</v>
      </c>
    </row>
    <row r="56" spans="1:2" x14ac:dyDescent="0.45">
      <c r="A56" t="s">
        <v>56</v>
      </c>
      <c r="B56">
        <v>264</v>
      </c>
    </row>
    <row r="57" spans="1:2" x14ac:dyDescent="0.45">
      <c r="A57" t="s">
        <v>57</v>
      </c>
      <c r="B57">
        <v>272</v>
      </c>
    </row>
    <row r="58" spans="1:2" x14ac:dyDescent="0.45">
      <c r="A58" t="s">
        <v>58</v>
      </c>
      <c r="B58">
        <v>237</v>
      </c>
    </row>
    <row r="59" spans="1:2" x14ac:dyDescent="0.45">
      <c r="A59" t="s">
        <v>59</v>
      </c>
      <c r="B59">
        <v>211</v>
      </c>
    </row>
    <row r="60" spans="1:2" x14ac:dyDescent="0.45">
      <c r="A60" t="s">
        <v>60</v>
      </c>
      <c r="B60">
        <v>180</v>
      </c>
    </row>
    <row r="61" spans="1:2" x14ac:dyDescent="0.45">
      <c r="A61" t="s">
        <v>61</v>
      </c>
      <c r="B61">
        <v>201</v>
      </c>
    </row>
    <row r="62" spans="1:2" x14ac:dyDescent="0.45">
      <c r="A62" t="s">
        <v>62</v>
      </c>
      <c r="B62">
        <v>204</v>
      </c>
    </row>
    <row r="63" spans="1:2" x14ac:dyDescent="0.45">
      <c r="A63" t="s">
        <v>63</v>
      </c>
      <c r="B63">
        <v>188</v>
      </c>
    </row>
    <row r="64" spans="1:2" x14ac:dyDescent="0.45">
      <c r="A64" t="s">
        <v>64</v>
      </c>
      <c r="B64">
        <v>235</v>
      </c>
    </row>
    <row r="65" spans="1:2" x14ac:dyDescent="0.45">
      <c r="A65" t="s">
        <v>65</v>
      </c>
      <c r="B65">
        <v>227</v>
      </c>
    </row>
    <row r="66" spans="1:2" x14ac:dyDescent="0.45">
      <c r="A66" t="s">
        <v>66</v>
      </c>
      <c r="B66">
        <v>234</v>
      </c>
    </row>
    <row r="67" spans="1:2" x14ac:dyDescent="0.45">
      <c r="A67" t="s">
        <v>67</v>
      </c>
      <c r="B67">
        <v>264</v>
      </c>
    </row>
    <row r="68" spans="1:2" x14ac:dyDescent="0.45">
      <c r="A68" t="s">
        <v>68</v>
      </c>
      <c r="B68">
        <v>302</v>
      </c>
    </row>
    <row r="69" spans="1:2" x14ac:dyDescent="0.45">
      <c r="A69" t="s">
        <v>69</v>
      </c>
      <c r="B69">
        <v>293</v>
      </c>
    </row>
    <row r="70" spans="1:2" x14ac:dyDescent="0.45">
      <c r="A70" t="s">
        <v>70</v>
      </c>
      <c r="B70">
        <v>259</v>
      </c>
    </row>
    <row r="71" spans="1:2" x14ac:dyDescent="0.45">
      <c r="A71" t="s">
        <v>71</v>
      </c>
      <c r="B71">
        <v>229</v>
      </c>
    </row>
    <row r="72" spans="1:2" x14ac:dyDescent="0.45">
      <c r="A72" t="s">
        <v>72</v>
      </c>
      <c r="B72">
        <v>203</v>
      </c>
    </row>
    <row r="73" spans="1:2" x14ac:dyDescent="0.45">
      <c r="A73" t="s">
        <v>73</v>
      </c>
      <c r="B73">
        <v>229</v>
      </c>
    </row>
    <row r="74" spans="1:2" x14ac:dyDescent="0.45">
      <c r="A74" t="s">
        <v>74</v>
      </c>
      <c r="B74">
        <v>242</v>
      </c>
    </row>
    <row r="75" spans="1:2" x14ac:dyDescent="0.45">
      <c r="A75" t="s">
        <v>75</v>
      </c>
      <c r="B75">
        <v>233</v>
      </c>
    </row>
    <row r="76" spans="1:2" x14ac:dyDescent="0.45">
      <c r="A76" t="s">
        <v>76</v>
      </c>
      <c r="B76">
        <v>267</v>
      </c>
    </row>
    <row r="77" spans="1:2" x14ac:dyDescent="0.45">
      <c r="A77" t="s">
        <v>77</v>
      </c>
      <c r="B77">
        <v>269</v>
      </c>
    </row>
    <row r="78" spans="1:2" x14ac:dyDescent="0.45">
      <c r="A78" t="s">
        <v>78</v>
      </c>
      <c r="B78">
        <v>270</v>
      </c>
    </row>
    <row r="79" spans="1:2" x14ac:dyDescent="0.45">
      <c r="A79" t="s">
        <v>79</v>
      </c>
      <c r="B79">
        <v>315</v>
      </c>
    </row>
    <row r="80" spans="1:2" x14ac:dyDescent="0.45">
      <c r="A80" t="s">
        <v>80</v>
      </c>
      <c r="B80">
        <v>364</v>
      </c>
    </row>
    <row r="81" spans="1:2" x14ac:dyDescent="0.45">
      <c r="A81" t="s">
        <v>81</v>
      </c>
      <c r="B81">
        <v>347</v>
      </c>
    </row>
    <row r="82" spans="1:2" x14ac:dyDescent="0.45">
      <c r="A82" t="s">
        <v>82</v>
      </c>
      <c r="B82">
        <v>312</v>
      </c>
    </row>
    <row r="83" spans="1:2" x14ac:dyDescent="0.45">
      <c r="A83" t="s">
        <v>83</v>
      </c>
      <c r="B83">
        <v>274</v>
      </c>
    </row>
    <row r="84" spans="1:2" x14ac:dyDescent="0.45">
      <c r="A84" t="s">
        <v>84</v>
      </c>
      <c r="B84">
        <v>237</v>
      </c>
    </row>
    <row r="85" spans="1:2" x14ac:dyDescent="0.45">
      <c r="A85" t="s">
        <v>85</v>
      </c>
      <c r="B85">
        <v>278</v>
      </c>
    </row>
    <row r="86" spans="1:2" x14ac:dyDescent="0.45">
      <c r="A86" t="s">
        <v>86</v>
      </c>
      <c r="B86">
        <v>284</v>
      </c>
    </row>
    <row r="87" spans="1:2" x14ac:dyDescent="0.45">
      <c r="A87" t="s">
        <v>87</v>
      </c>
      <c r="B87">
        <v>277</v>
      </c>
    </row>
    <row r="88" spans="1:2" x14ac:dyDescent="0.45">
      <c r="A88" t="s">
        <v>88</v>
      </c>
      <c r="B88">
        <v>317</v>
      </c>
    </row>
    <row r="89" spans="1:2" x14ac:dyDescent="0.45">
      <c r="A89" t="s">
        <v>89</v>
      </c>
      <c r="B89">
        <v>313</v>
      </c>
    </row>
    <row r="90" spans="1:2" x14ac:dyDescent="0.45">
      <c r="A90" t="s">
        <v>90</v>
      </c>
      <c r="B90">
        <v>318</v>
      </c>
    </row>
    <row r="91" spans="1:2" x14ac:dyDescent="0.45">
      <c r="A91" t="s">
        <v>91</v>
      </c>
      <c r="B91">
        <v>374</v>
      </c>
    </row>
    <row r="92" spans="1:2" x14ac:dyDescent="0.45">
      <c r="A92" t="s">
        <v>92</v>
      </c>
      <c r="B92">
        <v>413</v>
      </c>
    </row>
    <row r="93" spans="1:2" x14ac:dyDescent="0.45">
      <c r="A93" t="s">
        <v>93</v>
      </c>
      <c r="B93">
        <v>405</v>
      </c>
    </row>
    <row r="94" spans="1:2" x14ac:dyDescent="0.45">
      <c r="A94" t="s">
        <v>94</v>
      </c>
      <c r="B94">
        <v>355</v>
      </c>
    </row>
    <row r="95" spans="1:2" x14ac:dyDescent="0.45">
      <c r="A95" t="s">
        <v>95</v>
      </c>
      <c r="B95">
        <v>306</v>
      </c>
    </row>
    <row r="96" spans="1:2" x14ac:dyDescent="0.45">
      <c r="A96" t="s">
        <v>96</v>
      </c>
      <c r="B96">
        <v>271</v>
      </c>
    </row>
    <row r="97" spans="1:2" x14ac:dyDescent="0.45">
      <c r="A97" t="s">
        <v>97</v>
      </c>
      <c r="B97">
        <v>306</v>
      </c>
    </row>
    <row r="98" spans="1:2" x14ac:dyDescent="0.45">
      <c r="A98" t="s">
        <v>98</v>
      </c>
      <c r="B98">
        <v>315</v>
      </c>
    </row>
    <row r="99" spans="1:2" x14ac:dyDescent="0.45">
      <c r="A99" t="s">
        <v>99</v>
      </c>
      <c r="B99">
        <v>301</v>
      </c>
    </row>
    <row r="100" spans="1:2" x14ac:dyDescent="0.45">
      <c r="A100" t="s">
        <v>100</v>
      </c>
      <c r="B100">
        <v>356</v>
      </c>
    </row>
    <row r="101" spans="1:2" x14ac:dyDescent="0.45">
      <c r="A101" t="s">
        <v>101</v>
      </c>
      <c r="B101">
        <v>348</v>
      </c>
    </row>
    <row r="102" spans="1:2" x14ac:dyDescent="0.45">
      <c r="A102" t="s">
        <v>102</v>
      </c>
      <c r="B102">
        <v>355</v>
      </c>
    </row>
    <row r="103" spans="1:2" x14ac:dyDescent="0.45">
      <c r="A103" t="s">
        <v>103</v>
      </c>
      <c r="B103">
        <v>422</v>
      </c>
    </row>
    <row r="104" spans="1:2" x14ac:dyDescent="0.45">
      <c r="A104" t="s">
        <v>104</v>
      </c>
      <c r="B104">
        <v>465</v>
      </c>
    </row>
    <row r="105" spans="1:2" x14ac:dyDescent="0.45">
      <c r="A105" t="s">
        <v>105</v>
      </c>
      <c r="B105">
        <v>467</v>
      </c>
    </row>
    <row r="106" spans="1:2" x14ac:dyDescent="0.45">
      <c r="A106" t="s">
        <v>106</v>
      </c>
      <c r="B106">
        <v>404</v>
      </c>
    </row>
    <row r="107" spans="1:2" x14ac:dyDescent="0.45">
      <c r="A107" t="s">
        <v>107</v>
      </c>
      <c r="B107">
        <v>347</v>
      </c>
    </row>
    <row r="108" spans="1:2" x14ac:dyDescent="0.45">
      <c r="A108" t="s">
        <v>108</v>
      </c>
      <c r="B108">
        <v>305</v>
      </c>
    </row>
    <row r="109" spans="1:2" x14ac:dyDescent="0.45">
      <c r="A109" t="s">
        <v>109</v>
      </c>
      <c r="B109">
        <v>336</v>
      </c>
    </row>
    <row r="110" spans="1:2" x14ac:dyDescent="0.45">
      <c r="A110" t="s">
        <v>110</v>
      </c>
      <c r="B110">
        <v>340</v>
      </c>
    </row>
    <row r="111" spans="1:2" x14ac:dyDescent="0.45">
      <c r="A111" t="s">
        <v>111</v>
      </c>
      <c r="B111">
        <v>318</v>
      </c>
    </row>
    <row r="112" spans="1:2" x14ac:dyDescent="0.45">
      <c r="A112" t="s">
        <v>112</v>
      </c>
      <c r="B112">
        <v>362</v>
      </c>
    </row>
    <row r="113" spans="1:2" x14ac:dyDescent="0.45">
      <c r="A113" t="s">
        <v>113</v>
      </c>
      <c r="B113">
        <v>348</v>
      </c>
    </row>
    <row r="114" spans="1:2" x14ac:dyDescent="0.45">
      <c r="A114" t="s">
        <v>114</v>
      </c>
      <c r="B114">
        <v>363</v>
      </c>
    </row>
    <row r="115" spans="1:2" x14ac:dyDescent="0.45">
      <c r="A115" t="s">
        <v>115</v>
      </c>
      <c r="B115">
        <v>435</v>
      </c>
    </row>
    <row r="116" spans="1:2" x14ac:dyDescent="0.45">
      <c r="A116" t="s">
        <v>116</v>
      </c>
      <c r="B116">
        <v>491</v>
      </c>
    </row>
    <row r="117" spans="1:2" x14ac:dyDescent="0.45">
      <c r="A117" t="s">
        <v>117</v>
      </c>
      <c r="B117">
        <v>505</v>
      </c>
    </row>
    <row r="118" spans="1:2" x14ac:dyDescent="0.45">
      <c r="A118" t="s">
        <v>118</v>
      </c>
      <c r="B118">
        <v>404</v>
      </c>
    </row>
    <row r="119" spans="1:2" x14ac:dyDescent="0.45">
      <c r="A119" t="s">
        <v>119</v>
      </c>
      <c r="B119">
        <v>359</v>
      </c>
    </row>
    <row r="120" spans="1:2" x14ac:dyDescent="0.45">
      <c r="A120" t="s">
        <v>120</v>
      </c>
      <c r="B120">
        <v>310</v>
      </c>
    </row>
    <row r="121" spans="1:2" x14ac:dyDescent="0.45">
      <c r="A121" t="s">
        <v>121</v>
      </c>
      <c r="B121">
        <v>337</v>
      </c>
    </row>
    <row r="122" spans="1:2" x14ac:dyDescent="0.45">
      <c r="A122" t="s">
        <v>122</v>
      </c>
      <c r="B122">
        <v>360</v>
      </c>
    </row>
    <row r="123" spans="1:2" x14ac:dyDescent="0.45">
      <c r="A123" t="s">
        <v>123</v>
      </c>
      <c r="B123">
        <v>342</v>
      </c>
    </row>
    <row r="124" spans="1:2" x14ac:dyDescent="0.45">
      <c r="A124" t="s">
        <v>124</v>
      </c>
      <c r="B124">
        <v>406</v>
      </c>
    </row>
    <row r="125" spans="1:2" x14ac:dyDescent="0.45">
      <c r="A125" t="s">
        <v>125</v>
      </c>
      <c r="B125">
        <v>396</v>
      </c>
    </row>
    <row r="126" spans="1:2" x14ac:dyDescent="0.45">
      <c r="A126" t="s">
        <v>126</v>
      </c>
      <c r="B126">
        <v>420</v>
      </c>
    </row>
    <row r="127" spans="1:2" x14ac:dyDescent="0.45">
      <c r="A127" t="s">
        <v>127</v>
      </c>
      <c r="B127">
        <v>472</v>
      </c>
    </row>
    <row r="128" spans="1:2" x14ac:dyDescent="0.45">
      <c r="A128" t="s">
        <v>128</v>
      </c>
      <c r="B128">
        <v>548</v>
      </c>
    </row>
    <row r="129" spans="1:2" x14ac:dyDescent="0.45">
      <c r="A129" t="s">
        <v>129</v>
      </c>
      <c r="B129">
        <v>559</v>
      </c>
    </row>
    <row r="130" spans="1:2" x14ac:dyDescent="0.45">
      <c r="A130" t="s">
        <v>130</v>
      </c>
      <c r="B130">
        <v>463</v>
      </c>
    </row>
    <row r="131" spans="1:2" x14ac:dyDescent="0.45">
      <c r="A131" t="s">
        <v>131</v>
      </c>
      <c r="B131">
        <v>407</v>
      </c>
    </row>
    <row r="132" spans="1:2" x14ac:dyDescent="0.45">
      <c r="A132" t="s">
        <v>132</v>
      </c>
      <c r="B132">
        <v>362</v>
      </c>
    </row>
    <row r="133" spans="1:2" x14ac:dyDescent="0.45">
      <c r="A133" t="s">
        <v>133</v>
      </c>
      <c r="B133">
        <v>405</v>
      </c>
    </row>
    <row r="134" spans="1:2" x14ac:dyDescent="0.45">
      <c r="A134" t="s">
        <v>134</v>
      </c>
      <c r="B134">
        <v>417</v>
      </c>
    </row>
    <row r="135" spans="1:2" x14ac:dyDescent="0.45">
      <c r="A135" t="s">
        <v>135</v>
      </c>
      <c r="B135">
        <v>391</v>
      </c>
    </row>
    <row r="136" spans="1:2" x14ac:dyDescent="0.45">
      <c r="A136" t="s">
        <v>136</v>
      </c>
      <c r="B136">
        <v>419</v>
      </c>
    </row>
    <row r="137" spans="1:2" x14ac:dyDescent="0.45">
      <c r="A137" t="s">
        <v>137</v>
      </c>
      <c r="B137">
        <v>461</v>
      </c>
    </row>
    <row r="138" spans="1:2" x14ac:dyDescent="0.45">
      <c r="A138" t="s">
        <v>138</v>
      </c>
      <c r="B138">
        <v>472</v>
      </c>
    </row>
    <row r="139" spans="1:2" x14ac:dyDescent="0.45">
      <c r="A139" t="s">
        <v>139</v>
      </c>
      <c r="B139">
        <v>535</v>
      </c>
    </row>
    <row r="140" spans="1:2" x14ac:dyDescent="0.45">
      <c r="A140" t="s">
        <v>140</v>
      </c>
      <c r="B140">
        <v>622</v>
      </c>
    </row>
    <row r="141" spans="1:2" x14ac:dyDescent="0.45">
      <c r="A141" t="s">
        <v>141</v>
      </c>
      <c r="B141">
        <v>606</v>
      </c>
    </row>
    <row r="142" spans="1:2" x14ac:dyDescent="0.45">
      <c r="A142" t="s">
        <v>142</v>
      </c>
      <c r="B142">
        <v>508</v>
      </c>
    </row>
    <row r="143" spans="1:2" x14ac:dyDescent="0.45">
      <c r="A143" t="s">
        <v>143</v>
      </c>
      <c r="B143">
        <v>461</v>
      </c>
    </row>
    <row r="144" spans="1:2" x14ac:dyDescent="0.45">
      <c r="A144" t="s">
        <v>144</v>
      </c>
      <c r="B144">
        <v>390</v>
      </c>
    </row>
    <row r="145" spans="1:2" x14ac:dyDescent="0.45">
      <c r="A145" t="s">
        <v>145</v>
      </c>
      <c r="B145">
        <v>432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52C9-DD4C-4844-AAF4-1AECEB7AD85E}">
  <dimension ref="A1:E107"/>
  <sheetViews>
    <sheetView workbookViewId="0">
      <selection activeCell="B1" sqref="B1"/>
    </sheetView>
  </sheetViews>
  <sheetFormatPr defaultRowHeight="14.25" x14ac:dyDescent="0.45"/>
  <cols>
    <col min="2" max="2" width="10.73046875" bestFit="1" customWidth="1"/>
  </cols>
  <sheetData>
    <row r="1" spans="1:3" ht="31.9" x14ac:dyDescent="1">
      <c r="A1" s="1" t="s">
        <v>146</v>
      </c>
    </row>
    <row r="2" spans="1:3" x14ac:dyDescent="0.45">
      <c r="A2" t="s">
        <v>147</v>
      </c>
    </row>
    <row r="5" spans="1:3" ht="18" x14ac:dyDescent="0.55000000000000004">
      <c r="A5" s="2" t="s">
        <v>148</v>
      </c>
    </row>
    <row r="6" spans="1:3" x14ac:dyDescent="0.45">
      <c r="A6" t="e" cm="1" vm="1">
        <f t="array" ref="A6">_xlfn._xlws.PY(0,1,passengers[[#Headers],[#Data]])</f>
        <v>#VALUE!</v>
      </c>
    </row>
    <row r="8" spans="1:3" ht="15.75" x14ac:dyDescent="0.5">
      <c r="A8" s="3" t="s">
        <v>149</v>
      </c>
    </row>
    <row r="9" spans="1:3" x14ac:dyDescent="0.45">
      <c r="A9" t="str" cm="1">
        <f t="array" ref="A9:C20">IFERROR(_FV(A6,"arrayPreview"),_xlfn._DF_Python_str(A6))</f>
        <v/>
      </c>
      <c r="B9" t="str">
        <v>Month</v>
      </c>
      <c r="C9" t="str">
        <v>Passengers</v>
      </c>
    </row>
    <row r="10" spans="1:3" x14ac:dyDescent="0.45">
      <c r="A10">
        <v>0</v>
      </c>
      <c r="B10" t="str">
        <v>1949-01</v>
      </c>
      <c r="C10">
        <v>112</v>
      </c>
    </row>
    <row r="11" spans="1:3" x14ac:dyDescent="0.45">
      <c r="A11">
        <v>1</v>
      </c>
      <c r="B11" t="str">
        <v>1949-02</v>
      </c>
      <c r="C11">
        <v>118</v>
      </c>
    </row>
    <row r="12" spans="1:3" x14ac:dyDescent="0.45">
      <c r="A12">
        <v>2</v>
      </c>
      <c r="B12" t="str">
        <v>1949-03</v>
      </c>
      <c r="C12">
        <v>132</v>
      </c>
    </row>
    <row r="13" spans="1:3" x14ac:dyDescent="0.45">
      <c r="A13">
        <v>3</v>
      </c>
      <c r="B13" t="str">
        <v>1949-04</v>
      </c>
      <c r="C13">
        <v>129</v>
      </c>
    </row>
    <row r="14" spans="1:3" x14ac:dyDescent="0.45">
      <c r="A14">
        <v>4</v>
      </c>
      <c r="B14" t="str">
        <v>1949-05</v>
      </c>
      <c r="C14">
        <v>121</v>
      </c>
    </row>
    <row r="15" spans="1:3" x14ac:dyDescent="0.45">
      <c r="A15" t="str">
        <v>...</v>
      </c>
      <c r="B15" t="str">
        <v>...</v>
      </c>
      <c r="C15" t="str">
        <v>...</v>
      </c>
    </row>
    <row r="16" spans="1:3" x14ac:dyDescent="0.45">
      <c r="A16">
        <v>139</v>
      </c>
      <c r="B16" t="str">
        <v>1960-08</v>
      </c>
      <c r="C16">
        <v>606</v>
      </c>
    </row>
    <row r="17" spans="1:3" x14ac:dyDescent="0.45">
      <c r="A17">
        <v>140</v>
      </c>
      <c r="B17" t="str">
        <v>1960-09</v>
      </c>
      <c r="C17">
        <v>508</v>
      </c>
    </row>
    <row r="18" spans="1:3" x14ac:dyDescent="0.45">
      <c r="A18">
        <v>141</v>
      </c>
      <c r="B18" t="str">
        <v>1960-10</v>
      </c>
      <c r="C18">
        <v>461</v>
      </c>
    </row>
    <row r="19" spans="1:3" x14ac:dyDescent="0.45">
      <c r="A19">
        <v>142</v>
      </c>
      <c r="B19" t="str">
        <v>1960-11</v>
      </c>
      <c r="C19">
        <v>390</v>
      </c>
    </row>
    <row r="20" spans="1:3" x14ac:dyDescent="0.45">
      <c r="A20">
        <v>143</v>
      </c>
      <c r="B20" t="str">
        <v>1960-12</v>
      </c>
      <c r="C20">
        <v>432</v>
      </c>
    </row>
    <row r="23" spans="1:3" ht="18" x14ac:dyDescent="0.55000000000000004">
      <c r="A23" s="2" t="s">
        <v>150</v>
      </c>
    </row>
    <row r="24" spans="1:3" x14ac:dyDescent="0.45">
      <c r="A24" t="e" cm="1" vm="2">
        <f t="array" ref="A24">_xlfn._xlws.PY(1,1)</f>
        <v>#VALUE!</v>
      </c>
    </row>
    <row r="43" spans="1:1" ht="18" x14ac:dyDescent="0.55000000000000004">
      <c r="A43" s="2" t="s">
        <v>151</v>
      </c>
    </row>
    <row r="44" spans="1:1" x14ac:dyDescent="0.45">
      <c r="A44" t="e" cm="1" vm="3">
        <f t="array" ref="A44">_xlfn._xlws.PY(2,1)</f>
        <v>#VALUE!</v>
      </c>
    </row>
    <row r="63" spans="1:1" ht="18" x14ac:dyDescent="0.55000000000000004">
      <c r="A63" s="2" t="s">
        <v>152</v>
      </c>
    </row>
    <row r="64" spans="1:1" x14ac:dyDescent="0.45">
      <c r="A64" t="e" cm="1" vm="4">
        <f t="array" ref="A64">_xlfn._xlws.PY(3,1)</f>
        <v>#VALUE!</v>
      </c>
    </row>
    <row r="83" spans="1:5" ht="18" x14ac:dyDescent="0.55000000000000004">
      <c r="A83" s="2" t="s">
        <v>153</v>
      </c>
    </row>
    <row r="84" spans="1:5" x14ac:dyDescent="0.45">
      <c r="A84" t="e" cm="1" vm="5">
        <f t="array" ref="A84">_xlfn._xlws.PY(4,1)</f>
        <v>#VALUE!</v>
      </c>
    </row>
    <row r="87" spans="1:5" ht="18" x14ac:dyDescent="0.55000000000000004">
      <c r="A87" s="2" t="s">
        <v>154</v>
      </c>
    </row>
    <row r="88" spans="1:5" x14ac:dyDescent="0.45">
      <c r="A88" t="e" cm="1" vm="6">
        <f t="array" ref="A88">_xlfn._xlws.PY(5,1)</f>
        <v>#VALUE!</v>
      </c>
    </row>
    <row r="90" spans="1:5" ht="15.75" x14ac:dyDescent="0.5">
      <c r="A90" s="3" t="s">
        <v>149</v>
      </c>
    </row>
    <row r="91" spans="1:5" x14ac:dyDescent="0.45">
      <c r="A91" t="str" cm="1">
        <f t="array" ref="A91:E97">IFERROR(_FV(A88,"arrayPreview"),_xlfn._DF_Python_str(A88))</f>
        <v/>
      </c>
      <c r="B91" t="str">
        <v>Actual</v>
      </c>
      <c r="C91" t="str">
        <v>SES</v>
      </c>
      <c r="D91" t="str">
        <v>Holt's Linear</v>
      </c>
      <c r="E91" t="str">
        <v>Holt-Winters</v>
      </c>
    </row>
    <row r="92" spans="1:5" x14ac:dyDescent="0.45">
      <c r="A92" t="str">
        <v>Month</v>
      </c>
      <c r="B92" t="str">
        <v/>
      </c>
      <c r="C92" t="str">
        <v/>
      </c>
      <c r="D92" t="str">
        <v/>
      </c>
      <c r="E92" t="str">
        <v/>
      </c>
    </row>
    <row r="93" spans="1:5" x14ac:dyDescent="0.45">
      <c r="A93" vm="7">
        <v>21551</v>
      </c>
      <c r="B93">
        <v>360</v>
      </c>
      <c r="C93">
        <v>336.99999959766865</v>
      </c>
      <c r="D93">
        <v>338.934274868942</v>
      </c>
      <c r="E93">
        <v>350.95965016009609</v>
      </c>
    </row>
    <row r="94" spans="1:5" x14ac:dyDescent="0.45">
      <c r="A94" vm="8">
        <v>21582</v>
      </c>
      <c r="B94">
        <v>342</v>
      </c>
      <c r="C94">
        <v>336.99999959766865</v>
      </c>
      <c r="D94">
        <v>340.99199098310055</v>
      </c>
      <c r="E94">
        <v>333.62961120634139</v>
      </c>
    </row>
    <row r="95" spans="1:5" x14ac:dyDescent="0.45">
      <c r="A95" vm="9">
        <v>21610</v>
      </c>
      <c r="B95">
        <v>406</v>
      </c>
      <c r="C95">
        <v>336.99999959766865</v>
      </c>
      <c r="D95">
        <v>343.04970709725916</v>
      </c>
      <c r="E95">
        <v>387.80752414525233</v>
      </c>
    </row>
    <row r="96" spans="1:5" x14ac:dyDescent="0.45">
      <c r="A96" vm="10">
        <v>21641</v>
      </c>
      <c r="B96">
        <v>396</v>
      </c>
      <c r="C96">
        <v>336.99999959766865</v>
      </c>
      <c r="D96">
        <v>345.10742321141771</v>
      </c>
      <c r="E96">
        <v>380.13958983009201</v>
      </c>
    </row>
    <row r="97" spans="1:5" x14ac:dyDescent="0.45">
      <c r="A97" vm="11">
        <v>21671</v>
      </c>
      <c r="B97">
        <v>420</v>
      </c>
      <c r="C97">
        <v>336.99999959766865</v>
      </c>
      <c r="D97">
        <v>347.16513932557632</v>
      </c>
      <c r="E97">
        <v>398.08927000273053</v>
      </c>
    </row>
    <row r="100" spans="1:5" ht="18" x14ac:dyDescent="0.55000000000000004">
      <c r="A100" s="2" t="s">
        <v>155</v>
      </c>
    </row>
    <row r="101" spans="1:5" x14ac:dyDescent="0.45">
      <c r="A101" t="e" cm="1" vm="12">
        <f t="array" ref="A101">_xlfn._xlws.PY(6,1)</f>
        <v>#VALUE!</v>
      </c>
    </row>
    <row r="103" spans="1:5" ht="15.75" x14ac:dyDescent="0.5">
      <c r="A103" s="3" t="s">
        <v>149</v>
      </c>
    </row>
    <row r="104" spans="1:5" x14ac:dyDescent="0.45">
      <c r="A104" t="str" cm="1">
        <f t="array" ref="A104:E107">IFERROR(_FV(A101,"arrayPreview"),_xlfn._DF_Python_str(A101))</f>
        <v/>
      </c>
      <c r="B104" t="str">
        <v>Model</v>
      </c>
      <c r="C104" t="str">
        <v>MAE</v>
      </c>
      <c r="D104" t="str">
        <v>RMSE</v>
      </c>
      <c r="E104" t="str">
        <v>MAPE</v>
      </c>
    </row>
    <row r="105" spans="1:5" x14ac:dyDescent="0.45">
      <c r="A105">
        <v>0</v>
      </c>
      <c r="B105" t="str">
        <v>SES</v>
      </c>
      <c r="C105">
        <v>115.25000040233135</v>
      </c>
      <c r="D105">
        <v>137.32898489662472</v>
      </c>
      <c r="E105">
        <v>0.23577467504916075</v>
      </c>
    </row>
    <row r="106" spans="1:5" x14ac:dyDescent="0.45">
      <c r="A106">
        <v>1</v>
      </c>
      <c r="B106" t="str">
        <v>Holt's Linear</v>
      </c>
      <c r="C106">
        <v>89.651989818234355</v>
      </c>
      <c r="D106">
        <v>114.00162078225817</v>
      </c>
      <c r="E106">
        <v>0.17979902181523519</v>
      </c>
    </row>
    <row r="107" spans="1:5" x14ac:dyDescent="0.45">
      <c r="A107">
        <v>2</v>
      </c>
      <c r="B107" t="str">
        <v>Holt-Winters</v>
      </c>
      <c r="C107">
        <v>28.975298793335554</v>
      </c>
      <c r="D107">
        <v>32.486489510753302</v>
      </c>
      <c r="E107">
        <v>6.3906166408941104E-2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2025-08-17T21:07:24Z</dcterms:created>
  <dcterms:modified xsi:type="dcterms:W3CDTF">2025-08-19T23:16:43Z</dcterms:modified>
</cp:coreProperties>
</file>