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97DEE91E-2C01-41D6-9346-B7214E8FCF3B}" xr6:coauthVersionLast="47" xr6:coauthVersionMax="47" xr10:uidLastSave="{00000000-0000-0000-0000-000000000000}"/>
  <bookViews>
    <workbookView xWindow="-98" yWindow="-98" windowWidth="18915" windowHeight="12676" xr2:uid="{F5974828-04FC-42F4-AF34-16FE33086D8D}"/>
  </bookViews>
  <sheets>
    <sheet name="temps" sheetId="1" r:id="rId1"/>
    <sheet name="temps_process_control_chart" sheetId="11" r:id="rId2"/>
    <sheet name="production_yield" sheetId="9" r:id="rId3"/>
    <sheet name="production_yield_process_contro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9" i="12" l="1" a="1"/>
  <c r="A79" i="12" s="1"/>
  <c r="A59" i="12" a="1"/>
  <c r="A59" i="12" s="1"/>
  <c r="A39" i="12" a="1"/>
  <c r="A39" i="12" s="1"/>
  <c r="A27" i="12" a="1"/>
  <c r="A27" i="12" s="1"/>
  <c r="A24" i="12" a="1"/>
  <c r="A24" i="12" s="1"/>
  <c r="A9" i="12" a="1"/>
  <c r="A9" i="12" s="1"/>
  <c r="A6" i="12" a="1"/>
  <c r="A6" i="12" s="1"/>
  <c r="A6" i="11" a="1"/>
  <c r="A6" i="11" s="1"/>
  <c r="A24" i="11" l="1" a="1"/>
  <c r="A24" i="11" s="1"/>
  <c r="A9" i="11" a="1"/>
  <c r="A9" i="11" s="1"/>
  <c r="A39" i="11" l="1" a="1"/>
  <c r="A39" i="11" s="1"/>
  <c r="A59" i="11" s="1" a="1"/>
  <c r="A59" i="11" s="1"/>
  <c r="A79" i="11" s="1" a="1"/>
  <c r="A79" i="11" s="1"/>
  <c r="A27" i="11" a="1"/>
  <c r="A27" i="1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4">
    <bk>
      <extLst>
        <ext uri="{3e2802c4-a4d2-4d8b-9148-e3be6c30e623}">
          <xlrd:rvb i="12"/>
        </ext>
      </extLst>
    </bk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7"/>
        </ext>
      </extLst>
    </bk>
  </futureMetadata>
  <cellMetadata count="1">
    <bk>
      <rc t="1" v="0"/>
    </bk>
  </cellMetadata>
  <valueMetadata count="24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temps_df=xl(%P2%, headers=True)</code>
    </pythonScript>
    <pythonScript>
      <code>#Calculate basic statistics
temps_df.describe()</code>
    </pythonScript>
    <pythonScript>
      <code>#Plot temperature trend
# Plotting the temperature trend over the month
plt.figure(figsize=(10, 6))
plt.plot(temps_df['Day'], temps_df['Avg Temp (°F)'], marker='o')
plt.title('Daily Average Temperatures in January 2023')
plt.xlabel('Day')
plt.ylabel('Average Temperature (°F)')
plt.xticks(rotation=45)
plt.grid(True)
plt.show()</code>
    </pythonScript>
    <pythonScript>
      <code>#Process Control Chart for Daily Average Temperatures
# Calculate mean and standard deviation
mean_temp = temps_df['Avg Temp (°F)'].mean()
std_temp = temps_df['Avg Temp (°F)'].std()
# Calculate control limits
ucl = mean_temp + 3 * std_temp
lcl = mean_temp - 3 * std_temp
# Plot process control chart
plt.figure(figsize=(10, 6))
plt.plot(temps_df['Day'], temps_df['Avg Temp (°F)'], marker='o', label='Avg Temp (°F)')
plt.axhline(mean_temp, color='green', linestyle='--', label='Mean')
plt.axhline(ucl, color='red', linestyle='--', label='UCL (Mean + 3*Std)')
plt.axhline(lcl, color='red', linestyle='--', label='LCL (Mean - 3*Std)')
plt.title('Process Control Chart for Daily Average Temperatures in January 2023')
plt.xlabel('Day')
plt.ylabel('Average Temperature (°F)')
plt.xticks(rotation=45)
plt.legend()
plt.grid(True)
plt.show()</code>
    </pythonScript>
    <pythonScript>
      <code>#Process Control Chart with Legend Outside Plot Area
#Process Control Chart for Daily Average Temperatures
# Calculate mean and standard deviation
mean_temp = temps_df['Avg Temp (°F)'].mean()
std_temp = temps_df['Avg Temp (°F)'].std()
# Calculate control limits
ucl = mean_temp + 3 * std_temp
lcl = mean_temp - 3 * std_temp
# Plot process control chart
plt.figure(figsize=(10, 6))
plt.plot(temps_df['Day'], temps_df['Avg Temp (°F)'], marker='o', label='Avg Temp (°F)')
plt.axhline(mean_temp, color='green', linestyle='--', label='Mean')
plt.axhline(ucl, color='red', linestyle='--', label='UCL (Mean + 3*Std)')
plt.axhline(lcl, color='red', linestyle='--', label='LCL (Mean - 3*Std)')
plt.title('Process Control Chart for Daily Average Temperatures in January 2023')
plt.xlabel('Day')
plt.ylabel('Average Temperature (°F)')
plt.xticks(rotation=45)
plt.legend(bbox_to_anchor=(1.05, 1), loc='upper left')
plt.grid(True)
plt.show()</code>
    </pythonScript>
    <pythonScript>
      <code>production_yield_df=xl(%P2%, headers=True)</code>
    </pythonScript>
    <pythonScript>
      <code>#Calculate basic statistics for production yield
production_yield_df.describe()</code>
    </pythonScript>
    <pythonScript>
      <code>#Plot production yield trend over the month
# Plotting the production yield trend over the month
plt.figure(figsize=(10, 6))
plt.plot(production_yield_df['Day'], production_yield_df['Production Yield'], marker='o')
plt.title('Daily Production Yield in January 2023')
plt.xlabel('Day')
plt.ylabel('Production Yield')
plt.xticks(rotation=45)
plt.grid(True)
plt.show()</code>
    </pythonScript>
    <pythonScript>
      <code>#Create process control chart for daily production yield
#Process Control Chart for Daily Production Yield
# Calculate mean and standard deviation
mean_yield = production_yield_df['Production Yield'].mean()
std_yield = production_yield_df['Production Yield'].std()
# Calculate control limits
ucl = mean_yield + 3 * std_yield
lcl = mean_yield - 3 * std_yield
# Plot process control chart
plt.figure(figsize=(10, 6))
plt.plot(production_yield_df['Day'], production_yield_df['Production Yield'], marker='o', label='Production Yield')
plt.axhline(mean_yield, color='green', linestyle='--', label='Mean')
plt.axhline(ucl, color='red', linestyle='--', label='UCL (Mean + 3*Std)')
plt.axhline(lcl, color='red', linestyle='--', label='LCL (Mean - 3*Std)')
plt.title('Process Control Chart for Daily Production Yield in January 2023')
plt.xlabel('Day')
plt.ylabel('Production Yield')
plt.xticks(rotation=45)
plt.legend()
plt.grid(True)
plt.show()</code>
    </pythonScript>
    <pythonScript>
      <code>#Process Control Chart with Legend Outside Plot Area
#Process Control Chart with Legend Outside Plot Area
#Process Control Chart for Daily Production Yield
# Calculate mean and standard deviation
mean_yield = production_yield_df['Production Yield'].mean()
std_yield = production_yield_df['Production Yield'].std()
# Calculate control limits
ucl = mean_yield + 3 * std_yield
lcl = mean_yield - 3 * std_yield
# Plot process control chart
plt.figure(figsize=(10, 6))
plt.plot(production_yield_df['Day'], production_yield_df['Production Yield'], marker='o', label='Production Yield')
plt.axhline(mean_yield, color='green', linestyle='--', label='Mean')
plt.axhline(ucl, color='red', linestyle='--', label='UCL (Mean + 3*Std)')
plt.axhline(lcl, color='red', linestyle='--', label='LCL (Mean - 3*Std)')
plt.title('Process Control Chart for Daily Production Yield in January 2023')
plt.xlabel('Day')
plt.ylabel('Production Yield')
plt.xticks(rotation=45)
plt.legend(bbox_to_anchor=(1.05, 1), loc='upper left')
plt.grid(True)
plt.show()</code>
    </pythonScript>
  </pythonScripts>
</python>
</file>

<file path=xl/sharedStrings.xml><?xml version="1.0" encoding="utf-8"?>
<sst xmlns="http://schemas.openxmlformats.org/spreadsheetml/2006/main" count="22" uniqueCount="15">
  <si>
    <t>Day</t>
  </si>
  <si>
    <t>Avg Temp (°F)</t>
  </si>
  <si>
    <t>Analysis Sheet</t>
  </si>
  <si>
    <t>This sheet will include all the Python formulas generated by Copilot.</t>
  </si>
  <si>
    <t>Preview</t>
  </si>
  <si>
    <t>Load data from temps, temps</t>
  </si>
  <si>
    <t>Calculate basic statistics</t>
  </si>
  <si>
    <t>Plot temperature trend</t>
  </si>
  <si>
    <t>Process Control Chart for Daily Average Temperatures</t>
  </si>
  <si>
    <t>Process Control Chart with Legend Outside Plot Area</t>
  </si>
  <si>
    <t>Production Yield</t>
  </si>
  <si>
    <t>Load data from production_yield, production_yield</t>
  </si>
  <si>
    <t>Calculate basic statistics for production yield</t>
  </si>
  <si>
    <t>Plot production yield trend over the month</t>
  </si>
  <si>
    <t>Create process control chart for daily production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</si>
</sst>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24"/>
      <color rgb="FF156082"/>
      <name val="Aptos Narrow"/>
      <family val="2"/>
      <scheme val="minor"/>
    </font>
    <font>
      <b/>
      <sz val="14"/>
      <color rgb="FF156082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2" borderId="1" xfId="0" applyNumberFormat="1" applyFill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5"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19" formatCode="m/d/yyyy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ichStyles" Target="richData/richStyles.xml"/><Relationship Id="rId18" Type="http://schemas.microsoft.com/office/2023/09/relationships/Python" Target="pyth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Array" Target="richData/rdarray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5" Type="http://schemas.microsoft.com/office/2017/06/relationships/rdSupportingPropertyBag" Target="richData/rdsupportingpropertybag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microsoft.com/office/2022/10/relationships/richValueRel" Target="richData/richValueRel.xml"/><Relationship Id="rId14" Type="http://schemas.microsoft.com/office/2017/06/relationships/rdSupportingPropertyBagStructure" Target="richData/rdsupportingpropertybagstructure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0</xdr:rowOff>
    </xdr:from>
    <xdr:to>
      <xdr:col>6</xdr:col>
      <xdr:colOff>477843</xdr:colOff>
      <xdr:row>55</xdr:row>
      <xdr:rowOff>0</xdr:rowOff>
    </xdr:to>
    <xdr:pic>
      <xdr:nvPicPr>
        <xdr:cNvPr id="2" name="Picture 1" title="Plot temperature trend">
          <a:extLst>
            <a:ext uri="{FF2B5EF4-FFF2-40B4-BE49-F238E27FC236}">
              <a16:creationId xmlns:a16="http://schemas.microsoft.com/office/drawing/2014/main" id="{E2DA9531-E61F-2535-7508-95F919910928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temps_process_control_chart!A39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091613"/>
          <a:ext cx="5278443" cy="3657600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6</xdr:col>
      <xdr:colOff>477843</xdr:colOff>
      <xdr:row>75</xdr:row>
      <xdr:rowOff>0</xdr:rowOff>
    </xdr:to>
    <xdr:pic>
      <xdr:nvPicPr>
        <xdr:cNvPr id="3" name="Picture 2" title="Process Control Chart for Daily Average Temperatures">
          <a:extLst>
            <a:ext uri="{FF2B5EF4-FFF2-40B4-BE49-F238E27FC236}">
              <a16:creationId xmlns:a16="http://schemas.microsoft.com/office/drawing/2014/main" id="{B9D75BD1-55A4-C166-2256-97831F16D693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temps_process_control_chart!A59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663613"/>
          <a:ext cx="5278443" cy="3657600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8</xdr:col>
      <xdr:colOff>192666</xdr:colOff>
      <xdr:row>95</xdr:row>
      <xdr:rowOff>0</xdr:rowOff>
    </xdr:to>
    <xdr:pic>
      <xdr:nvPicPr>
        <xdr:cNvPr id="4" name="Picture 3" title="Process Control Chart with Legend Outside Plot Area">
          <a:extLst>
            <a:ext uri="{FF2B5EF4-FFF2-40B4-BE49-F238E27FC236}">
              <a16:creationId xmlns:a16="http://schemas.microsoft.com/office/drawing/2014/main" id="{76F391EB-B51A-0CCF-265E-8DC841D43252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temps_process_control_chart!A79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8235613"/>
          <a:ext cx="6593466" cy="3657600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0</xdr:rowOff>
    </xdr:from>
    <xdr:to>
      <xdr:col>6</xdr:col>
      <xdr:colOff>532890</xdr:colOff>
      <xdr:row>55</xdr:row>
      <xdr:rowOff>0</xdr:rowOff>
    </xdr:to>
    <xdr:pic>
      <xdr:nvPicPr>
        <xdr:cNvPr id="2" name="Picture 1" title="Plot production yield trend over the month">
          <a:extLst>
            <a:ext uri="{FF2B5EF4-FFF2-40B4-BE49-F238E27FC236}">
              <a16:creationId xmlns:a16="http://schemas.microsoft.com/office/drawing/2014/main" id="{A021FD28-6EC6-8DC4-BA1A-8EB80938D6AC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roduction_yield_process_contro!A39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091613"/>
          <a:ext cx="5333490" cy="3657600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6</xdr:col>
      <xdr:colOff>532890</xdr:colOff>
      <xdr:row>75</xdr:row>
      <xdr:rowOff>0</xdr:rowOff>
    </xdr:to>
    <xdr:pic>
      <xdr:nvPicPr>
        <xdr:cNvPr id="3" name="Picture 2" title="Create process control chart for daily production yield">
          <a:extLst>
            <a:ext uri="{FF2B5EF4-FFF2-40B4-BE49-F238E27FC236}">
              <a16:creationId xmlns:a16="http://schemas.microsoft.com/office/drawing/2014/main" id="{A849EF8A-AE1A-5235-C873-112C073C320D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roduction_yield_process_contro!A59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663613"/>
          <a:ext cx="5333490" cy="3657600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  <xdr:twoCellAnchor editAs="oneCell">
    <xdr:from>
      <xdr:col>0</xdr:col>
      <xdr:colOff>1</xdr:colOff>
      <xdr:row>79</xdr:row>
      <xdr:rowOff>829</xdr:rowOff>
    </xdr:from>
    <xdr:to>
      <xdr:col>8</xdr:col>
      <xdr:colOff>248224</xdr:colOff>
      <xdr:row>95</xdr:row>
      <xdr:rowOff>14081</xdr:rowOff>
    </xdr:to>
    <xdr:pic>
      <xdr:nvPicPr>
        <xdr:cNvPr id="4" name="Picture 3" title="Process Control Chart with Legend Outside Plot Area">
          <a:extLst>
            <a:ext uri="{FF2B5EF4-FFF2-40B4-BE49-F238E27FC236}">
              <a16:creationId xmlns:a16="http://schemas.microsoft.com/office/drawing/2014/main" id="{E9A24B08-06CA-2070-38F2-D5A6033F2E34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roduction_yield_process_contro!A79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8172872"/>
          <a:ext cx="6642397" cy="3657600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8">
  <a r="12" c="3">
    <v t="s"/>
    <v t="s">Day</v>
    <v t="s">Avg Temp (°F)</v>
    <v>0</v>
    <v t="r">0</v>
    <v>59.2</v>
    <v>1</v>
    <v t="r">1</v>
    <v>59.3</v>
    <v>2</v>
    <v t="r">2</v>
    <v>60.1</v>
    <v>3</v>
    <v t="r">3</v>
    <v>58.7</v>
    <v>4</v>
    <v t="r">4</v>
    <v>59</v>
    <v t="s">...</v>
    <v t="s">...</v>
    <v t="s">...</v>
    <v>26</v>
    <v t="r">5</v>
    <v>60.6</v>
    <v>27</v>
    <v t="r">6</v>
    <v>58.9</v>
    <v>28</v>
    <v t="r">7</v>
    <v>59.2</v>
    <v>29</v>
    <v t="r">8</v>
    <v>61.7</v>
    <v>30</v>
    <v t="r">9</v>
    <v>62.1</v>
  </a>
  <a r="9" c="3">
    <v t="s"/>
    <v t="s">Day</v>
    <v t="s">Avg Temp (°F)</v>
    <v t="s">count</v>
    <v>31</v>
    <v>31</v>
    <v t="s">mean</v>
    <v t="r">13</v>
    <v>60.793548387096763</v>
    <v t="s">min</v>
    <v t="r">0</v>
    <v>57.8</v>
    <v t="s">25%</v>
    <v t="r">14</v>
    <v>59.3</v>
    <v t="s">50%</v>
    <v t="r">13</v>
    <v>60.6</v>
    <v t="s">75%</v>
    <v t="r">15</v>
    <v>61.900000000000006</v>
    <v t="s">max</v>
    <v t="r">9</v>
    <v>65.2</v>
    <v t="s">std</v>
    <v t="r">16</v>
    <v>1.8121691392492347</v>
  </a>
  <a r="2">
    <v>863</v>
    <v>598</v>
  </a>
  <a r="2">
    <v>1078</v>
    <v>598</v>
  </a>
  <a r="12" c="3">
    <v t="s"/>
    <v t="s">Day</v>
    <v t="s">Production Yield</v>
    <v>0</v>
    <v t="r">0</v>
    <v>50</v>
    <v>1</v>
    <v t="r">1</v>
    <v>52</v>
    <v>2</v>
    <v t="r">2</v>
    <v>49</v>
    <v>3</v>
    <v t="r">3</v>
    <v>51</v>
    <v>4</v>
    <v t="r">4</v>
    <v>85</v>
    <v t="s">...</v>
    <v t="s">...</v>
    <v t="s">...</v>
    <v>26</v>
    <v t="r">5</v>
    <v>105</v>
    <v>27</v>
    <v t="r">6</v>
    <v>49</v>
    <v>28</v>
    <v t="r">7</v>
    <v>50</v>
    <v>29</v>
    <v t="r">8</v>
    <v>51</v>
    <v>30</v>
    <v t="r">9</v>
    <v>50</v>
  </a>
  <a r="9" c="3">
    <v t="s"/>
    <v t="s">Day</v>
    <v t="s">Production Yield</v>
    <v t="s">count</v>
    <v>31</v>
    <v>31</v>
    <v t="s">mean</v>
    <v t="r">13</v>
    <v>52.58064516129032</v>
    <v t="s">min</v>
    <v t="r">0</v>
    <v>15</v>
    <v t="s">25%</v>
    <v t="r">14</v>
    <v>49</v>
    <v t="s">50%</v>
    <v t="r">13</v>
    <v>50</v>
    <v t="s">75%</v>
    <v t="r">15</v>
    <v>51</v>
    <v t="s">max</v>
    <v t="r">9</v>
    <v>105</v>
    <v t="s">std</v>
    <v t="r">16</v>
    <v>17.032858819643064</v>
  </a>
  <a r="2">
    <v>872</v>
    <v>598</v>
  </a>
  <a r="2">
    <v>1086</v>
    <v>598</v>
  </a>
</arrayData>
</file>

<file path=xl/richData/rdrichvalue.xml><?xml version="1.0" encoding="utf-8"?>
<rvData xmlns="http://schemas.microsoft.com/office/spreadsheetml/2017/richdata" count="48">
  <rv s="0">
    <fb>44927</fb>
    <v>2</v>
  </rv>
  <rv s="0">
    <fb>44928</fb>
    <v>2</v>
  </rv>
  <rv s="0">
    <fb>44929</fb>
    <v>2</v>
  </rv>
  <rv s="0">
    <fb>44930</fb>
    <v>2</v>
  </rv>
  <rv s="0">
    <fb>44931</fb>
    <v>2</v>
  </rv>
  <rv s="0">
    <fb>44953</fb>
    <v>2</v>
  </rv>
  <rv s="0">
    <fb>44954</fb>
    <v>2</v>
  </rv>
  <rv s="0">
    <fb>44955</fb>
    <v>2</v>
  </rv>
  <rv s="0">
    <fb>44956</fb>
    <v>2</v>
  </rv>
  <rv s="0">
    <fb>44957</fb>
    <v>2</v>
  </rv>
  <rv s="1">
    <v>0</v>
  </rv>
  <rv s="2">
    <v>DataFrame</v>
    <v>1</v>
    <v>10</v>
  </rv>
  <rv s="3">
    <v>&lt;class 'pandas.core.frame.DataFrame'&gt;</v>
    <v>DataFrame</v>
    <v xml:space="preserve">          Day  Avg Temp (°F)
0  2023-01-01           59.2
1  2023-01-02           59.3
2  2023-01-03           60.1
3  2023-01-04           58.7
4  2023-01-05           59.0
5  2023-01-06           59.3
6  2023-01-07           61.2
7  2023-01-08       ...</v>
    <v>11</v>
    <v>3</v>
  </rv>
  <rv s="0">
    <fb>44942</fb>
    <v>2</v>
  </rv>
  <rv s="0">
    <fb>44934.5</fb>
    <v>6</v>
  </rv>
  <rv s="0">
    <fb>44949.5</fb>
    <v>6</v>
  </rv>
  <rv s="0">
    <fb>0</fb>
    <v>7</v>
  </rv>
  <rv s="1">
    <v>1</v>
  </rv>
  <rv s="2">
    <v>DataFrame</v>
    <v>5</v>
    <v>17</v>
  </rv>
  <rv s="3">
    <v>&lt;class 'pandas.core.frame.DataFrame'&gt;</v>
    <v>DataFrame</v>
    <v xml:space="preserve">                       Day  Avg Temp (°F)
count                   31      31.000000
mean   2023-01-16 00:00:00      60.793548
min    2023-01-01 00:00:00      57.800000
25%    2023-01-08 12:00:00      59.300000
50%    2023-01-16 00:00:00      60.600000
...</v>
    <v>18</v>
    <v>3</v>
  </rv>
  <rv s="4">
    <v>0</v>
    <v>9</v>
  </rv>
  <rv s="1">
    <v>2</v>
  </rv>
  <rv s="5">
    <v>Image</v>
    <v>8</v>
    <v>20</v>
    <v>21</v>
  </rv>
  <rv s="3">
    <v>&lt;class 'PIL.PngImagePlugin.PngImageFile'&gt;</v>
    <v>PngImageFile</v>
    <v>&lt;PIL.PngImagePlugin.PngImageFile image mode=RGBA size=863x598 at 0x7FB86D797770&gt;</v>
    <v>22</v>
    <v>3</v>
  </rv>
  <rv s="4">
    <v>1</v>
    <v>9</v>
  </rv>
  <rv s="5">
    <v>Image</v>
    <v>8</v>
    <v>24</v>
    <v>21</v>
  </rv>
  <rv s="3">
    <v>&lt;class 'PIL.PngImagePlugin.PngImageFile'&gt;</v>
    <v>PngImageFile</v>
    <v>&lt;PIL.PngImagePlugin.PngImageFile image mode=RGBA size=863x598 at 0x7FB86D5D2540&gt;</v>
    <v>25</v>
    <v>3</v>
  </rv>
  <rv s="4">
    <v>2</v>
    <v>9</v>
  </rv>
  <rv s="1">
    <v>3</v>
  </rv>
  <rv s="5">
    <v>Image</v>
    <v>8</v>
    <v>27</v>
    <v>28</v>
  </rv>
  <rv s="3">
    <v>&lt;class 'PIL.PngImagePlugin.PngImageFile'&gt;</v>
    <v>PngImageFile</v>
    <v>&lt;PIL.PngImagePlugin.PngImageFile image mode=RGBA size=1078x598 at 0x7FB86D5D21E0&gt;</v>
    <v>29</v>
    <v>3</v>
  </rv>
  <rv s="1">
    <v>4</v>
  </rv>
  <rv s="2">
    <v>DataFrame</v>
    <v>1</v>
    <v>31</v>
  </rv>
  <rv s="3">
    <v>&lt;class 'pandas.core.frame.DataFrame'&gt;</v>
    <v>DataFrame</v>
    <v xml:space="preserve">          Day  Production Yield
0  2023-01-01                50
1  2023-01-02                52
2  2023-01-03                49
3  2023-01-04                51
4  2023-01-05                85
5  2023-01-06                50
6  2023-01-07               ...</v>
    <v>32</v>
    <v>3</v>
  </rv>
  <rv s="1">
    <v>5</v>
  </rv>
  <rv s="2">
    <v>DataFrame</v>
    <v>5</v>
    <v>34</v>
  </rv>
  <rv s="3">
    <v>&lt;class 'pandas.core.frame.DataFrame'&gt;</v>
    <v>DataFrame</v>
    <v xml:space="preserve">                       Day  Production Yield
count                   31         31.000000
mean   2023-01-16 00:00:00         52.580645
min    2023-01-01 00:00:00         15.000000
25%    2023-01-08 12:00:00         49.000000
50%    2023-01-16 00:00:00 ...</v>
    <v>35</v>
    <v>3</v>
  </rv>
  <rv s="4">
    <v>3</v>
    <v>9</v>
  </rv>
  <rv s="1">
    <v>6</v>
  </rv>
  <rv s="5">
    <v>Image</v>
    <v>8</v>
    <v>37</v>
    <v>38</v>
  </rv>
  <rv s="3">
    <v>&lt;class 'PIL.PngImagePlugin.PngImageFile'&gt;</v>
    <v>PngImageFile</v>
    <v>&lt;PIL.PngImagePlugin.PngImageFile image mode=RGBA size=872x598 at 0x7FB86D4F57F0&gt;</v>
    <v>39</v>
    <v>3</v>
  </rv>
  <rv s="4">
    <v>4</v>
    <v>9</v>
  </rv>
  <rv s="5">
    <v>Image</v>
    <v>8</v>
    <v>41</v>
    <v>38</v>
  </rv>
  <rv s="3">
    <v>&lt;class 'PIL.PngImagePlugin.PngImageFile'&gt;</v>
    <v>PngImageFile</v>
    <v>&lt;PIL.PngImagePlugin.PngImageFile image mode=RGBA size=872x598 at 0x7FB865197BF0&gt;</v>
    <v>42</v>
    <v>3</v>
  </rv>
  <rv s="4">
    <v>5</v>
    <v>9</v>
  </rv>
  <rv s="1">
    <v>7</v>
  </rv>
  <rv s="5">
    <v>Image</v>
    <v>8</v>
    <v>44</v>
    <v>45</v>
  </rv>
  <rv s="3">
    <v>&lt;class 'PIL.PngImagePlugin.PngImageFile'&gt;</v>
    <v>PngImageFile</v>
    <v>&lt;PIL.PngImagePlugin.PngImageFile image mode=RGBA size=1086x598 at 0x7FB86520BC20&gt;</v>
    <v>46</v>
    <v>3</v>
  </rv>
</rvData>
</file>

<file path=xl/richData/rdrichvaluestructure.xml><?xml version="1.0" encoding="utf-8"?>
<rvStructures xmlns="http://schemas.microsoft.com/office/spreadsheetml/2017/richdata" count="6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</s>
  <s t="_entity">
    <k n="_DisplayString" t="s"/>
    <k n="_Format" t="spb"/>
    <k n="image" t="r"/>
    <k n="size" t="r"/>
  </s>
</rvStructures>
</file>

<file path=xl/richData/rdsupportingpropertybag.xml><?xml version="1.0" encoding="utf-8"?>
<supportingPropertyBags xmlns="http://schemas.microsoft.com/office/spreadsheetml/2017/richdata2">
  <spbData count="9">
    <spb s="0">
      <v>31</v>
      <v>2</v>
      <v>DataFrame</v>
      <v>arrayPreview</v>
      <v>1</v>
    </spb>
    <spb s="1">
      <v>0</v>
    </spb>
    <spb s="2">
      <v>1</v>
    </spb>
    <spb s="3">
      <v>https://www.anaconda.com/excel</v>
      <v>https://res.cdn.office.net/officepysvc/prod-preview/anacondalogo.png</v>
      <v>Python provided by Anaconda</v>
    </spb>
    <spb s="0">
      <v>8</v>
      <v>2</v>
      <v>DataFrame</v>
      <v>arrayPreview</v>
      <v>1</v>
    </spb>
    <spb s="1">
      <v>4</v>
    </spb>
    <spb s="2">
      <v>2</v>
    </spb>
    <spb s="2">
      <v>3</v>
    </spb>
    <spb s="4">
      <v>4</v>
    </spb>
  </spbData>
</supportingPropertyBags>
</file>

<file path=xl/richData/rdsupportingpropertybagstructure.xml><?xml version="1.0" encoding="utf-8"?>
<spbStructures xmlns="http://schemas.microsoft.com/office/spreadsheetml/2017/richdata2" count="5">
  <s>
    <k n="drw" t="i"/>
    <k n="dcol" t="i"/>
    <k n="name" t="s"/>
    <k n="array" t="s"/>
    <k n="headers" t="b"/>
  </s>
  <s>
    <k n="ArrayCardInfo" t="spb"/>
  </s>
  <s>
    <k n="_Self" t="i"/>
  </s>
  <s>
    <k n="link" t="s"/>
    <k n="logo" t="s"/>
    <k n="name" t="s"/>
  </s>
  <s>
    <k n="imag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3">
    <x:dxf>
      <x:numFmt numFmtId="19" formatCode="m/d/yyyy"/>
    </x:dxf>
    <x:dxf>
      <x:numFmt numFmtId="0" formatCode="General"/>
    </x:dxf>
    <x:dxf>
      <x:numFmt numFmtId="27" formatCode="m/d/yyyy\ h:mm"/>
    </x:dxf>
  </dxfs>
  <richProperties>
    <rPr n="NumberFormat" t="s"/>
    <rPr n="IsHeroField" t="b"/>
  </richProperties>
  <richStyles>
    <rSty dxfid="0"/>
    <rSty dxfid="2"/>
    <rSty dxfid="1">
      <rpv i="0">0;-0;"nan"</rpv>
    </rSty>
    <rSty>
      <rpv i="1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285361-403E-4CA1-9430-B26D97BD4110}" name="temps" displayName="temps" ref="A1:B32" totalsRowShown="0">
  <autoFilter ref="A1:B32" xr:uid="{AB285361-403E-4CA1-9430-B26D97BD4110}"/>
  <tableColumns count="2">
    <tableColumn id="1" xr3:uid="{9D26F710-8CCA-46F3-B987-A0514C91C471}" name="Day" dataDxfId="4"/>
    <tableColumn id="2" xr3:uid="{55208C35-99F6-4A0B-BA21-8445FCBF854E}" name="Avg Temp (°F)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8E8E52-7211-4A63-8D2D-A681BC725A2D}" name="production_yield" displayName="production_yield" ref="A1:B32" totalsRowShown="0" headerRowDxfId="2">
  <autoFilter ref="A1:B32" xr:uid="{808E8E52-7211-4A63-8D2D-A681BC725A2D}"/>
  <tableColumns count="2">
    <tableColumn id="1" xr3:uid="{159E8E94-50BB-4F37-ACF7-972ABAB88933}" name="Day" dataDxfId="1"/>
    <tableColumn id="3" xr3:uid="{A5DB2D4B-1F86-4740-8BB8-0EF21D259493}" name="Production Yiel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052DD-D02A-4F20-B383-43DF2854CDF5}">
  <dimension ref="A1:B32"/>
  <sheetViews>
    <sheetView tabSelected="1" workbookViewId="0">
      <selection activeCell="A4" sqref="A4"/>
    </sheetView>
  </sheetViews>
  <sheetFormatPr defaultRowHeight="18" x14ac:dyDescent="0.55000000000000004"/>
  <cols>
    <col min="2" max="2" width="17.26171875" bestFit="1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3">
        <v>44927</v>
      </c>
      <c r="B2" s="2">
        <v>59.2</v>
      </c>
    </row>
    <row r="3" spans="1:2" x14ac:dyDescent="0.55000000000000004">
      <c r="A3" s="3">
        <v>44928</v>
      </c>
      <c r="B3" s="2">
        <v>59.3</v>
      </c>
    </row>
    <row r="4" spans="1:2" x14ac:dyDescent="0.55000000000000004">
      <c r="A4" s="3">
        <v>44929</v>
      </c>
      <c r="B4" s="2">
        <v>60.1</v>
      </c>
    </row>
    <row r="5" spans="1:2" x14ac:dyDescent="0.55000000000000004">
      <c r="A5" s="3">
        <v>44930</v>
      </c>
      <c r="B5" s="2">
        <v>58.7</v>
      </c>
    </row>
    <row r="6" spans="1:2" x14ac:dyDescent="0.55000000000000004">
      <c r="A6" s="3">
        <v>44931</v>
      </c>
      <c r="B6" s="2">
        <v>59</v>
      </c>
    </row>
    <row r="7" spans="1:2" x14ac:dyDescent="0.55000000000000004">
      <c r="A7" s="3">
        <v>44932</v>
      </c>
      <c r="B7" s="2">
        <v>59.3</v>
      </c>
    </row>
    <row r="8" spans="1:2" x14ac:dyDescent="0.55000000000000004">
      <c r="A8" s="3">
        <v>44933</v>
      </c>
      <c r="B8" s="2">
        <v>61.2</v>
      </c>
    </row>
    <row r="9" spans="1:2" x14ac:dyDescent="0.55000000000000004">
      <c r="A9" s="3">
        <v>44934</v>
      </c>
      <c r="B9" s="2">
        <v>61.5</v>
      </c>
    </row>
    <row r="10" spans="1:2" x14ac:dyDescent="0.55000000000000004">
      <c r="A10" s="3">
        <v>44935</v>
      </c>
      <c r="B10" s="2">
        <v>62.3</v>
      </c>
    </row>
    <row r="11" spans="1:2" x14ac:dyDescent="0.55000000000000004">
      <c r="A11" s="3">
        <v>44936</v>
      </c>
      <c r="B11" s="2">
        <v>61.7</v>
      </c>
    </row>
    <row r="12" spans="1:2" x14ac:dyDescent="0.55000000000000004">
      <c r="A12" s="3">
        <v>44937</v>
      </c>
      <c r="B12" s="2">
        <v>60.9</v>
      </c>
    </row>
    <row r="13" spans="1:2" x14ac:dyDescent="0.55000000000000004">
      <c r="A13" s="3">
        <v>44938</v>
      </c>
      <c r="B13" s="2">
        <v>59.5</v>
      </c>
    </row>
    <row r="14" spans="1:2" x14ac:dyDescent="0.55000000000000004">
      <c r="A14" s="3">
        <v>44939</v>
      </c>
      <c r="B14" s="2">
        <v>60.1</v>
      </c>
    </row>
    <row r="15" spans="1:2" x14ac:dyDescent="0.55000000000000004">
      <c r="A15" s="3">
        <v>44940</v>
      </c>
      <c r="B15" s="2">
        <v>57.8</v>
      </c>
    </row>
    <row r="16" spans="1:2" x14ac:dyDescent="0.55000000000000004">
      <c r="A16" s="3">
        <v>44941</v>
      </c>
      <c r="B16" s="2">
        <v>58.3</v>
      </c>
    </row>
    <row r="17" spans="1:2" x14ac:dyDescent="0.55000000000000004">
      <c r="A17" s="3">
        <v>44942</v>
      </c>
      <c r="B17" s="2">
        <v>59.7</v>
      </c>
    </row>
    <row r="18" spans="1:2" x14ac:dyDescent="0.55000000000000004">
      <c r="A18" s="3">
        <v>44943</v>
      </c>
      <c r="B18" s="2">
        <v>60.4</v>
      </c>
    </row>
    <row r="19" spans="1:2" x14ac:dyDescent="0.55000000000000004">
      <c r="A19" s="3">
        <v>44944</v>
      </c>
      <c r="B19" s="2">
        <v>61</v>
      </c>
    </row>
    <row r="20" spans="1:2" x14ac:dyDescent="0.55000000000000004">
      <c r="A20" s="3">
        <v>44945</v>
      </c>
      <c r="B20" s="2">
        <v>62.5</v>
      </c>
    </row>
    <row r="21" spans="1:2" x14ac:dyDescent="0.55000000000000004">
      <c r="A21" s="3">
        <v>44946</v>
      </c>
      <c r="B21" s="2">
        <v>63.3</v>
      </c>
    </row>
    <row r="22" spans="1:2" x14ac:dyDescent="0.55000000000000004">
      <c r="A22" s="3">
        <v>44947</v>
      </c>
      <c r="B22" s="2">
        <v>64.099999999999994</v>
      </c>
    </row>
    <row r="23" spans="1:2" x14ac:dyDescent="0.55000000000000004">
      <c r="A23" s="3">
        <v>44948</v>
      </c>
      <c r="B23" s="2">
        <v>65.2</v>
      </c>
    </row>
    <row r="24" spans="1:2" x14ac:dyDescent="0.55000000000000004">
      <c r="A24" s="3">
        <v>44949</v>
      </c>
      <c r="B24" s="2">
        <v>63.9</v>
      </c>
    </row>
    <row r="25" spans="1:2" x14ac:dyDescent="0.55000000000000004">
      <c r="A25" s="3">
        <v>44950</v>
      </c>
      <c r="B25" s="2">
        <v>62.2</v>
      </c>
    </row>
    <row r="26" spans="1:2" x14ac:dyDescent="0.55000000000000004">
      <c r="A26" s="3">
        <v>44951</v>
      </c>
      <c r="B26" s="2">
        <v>61.1</v>
      </c>
    </row>
    <row r="27" spans="1:2" x14ac:dyDescent="0.55000000000000004">
      <c r="A27" s="3">
        <v>44952</v>
      </c>
      <c r="B27" s="2">
        <v>59.8</v>
      </c>
    </row>
    <row r="28" spans="1:2" x14ac:dyDescent="0.55000000000000004">
      <c r="A28" s="3">
        <v>44953</v>
      </c>
      <c r="B28" s="2">
        <v>60.6</v>
      </c>
    </row>
    <row r="29" spans="1:2" x14ac:dyDescent="0.55000000000000004">
      <c r="A29" s="3">
        <v>44954</v>
      </c>
      <c r="B29" s="2">
        <v>58.9</v>
      </c>
    </row>
    <row r="30" spans="1:2" x14ac:dyDescent="0.55000000000000004">
      <c r="A30" s="3">
        <v>44955</v>
      </c>
      <c r="B30" s="2">
        <v>59.2</v>
      </c>
    </row>
    <row r="31" spans="1:2" x14ac:dyDescent="0.55000000000000004">
      <c r="A31" s="3">
        <v>44956</v>
      </c>
      <c r="B31" s="2">
        <v>61.7</v>
      </c>
    </row>
    <row r="32" spans="1:2" x14ac:dyDescent="0.55000000000000004">
      <c r="A32" s="3">
        <v>44957</v>
      </c>
      <c r="B32" s="2">
        <v>62.1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C1938-21D5-4848-BAEF-DEB62127AC75}">
  <dimension ref="A1:C79"/>
  <sheetViews>
    <sheetView topLeftCell="A76" zoomScale="85" zoomScaleNormal="85" workbookViewId="0">
      <selection activeCell="A79" sqref="A79"/>
    </sheetView>
  </sheetViews>
  <sheetFormatPr defaultRowHeight="18" x14ac:dyDescent="0.55000000000000004"/>
  <sheetData>
    <row r="1" spans="1:3" ht="31.9" x14ac:dyDescent="1">
      <c r="A1" s="6" t="s">
        <v>2</v>
      </c>
    </row>
    <row r="2" spans="1:3" x14ac:dyDescent="0.55000000000000004">
      <c r="A2" t="s">
        <v>3</v>
      </c>
    </row>
    <row r="5" spans="1:3" x14ac:dyDescent="0.55000000000000004">
      <c r="A5" s="7" t="s">
        <v>5</v>
      </c>
    </row>
    <row r="6" spans="1:3" x14ac:dyDescent="0.55000000000000004">
      <c r="A6" t="e" cm="1" vm="1">
        <f t="array" ref="A6">_xlfn._xlws.PY(0,1,temps[[#Headers],[#Data]])</f>
        <v>#VALUE!</v>
      </c>
    </row>
    <row r="8" spans="1:3" x14ac:dyDescent="0.55000000000000004">
      <c r="A8" s="8" t="s">
        <v>4</v>
      </c>
    </row>
    <row r="9" spans="1:3" x14ac:dyDescent="0.55000000000000004">
      <c r="A9" t="str" cm="1">
        <f t="array" ref="A9:C20">IFERROR(_FV(A6,"arrayPreview"),_xlfn._DF_Python_str(A6))</f>
        <v/>
      </c>
      <c r="B9" t="str">
        <v>Day</v>
      </c>
      <c r="C9" t="str">
        <v>Avg Temp (°F)</v>
      </c>
    </row>
    <row r="10" spans="1:3" x14ac:dyDescent="0.55000000000000004">
      <c r="A10">
        <v>0</v>
      </c>
      <c r="B10" vm="2">
        <v>44927</v>
      </c>
      <c r="C10">
        <v>59.2</v>
      </c>
    </row>
    <row r="11" spans="1:3" x14ac:dyDescent="0.55000000000000004">
      <c r="A11">
        <v>1</v>
      </c>
      <c r="B11" vm="3">
        <v>44928</v>
      </c>
      <c r="C11">
        <v>59.3</v>
      </c>
    </row>
    <row r="12" spans="1:3" x14ac:dyDescent="0.55000000000000004">
      <c r="A12">
        <v>2</v>
      </c>
      <c r="B12" vm="4">
        <v>44929</v>
      </c>
      <c r="C12">
        <v>60.1</v>
      </c>
    </row>
    <row r="13" spans="1:3" x14ac:dyDescent="0.55000000000000004">
      <c r="A13">
        <v>3</v>
      </c>
      <c r="B13" vm="5">
        <v>44930</v>
      </c>
      <c r="C13">
        <v>58.7</v>
      </c>
    </row>
    <row r="14" spans="1:3" x14ac:dyDescent="0.55000000000000004">
      <c r="A14">
        <v>4</v>
      </c>
      <c r="B14" vm="6">
        <v>44931</v>
      </c>
      <c r="C14">
        <v>59</v>
      </c>
    </row>
    <row r="15" spans="1:3" x14ac:dyDescent="0.55000000000000004">
      <c r="A15" t="str">
        <v>...</v>
      </c>
      <c r="B15" t="str">
        <v>...</v>
      </c>
      <c r="C15" t="str">
        <v>...</v>
      </c>
    </row>
    <row r="16" spans="1:3" x14ac:dyDescent="0.55000000000000004">
      <c r="A16">
        <v>26</v>
      </c>
      <c r="B16" vm="7">
        <v>44953</v>
      </c>
      <c r="C16">
        <v>60.6</v>
      </c>
    </row>
    <row r="17" spans="1:3" x14ac:dyDescent="0.55000000000000004">
      <c r="A17">
        <v>27</v>
      </c>
      <c r="B17" vm="8">
        <v>44954</v>
      </c>
      <c r="C17">
        <v>58.9</v>
      </c>
    </row>
    <row r="18" spans="1:3" x14ac:dyDescent="0.55000000000000004">
      <c r="A18">
        <v>28</v>
      </c>
      <c r="B18" vm="9">
        <v>44955</v>
      </c>
      <c r="C18">
        <v>59.2</v>
      </c>
    </row>
    <row r="19" spans="1:3" x14ac:dyDescent="0.55000000000000004">
      <c r="A19">
        <v>29</v>
      </c>
      <c r="B19" vm="10">
        <v>44956</v>
      </c>
      <c r="C19">
        <v>61.7</v>
      </c>
    </row>
    <row r="20" spans="1:3" x14ac:dyDescent="0.55000000000000004">
      <c r="A20">
        <v>30</v>
      </c>
      <c r="B20" vm="11">
        <v>44957</v>
      </c>
      <c r="C20">
        <v>62.1</v>
      </c>
    </row>
    <row r="23" spans="1:3" x14ac:dyDescent="0.55000000000000004">
      <c r="A23" s="7" t="s">
        <v>6</v>
      </c>
    </row>
    <row r="24" spans="1:3" x14ac:dyDescent="0.55000000000000004">
      <c r="A24" t="e" cm="1" vm="12">
        <f t="array" ref="A24">_xlfn._xlws.PY(1,1)</f>
        <v>#VALUE!</v>
      </c>
    </row>
    <row r="26" spans="1:3" x14ac:dyDescent="0.55000000000000004">
      <c r="A26" s="8" t="s">
        <v>4</v>
      </c>
    </row>
    <row r="27" spans="1:3" x14ac:dyDescent="0.55000000000000004">
      <c r="A27" t="str" cm="1">
        <f t="array" ref="A27:C35">IFERROR(_FV(A24,"arrayPreview"),_xlfn._DF_Python_str(A24))</f>
        <v/>
      </c>
      <c r="B27" t="str">
        <v>Day</v>
      </c>
      <c r="C27" t="str">
        <v>Avg Temp (°F)</v>
      </c>
    </row>
    <row r="28" spans="1:3" x14ac:dyDescent="0.55000000000000004">
      <c r="A28" t="str">
        <v>count</v>
      </c>
      <c r="B28">
        <v>31</v>
      </c>
      <c r="C28">
        <v>31</v>
      </c>
    </row>
    <row r="29" spans="1:3" x14ac:dyDescent="0.55000000000000004">
      <c r="A29" t="str">
        <v>mean</v>
      </c>
      <c r="B29" vm="13">
        <v>44942</v>
      </c>
      <c r="C29">
        <v>60.793548387096763</v>
      </c>
    </row>
    <row r="30" spans="1:3" x14ac:dyDescent="0.55000000000000004">
      <c r="A30" t="str">
        <v>min</v>
      </c>
      <c r="B30" vm="2">
        <v>44927</v>
      </c>
      <c r="C30">
        <v>57.8</v>
      </c>
    </row>
    <row r="31" spans="1:3" x14ac:dyDescent="0.55000000000000004">
      <c r="A31" t="str">
        <v>25%</v>
      </c>
      <c r="B31" vm="14">
        <v>44934.5</v>
      </c>
      <c r="C31">
        <v>59.3</v>
      </c>
    </row>
    <row r="32" spans="1:3" x14ac:dyDescent="0.55000000000000004">
      <c r="A32" t="str">
        <v>50%</v>
      </c>
      <c r="B32" vm="13">
        <v>44942</v>
      </c>
      <c r="C32">
        <v>60.6</v>
      </c>
    </row>
    <row r="33" spans="1:3" x14ac:dyDescent="0.55000000000000004">
      <c r="A33" t="str">
        <v>75%</v>
      </c>
      <c r="B33" vm="15">
        <v>44949.5</v>
      </c>
      <c r="C33">
        <v>61.900000000000006</v>
      </c>
    </row>
    <row r="34" spans="1:3" x14ac:dyDescent="0.55000000000000004">
      <c r="A34" t="str">
        <v>max</v>
      </c>
      <c r="B34" vm="11">
        <v>44957</v>
      </c>
      <c r="C34">
        <v>65.2</v>
      </c>
    </row>
    <row r="35" spans="1:3" x14ac:dyDescent="0.55000000000000004">
      <c r="A35" t="str">
        <v>std</v>
      </c>
      <c r="B35" vm="16">
        <v>0</v>
      </c>
      <c r="C35">
        <v>1.8121691392492347</v>
      </c>
    </row>
    <row r="38" spans="1:3" x14ac:dyDescent="0.55000000000000004">
      <c r="A38" s="7" t="s">
        <v>7</v>
      </c>
    </row>
    <row r="39" spans="1:3" x14ac:dyDescent="0.55000000000000004">
      <c r="A39" t="e" cm="1" vm="17">
        <f t="array" ref="A39">_xlfn._xlws.PY(2,1)</f>
        <v>#VALUE!</v>
      </c>
    </row>
    <row r="58" spans="1:1" x14ac:dyDescent="0.55000000000000004">
      <c r="A58" s="7" t="s">
        <v>8</v>
      </c>
    </row>
    <row r="59" spans="1:1" x14ac:dyDescent="0.55000000000000004">
      <c r="A59" t="e" cm="1" vm="18">
        <f t="array" ref="A59">_xlfn._xlws.PY(3,1)</f>
        <v>#VALUE!</v>
      </c>
    </row>
    <row r="78" spans="1:1" x14ac:dyDescent="0.55000000000000004">
      <c r="A78" s="7" t="s">
        <v>9</v>
      </c>
    </row>
    <row r="79" spans="1:1" x14ac:dyDescent="0.55000000000000004">
      <c r="A79" t="e" cm="1" vm="19">
        <f t="array" ref="A79">_xlfn._xlws.PY(4,1)</f>
        <v>#VALUE!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3D151-0DBA-40D4-82E7-4B90D67BF824}">
  <dimension ref="A1:B32"/>
  <sheetViews>
    <sheetView workbookViewId="0">
      <selection activeCell="B5" sqref="B5"/>
    </sheetView>
  </sheetViews>
  <sheetFormatPr defaultRowHeight="18" x14ac:dyDescent="0.55000000000000004"/>
  <sheetData>
    <row r="1" spans="1:2" ht="36" x14ac:dyDescent="0.55000000000000004">
      <c r="A1" s="1" t="s">
        <v>0</v>
      </c>
      <c r="B1" s="1" t="s">
        <v>10</v>
      </c>
    </row>
    <row r="2" spans="1:2" x14ac:dyDescent="0.55000000000000004">
      <c r="A2" s="4">
        <v>44927</v>
      </c>
      <c r="B2">
        <v>50</v>
      </c>
    </row>
    <row r="3" spans="1:2" x14ac:dyDescent="0.55000000000000004">
      <c r="A3" s="5">
        <v>44928</v>
      </c>
      <c r="B3">
        <v>52</v>
      </c>
    </row>
    <row r="4" spans="1:2" x14ac:dyDescent="0.55000000000000004">
      <c r="A4" s="4">
        <v>44929</v>
      </c>
      <c r="B4">
        <v>49</v>
      </c>
    </row>
    <row r="5" spans="1:2" x14ac:dyDescent="0.55000000000000004">
      <c r="A5" s="5">
        <v>44930</v>
      </c>
      <c r="B5">
        <v>51</v>
      </c>
    </row>
    <row r="6" spans="1:2" x14ac:dyDescent="0.55000000000000004">
      <c r="A6" s="4">
        <v>44931</v>
      </c>
      <c r="B6">
        <v>85</v>
      </c>
    </row>
    <row r="7" spans="1:2" x14ac:dyDescent="0.55000000000000004">
      <c r="A7" s="5">
        <v>44932</v>
      </c>
      <c r="B7">
        <v>50</v>
      </c>
    </row>
    <row r="8" spans="1:2" x14ac:dyDescent="0.55000000000000004">
      <c r="A8" s="4">
        <v>44933</v>
      </c>
      <c r="B8">
        <v>49</v>
      </c>
    </row>
    <row r="9" spans="1:2" x14ac:dyDescent="0.55000000000000004">
      <c r="A9" s="5">
        <v>44934</v>
      </c>
      <c r="B9">
        <v>52</v>
      </c>
    </row>
    <row r="10" spans="1:2" x14ac:dyDescent="0.55000000000000004">
      <c r="A10" s="4">
        <v>44935</v>
      </c>
      <c r="B10">
        <v>50</v>
      </c>
    </row>
    <row r="11" spans="1:2" x14ac:dyDescent="0.55000000000000004">
      <c r="A11" s="5">
        <v>44936</v>
      </c>
      <c r="B11">
        <v>15</v>
      </c>
    </row>
    <row r="12" spans="1:2" x14ac:dyDescent="0.55000000000000004">
      <c r="A12" s="4">
        <v>44937</v>
      </c>
      <c r="B12">
        <v>50</v>
      </c>
    </row>
    <row r="13" spans="1:2" x14ac:dyDescent="0.55000000000000004">
      <c r="A13" s="5">
        <v>44938</v>
      </c>
      <c r="B13">
        <v>51</v>
      </c>
    </row>
    <row r="14" spans="1:2" x14ac:dyDescent="0.55000000000000004">
      <c r="A14" s="4">
        <v>44939</v>
      </c>
      <c r="B14">
        <v>49</v>
      </c>
    </row>
    <row r="15" spans="1:2" x14ac:dyDescent="0.55000000000000004">
      <c r="A15" s="5">
        <v>44940</v>
      </c>
      <c r="B15">
        <v>52</v>
      </c>
    </row>
    <row r="16" spans="1:2" x14ac:dyDescent="0.55000000000000004">
      <c r="A16" s="4">
        <v>44941</v>
      </c>
      <c r="B16">
        <v>50</v>
      </c>
    </row>
    <row r="17" spans="1:2" x14ac:dyDescent="0.55000000000000004">
      <c r="A17" s="5">
        <v>44942</v>
      </c>
      <c r="B17">
        <v>48</v>
      </c>
    </row>
    <row r="18" spans="1:2" x14ac:dyDescent="0.55000000000000004">
      <c r="A18" s="4">
        <v>44943</v>
      </c>
      <c r="B18">
        <v>53</v>
      </c>
    </row>
    <row r="19" spans="1:2" x14ac:dyDescent="0.55000000000000004">
      <c r="A19" s="5">
        <v>44944</v>
      </c>
      <c r="B19">
        <v>50</v>
      </c>
    </row>
    <row r="20" spans="1:2" x14ac:dyDescent="0.55000000000000004">
      <c r="A20" s="4">
        <v>44945</v>
      </c>
      <c r="B20">
        <v>49</v>
      </c>
    </row>
    <row r="21" spans="1:2" x14ac:dyDescent="0.55000000000000004">
      <c r="A21" s="5">
        <v>44946</v>
      </c>
      <c r="B21">
        <v>100</v>
      </c>
    </row>
    <row r="22" spans="1:2" x14ac:dyDescent="0.55000000000000004">
      <c r="A22" s="4">
        <v>44947</v>
      </c>
      <c r="B22">
        <v>50</v>
      </c>
    </row>
    <row r="23" spans="1:2" x14ac:dyDescent="0.55000000000000004">
      <c r="A23" s="5">
        <v>44948</v>
      </c>
      <c r="B23">
        <v>51</v>
      </c>
    </row>
    <row r="24" spans="1:2" x14ac:dyDescent="0.55000000000000004">
      <c r="A24" s="4">
        <v>44949</v>
      </c>
      <c r="B24">
        <v>49</v>
      </c>
    </row>
    <row r="25" spans="1:2" x14ac:dyDescent="0.55000000000000004">
      <c r="A25" s="5">
        <v>44950</v>
      </c>
      <c r="B25">
        <v>50</v>
      </c>
    </row>
    <row r="26" spans="1:2" x14ac:dyDescent="0.55000000000000004">
      <c r="A26" s="4">
        <v>44951</v>
      </c>
      <c r="B26">
        <v>20</v>
      </c>
    </row>
    <row r="27" spans="1:2" x14ac:dyDescent="0.55000000000000004">
      <c r="A27" s="5">
        <v>44952</v>
      </c>
      <c r="B27">
        <v>50</v>
      </c>
    </row>
    <row r="28" spans="1:2" x14ac:dyDescent="0.55000000000000004">
      <c r="A28" s="4">
        <v>44953</v>
      </c>
      <c r="B28">
        <v>105</v>
      </c>
    </row>
    <row r="29" spans="1:2" x14ac:dyDescent="0.55000000000000004">
      <c r="A29" s="5">
        <v>44954</v>
      </c>
      <c r="B29">
        <v>49</v>
      </c>
    </row>
    <row r="30" spans="1:2" x14ac:dyDescent="0.55000000000000004">
      <c r="A30" s="4">
        <v>44955</v>
      </c>
      <c r="B30">
        <v>50</v>
      </c>
    </row>
    <row r="31" spans="1:2" x14ac:dyDescent="0.55000000000000004">
      <c r="A31" s="5">
        <v>44956</v>
      </c>
      <c r="B31">
        <v>51</v>
      </c>
    </row>
    <row r="32" spans="1:2" x14ac:dyDescent="0.55000000000000004">
      <c r="A32" s="4">
        <v>44957</v>
      </c>
      <c r="B32">
        <v>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8945-BE43-41A0-BAF3-2A9760F56511}">
  <dimension ref="A1:C79"/>
  <sheetViews>
    <sheetView topLeftCell="A77" zoomScale="115" zoomScaleNormal="115" workbookViewId="0">
      <selection activeCell="A79" sqref="A79"/>
    </sheetView>
  </sheetViews>
  <sheetFormatPr defaultRowHeight="18" x14ac:dyDescent="0.55000000000000004"/>
  <sheetData>
    <row r="1" spans="1:3" ht="31.9" x14ac:dyDescent="1">
      <c r="A1" s="6" t="s">
        <v>2</v>
      </c>
    </row>
    <row r="2" spans="1:3" x14ac:dyDescent="0.55000000000000004">
      <c r="A2" t="s">
        <v>3</v>
      </c>
    </row>
    <row r="5" spans="1:3" x14ac:dyDescent="0.55000000000000004">
      <c r="A5" s="7" t="s">
        <v>11</v>
      </c>
    </row>
    <row r="6" spans="1:3" x14ac:dyDescent="0.55000000000000004">
      <c r="A6" t="e" cm="1" vm="20">
        <f t="array" ref="A6">_xlfn._xlws.PY(5,1,production_yield[[#Headers],[#Data]])</f>
        <v>#VALUE!</v>
      </c>
    </row>
    <row r="8" spans="1:3" x14ac:dyDescent="0.55000000000000004">
      <c r="A8" s="8" t="s">
        <v>4</v>
      </c>
    </row>
    <row r="9" spans="1:3" x14ac:dyDescent="0.55000000000000004">
      <c r="A9" t="str" cm="1">
        <f t="array" ref="A9:C20">IFERROR(_FV(A6,"arrayPreview"),_xlfn._DF_Python_str(A6))</f>
        <v/>
      </c>
      <c r="B9" t="str">
        <v>Day</v>
      </c>
      <c r="C9" t="str">
        <v>Production Yield</v>
      </c>
    </row>
    <row r="10" spans="1:3" x14ac:dyDescent="0.55000000000000004">
      <c r="A10">
        <v>0</v>
      </c>
      <c r="B10" vm="2">
        <v>44927</v>
      </c>
      <c r="C10">
        <v>50</v>
      </c>
    </row>
    <row r="11" spans="1:3" x14ac:dyDescent="0.55000000000000004">
      <c r="A11">
        <v>1</v>
      </c>
      <c r="B11" vm="3">
        <v>44928</v>
      </c>
      <c r="C11">
        <v>52</v>
      </c>
    </row>
    <row r="12" spans="1:3" x14ac:dyDescent="0.55000000000000004">
      <c r="A12">
        <v>2</v>
      </c>
      <c r="B12" vm="4">
        <v>44929</v>
      </c>
      <c r="C12">
        <v>49</v>
      </c>
    </row>
    <row r="13" spans="1:3" x14ac:dyDescent="0.55000000000000004">
      <c r="A13">
        <v>3</v>
      </c>
      <c r="B13" vm="5">
        <v>44930</v>
      </c>
      <c r="C13">
        <v>51</v>
      </c>
    </row>
    <row r="14" spans="1:3" x14ac:dyDescent="0.55000000000000004">
      <c r="A14">
        <v>4</v>
      </c>
      <c r="B14" vm="6">
        <v>44931</v>
      </c>
      <c r="C14">
        <v>85</v>
      </c>
    </row>
    <row r="15" spans="1:3" x14ac:dyDescent="0.55000000000000004">
      <c r="A15" t="str">
        <v>...</v>
      </c>
      <c r="B15" t="str">
        <v>...</v>
      </c>
      <c r="C15" t="str">
        <v>...</v>
      </c>
    </row>
    <row r="16" spans="1:3" x14ac:dyDescent="0.55000000000000004">
      <c r="A16">
        <v>26</v>
      </c>
      <c r="B16" vm="7">
        <v>44953</v>
      </c>
      <c r="C16">
        <v>105</v>
      </c>
    </row>
    <row r="17" spans="1:3" x14ac:dyDescent="0.55000000000000004">
      <c r="A17">
        <v>27</v>
      </c>
      <c r="B17" vm="8">
        <v>44954</v>
      </c>
      <c r="C17">
        <v>49</v>
      </c>
    </row>
    <row r="18" spans="1:3" x14ac:dyDescent="0.55000000000000004">
      <c r="A18">
        <v>28</v>
      </c>
      <c r="B18" vm="9">
        <v>44955</v>
      </c>
      <c r="C18">
        <v>50</v>
      </c>
    </row>
    <row r="19" spans="1:3" x14ac:dyDescent="0.55000000000000004">
      <c r="A19">
        <v>29</v>
      </c>
      <c r="B19" vm="10">
        <v>44956</v>
      </c>
      <c r="C19">
        <v>51</v>
      </c>
    </row>
    <row r="20" spans="1:3" x14ac:dyDescent="0.55000000000000004">
      <c r="A20">
        <v>30</v>
      </c>
      <c r="B20" vm="11">
        <v>44957</v>
      </c>
      <c r="C20">
        <v>50</v>
      </c>
    </row>
    <row r="23" spans="1:3" x14ac:dyDescent="0.55000000000000004">
      <c r="A23" s="7" t="s">
        <v>12</v>
      </c>
    </row>
    <row r="24" spans="1:3" x14ac:dyDescent="0.55000000000000004">
      <c r="A24" t="e" cm="1" vm="21">
        <f t="array" ref="A24">_xlfn._xlws.PY(6,1)</f>
        <v>#VALUE!</v>
      </c>
    </row>
    <row r="26" spans="1:3" x14ac:dyDescent="0.55000000000000004">
      <c r="A26" s="8" t="s">
        <v>4</v>
      </c>
    </row>
    <row r="27" spans="1:3" x14ac:dyDescent="0.55000000000000004">
      <c r="A27" t="str" cm="1">
        <f t="array" ref="A27:C35">IFERROR(_FV(A24,"arrayPreview"),_xlfn._DF_Python_str(A24))</f>
        <v/>
      </c>
      <c r="B27" t="str">
        <v>Day</v>
      </c>
      <c r="C27" t="str">
        <v>Production Yield</v>
      </c>
    </row>
    <row r="28" spans="1:3" x14ac:dyDescent="0.55000000000000004">
      <c r="A28" t="str">
        <v>count</v>
      </c>
      <c r="B28">
        <v>31</v>
      </c>
      <c r="C28">
        <v>31</v>
      </c>
    </row>
    <row r="29" spans="1:3" x14ac:dyDescent="0.55000000000000004">
      <c r="A29" t="str">
        <v>mean</v>
      </c>
      <c r="B29" vm="13">
        <v>44942</v>
      </c>
      <c r="C29">
        <v>52.58064516129032</v>
      </c>
    </row>
    <row r="30" spans="1:3" x14ac:dyDescent="0.55000000000000004">
      <c r="A30" t="str">
        <v>min</v>
      </c>
      <c r="B30" vm="2">
        <v>44927</v>
      </c>
      <c r="C30">
        <v>15</v>
      </c>
    </row>
    <row r="31" spans="1:3" x14ac:dyDescent="0.55000000000000004">
      <c r="A31" t="str">
        <v>25%</v>
      </c>
      <c r="B31" vm="14">
        <v>44934.5</v>
      </c>
      <c r="C31">
        <v>49</v>
      </c>
    </row>
    <row r="32" spans="1:3" x14ac:dyDescent="0.55000000000000004">
      <c r="A32" t="str">
        <v>50%</v>
      </c>
      <c r="B32" vm="13">
        <v>44942</v>
      </c>
      <c r="C32">
        <v>50</v>
      </c>
    </row>
    <row r="33" spans="1:3" x14ac:dyDescent="0.55000000000000004">
      <c r="A33" t="str">
        <v>75%</v>
      </c>
      <c r="B33" vm="15">
        <v>44949.5</v>
      </c>
      <c r="C33">
        <v>51</v>
      </c>
    </row>
    <row r="34" spans="1:3" x14ac:dyDescent="0.55000000000000004">
      <c r="A34" t="str">
        <v>max</v>
      </c>
      <c r="B34" vm="11">
        <v>44957</v>
      </c>
      <c r="C34">
        <v>105</v>
      </c>
    </row>
    <row r="35" spans="1:3" x14ac:dyDescent="0.55000000000000004">
      <c r="A35" t="str">
        <v>std</v>
      </c>
      <c r="B35" vm="16">
        <v>0</v>
      </c>
      <c r="C35">
        <v>17.032858819643064</v>
      </c>
    </row>
    <row r="38" spans="1:3" x14ac:dyDescent="0.55000000000000004">
      <c r="A38" s="7" t="s">
        <v>13</v>
      </c>
    </row>
    <row r="39" spans="1:3" x14ac:dyDescent="0.55000000000000004">
      <c r="A39" t="e" cm="1" vm="22">
        <f t="array" ref="A39">_xlfn._xlws.PY(7,1)</f>
        <v>#VALUE!</v>
      </c>
    </row>
    <row r="58" spans="1:1" x14ac:dyDescent="0.55000000000000004">
      <c r="A58" s="7" t="s">
        <v>14</v>
      </c>
    </row>
    <row r="59" spans="1:1" x14ac:dyDescent="0.55000000000000004">
      <c r="A59" t="e" cm="1" vm="23">
        <f t="array" ref="A59">_xlfn._xlws.PY(8,1)</f>
        <v>#VALUE!</v>
      </c>
    </row>
    <row r="78" spans="1:1" x14ac:dyDescent="0.55000000000000004">
      <c r="A78" s="7" t="s">
        <v>9</v>
      </c>
    </row>
    <row r="79" spans="1:1" x14ac:dyDescent="0.55000000000000004">
      <c r="A79" t="e" cm="1" vm="24">
        <f t="array" ref="A79">_xlfn._xlws.PY(9,1)</f>
        <v>#VALUE!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temps</vt:lpstr>
      <vt:lpstr>temps_process_control_chart</vt:lpstr>
      <vt:lpstr>production_yield</vt:lpstr>
      <vt:lpstr>production_yield_process_contro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2025-03-19T17:10:11Z</dcterms:created>
  <dcterms:modified xsi:type="dcterms:W3CDTF">2025-03-19T20:53:37Z</dcterms:modified>
</cp:coreProperties>
</file>