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A6D6F71-FB3E-49FB-9116-EB65486E251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  <sheet name="Analysis1" sheetId="2" r:id="rId2"/>
    <sheet name="Analysis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3" l="1" a="1"/>
  <c r="A24" i="3" s="1"/>
  <c r="A9" i="3" a="1"/>
  <c r="A9" i="3" s="1"/>
  <c r="A6" i="3" a="1"/>
  <c r="A6" i="3" s="1"/>
  <c r="A6" i="2" a="1"/>
  <c r="A6" i="2" s="1"/>
  <c r="A9" i="2" l="1" a="1"/>
  <c r="A24" i="2" a="1"/>
  <c r="A24" i="2" s="1"/>
  <c r="A9" i="2" l="1"/>
  <c r="A27" i="2" a="1"/>
  <c r="A40" i="2" a="1"/>
  <c r="A40" i="2" s="1"/>
  <c r="A27" i="2" l="1"/>
  <c r="A60" i="2" a="1"/>
  <c r="A60" i="2" s="1"/>
  <c r="A68" i="2" l="1" a="1"/>
  <c r="A68" i="2" s="1"/>
  <c r="A63" i="2" a="1"/>
  <c r="A63" i="2" l="1"/>
  <c r="A81" i="2" a="1"/>
  <c r="A81" i="2" s="1"/>
  <c r="A71" i="2" a="1"/>
  <c r="A71" i="2" l="1"/>
  <c r="A91" i="2" a="1"/>
  <c r="A91" i="2" s="1"/>
  <c r="A84" i="2" a="1"/>
  <c r="A84" i="2" l="1"/>
  <c r="A102" i="2" a="1"/>
  <c r="A102" i="2" s="1"/>
  <c r="A94" i="2" a="1"/>
  <c r="A94" i="2" l="1"/>
  <c r="A118" i="2" a="1"/>
  <c r="A118" i="2" s="1"/>
  <c r="A105" i="2" a="1"/>
  <c r="A105" i="2" s="1"/>
  <c r="A138" i="2" l="1" a="1"/>
  <c r="A138" i="2" s="1"/>
  <c r="A158" i="2" l="1" a="1"/>
  <c r="A158" i="2" s="1"/>
  <c r="A161" i="2" l="1" a="1"/>
  <c r="A161" i="2" s="1"/>
  <c r="A170" i="2" a="1"/>
  <c r="A17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9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mpg_df=xl(%P2%, headers=True)</code>
    </pythonScript>
    <pythonScript>
      <code>#Data quality and structure summary
# Check for missing values, data types, and basic statistics
missing = mpg_df.isnull().sum()
dtypes = mpg_df.dtypes
stats = mpg_df.describe(include='all')
# Combine into a summary DataFrame for review
summary = pd.DataFrame({'missing': missing, 'dtype': dtypes})
summary</code>
    </pythonScript>
    <pythonScript>
      <code>#Visualize distributions and relationships among key variables
# Visualize distributions and relationships among key variables
plt.rcParams['font.family'] = ['Meiryo','Batang','TH SarabunPSK','SimHei','DejaVu Sans']
fig, axes = plt.subplots(3, 1, figsize=(8, 12))
# Histogram for mpg
axes[0].hist(mpg_df['mpg'].dropna(), bins=20, color='skyblue', edgecolor='black')
axes[0].set_title('Distribution of MPG')
axes[0].set_xlabel('MPG')
axes[0].set_ylabel('Frequency')
# Boxplot for horsepower (excluding missing values)
axes[1].boxplot(mpg_df['horsepower'].dropna(), vert=False)
axes[1].set_title('Boxplot of Horsepower')
axes[1].set_xlabel('Horsepower')
# Scatter plot: Weight vs. MPG
axes[2].scatter(mpg_df['weight'], mpg_df['mpg'], alpha=0.6)
axes[2].set_title('Weight vs. MPG')
axes[2].set_xlabel('Weight')
axes[2].set_ylabel('MPG')
plt.tight_layout()</code>
    </pythonScript>
    <pythonScript>
      <code>#Correlation analysis and group comparison
# Correlation analysis and group comparison
# Calculate correlation matrix for numerical variables
corr_matrix = mpg_df[['mpg', 'cylinders', 'displacement', 'horsepower', 'weight', 'acceleration']].corr()
# Group comparison: mean mpg by origin
mpg_by_origin = mpg_df.groupby('origin')['mpg'].mean()
# Combine results for review
corr_matrix, mpg_by_origin</code>
    </pythonScript>
    <pythonScript>
      <code>#Correlation matrix for numerical variables
# Show correlation matrix for numerical variables
corr_matrix</code>
    </pythonScript>
    <pythonScript>
      <code>#Mean mpg by origin group
#Mean mpg by origin group
# Show mean mpg for each origin group
mpg_by_origin</code>
    </pythonScript>
    <pythonScript>
      <code>#Basic statistics for mpg, cylinders, and horsepower
# Summarize basic statistics for mpg, cylinders, and horsepower
from scipy import stats
# Prepare a summary dictionary
summary_stats = {}
for col in ['mpg', 'cylinders', 'horsepower']:
    col_data = mpg_df[col].dropna()
    summary_stats[col] = {
        'mean': col_data.mean(),
        'median': col_data.median(),
        'mode': col_data.mode().iloc[0] if not col_data.mode().empty else None,
        'range': col_data.max() - col_data.min()
    }
# Convert to DataFrame for display
summary_stats_df = pd.DataFrame(summary_stats)
summary_stats_df</code>
    </pythonScript>
    <pythonScript>
      <code>#Missing values and data types summary
# Summary of missing values and data types for each column
missing = mpg_df.isnull().sum()
dtypes = mpg_df.dtypes
summary = pd.DataFrame({'missing': missing, 'dtype': dtypes})
summary</code>
    </pythonScript>
    <pythonScript>
      <code>#Histograms for mpg, horsepower, and weight
#Histograms for mpg, horsepower, and weight
plt.rcParams['font.family'] = ['Meiryo','Batang','TH SarabunPSK','SimHei','DejaVu Sans']
fig, axes = plt.subplots(3, 1, figsize=(8, 12))
# Histogram for mpg
axes[0].hist(mpg_df['mpg'].dropna(), bins=20, color='skyblue', edgecolor='black')
axes[0].set_title('Distribution of MPG')
axes[0].set_xlabel('MPG')
axes[0].set_ylabel('Frequency')
# Histogram for horsepower (excluding missing values)
axes[1].hist(mpg_df['horsepower'].dropna(), bins=20, color='salmon', edgecolor='black')
axes[1].set_title('Distribution of Horsepower')
axes[1].set_xlabel('Horsepower')
axes[1].set_ylabel('Frequency')
# Histogram for weight
axes[2].hist(mpg_df['weight'].dropna(), bins=20, color='lightgreen', edgecolor='black')
axes[2].set_title('Distribution of Weight')
axes[2].set_xlabel('Weight')
axes[2].set_ylabel('Frequency')
plt.tight_layout()</code>
    </pythonScript>
    <pythonScript>
      <code>#Box plots of mpg by top 10 car manufacturers
#Box plots for mpg by manufacturer (top 10 by count)
# Extract manufacturer from 'name' (first word)
mpg_df['manufacturer'] = mpg_df['name'].str.split().str[0]
# Find top 10 manufacturers by count
top_manufacturers = mpg_df['manufacturer'].value_counts().nlargest(10).index
filtered_df = mpg_df[mpg_df['manufacturer'].isin(top_manufacturers)]
plt.rcParams['font.family'] = ['Meiryo','Batang','TH SarabunPSK','SimHei','DejaVu Sans']
plt.figure(figsize=(10, 6))
filtered_df.boxplot(column='mpg', by='manufacturer', grid=False)
plt.title('MPG by Manufacturer (Top 10)')
plt.suptitle('')
plt.xlabel('Manufacturer')
plt.ylabel('MPG')
plt.xticks(rotation=45)
plt.tight_layout()</code>
    </pythonScript>
    <pythonScript>
      <code>#Correlation matrix for mpg, cylinders, displacement, horsepower, and weight
#Correlation matrix for selected features
corr_matrix = mpg_df[['mpg', 'cylinders', 'displacement', 'horsepower', 'weight']].corr()
corr_matrix</code>
    </pythonScript>
    <pythonScript>
      <code>#Bar chart of average mpg by car origin
#Bar chart comparing average mpg by car origin
# Calculate mean mpg by origin
grouped = mpg_df.groupby('origin')['mpg'].mean().reindex(['usa', 'europe', 'japan'])
plt.rcParams['font.family'] = ['Meiryo','Batang','TH SarabunPSK','SimHei','DejaVu Sans']
plt.figure(figsize=(6, 4))
grouped.plot(kind='bar', color=['#1f77b4', '#ff7f0e', '#2ca02c'])
plt.title('Average MPG by Car Origin')
plt.xlabel('Origin')
plt.ylabel('Average MPG')
plt.xticks(rotation=0)
plt.tight_layout()</code>
    </pythonScript>
    <pythonScript>
      <code>#Heatmap of correlation matrix for selected variables
# Set font for compatibility
plt.rcParams['font.family'] = ['Meiryo','Batang','TH SarabunPSK','SimHei','DejaVu Sans']
# Select relevant columns
cols = ['mpg', 'cylinders', 'displacement', 'horsepower', 'weight']
correlation_matrix = mpg_df[cols].corr()
# Create heatmap
fig, ax = plt.subplots(figsize=(7, 5))
sns.heatmap(correlation_matrix, annot=True, cmap='coolwarm', fmt='.2f', ax=ax)
ax.set_title('Correlation Heatmap')
ax.set_xlabel('Variables')
ax.set_ylabel('Variables')
plt.tight_layout()
plt.show()</code>
    </pythonScript>
  </pythonScripts>
</python>
</file>

<file path=xl/sharedStrings.xml><?xml version="1.0" encoding="utf-8"?>
<sst xmlns="http://schemas.openxmlformats.org/spreadsheetml/2006/main" count="832" uniqueCount="333">
  <si>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</si>
  <si>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</si>
  <si>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</si>
  <si>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</si>
  <si>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</si>
  <si>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</si>
  <si>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</si>
  <si>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</si>
  <si>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</si>
  <si>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</si>
  <si>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</si>
  <si>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</si>
  <si>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</si>
  <si>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</si>
  <si>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</si>
  <si>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</si>
  <si>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</si>
  <si>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</si>
  <si>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</si>
  <si>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</si>
  <si>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</si>
  <si>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</si>
  <si>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</si>
  <si>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</si>
  <si>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</si>
  <si>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</si>
  <si>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</si>
  <si>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</si>
  <si>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</si>
  <si>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</si>
  <si>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</si>
  <si>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</si>
  <si>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</si>
  <si>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</si>
  <si>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</si>
  <si>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</si>
  <si>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</si>
  <si>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</si>
  <si>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</si>
  <si>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</si>
  <si>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</si>
  <si>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</si>
  <si>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</si>
  <si>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</si>
  <si>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</si>
  <si>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</si>
  <si>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</si>
  <si>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</si>
  <si>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</si>
  <si>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</si>
  <si>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</si>
  <si>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</si>
  <si>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</si>
  <si>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</si>
  <si>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</si>
  <si>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</si>
  <si>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</si>
  <si>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</si>
  <si>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</si>
  <si>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</si>
  <si>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</si>
  <si>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</si>
  <si>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</si>
  <si>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</si>
  <si>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</si>
  <si>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</si>
  <si>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</si>
  <si>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</si>
  <si>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</si>
  <si>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</si>
  <si>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</si>
  <si>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</si>
  <si>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</si>
  <si>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</si>
  <si>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</si>
  <si>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</si>
  <si>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</si>
  <si>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</si>
  <si>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</si>
  <si>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</si>
  <si>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</si>
  <si>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</si>
  <si>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</si>
  <si>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</si>
  <si>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</si>
  <si>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</si>
  <si>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</si>
  <si>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</si>
  <si>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</si>
  <si>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</si>
  <si>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</si>
  <si>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</si>
  <si>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</si>
  <si>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</si>
  <si>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</si>
  <si>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</si>
  <si>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</si>
  <si>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</si>
  <si>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</si>
  <si>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</si>
  <si>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</si>
  <si>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</si>
  <si>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</si>
  <si>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</si>
  <si>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</si>
  <si>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</si>
  <si>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</si>
  <si>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</si>
  <si>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</si>
  <si>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</si>
  <si>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</si>
  <si>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</si>
  <si>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</si>
  <si>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</si>
  <si>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</si>
  <si>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</si>
  <si>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</si>
  <si>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</si>
  <si>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</si>
  <si>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</si>
  <si>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</si>
  <si>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</si>
  <si>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</si>
  <si>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</si>
  <si>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</si>
  <si>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</si>
  <si>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</si>
  <si>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</si>
  <si>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</si>
  <si>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</si>
  <si>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</si>
  <si>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</si>
  <si>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</si>
  <si>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</si>
  <si>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</si>
  <si>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</si>
  <si>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</si>
  <si>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</si>
  <si>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</si>
  <si>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</si>
  <si>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</si>
  <si>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</si>
  <si>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</si>
  <si>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</si>
  <si>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</si>
  <si>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</si>
  <si>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</si>
  <si>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</si>
  <si>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</si>
  <si>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</si>
  <si>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</si>
  <si>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</si>
  <si>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</si>
  <si>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</si>
  <si>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</si>
  <si>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</si>
  <si>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</si>
  <si>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</si>
  <si>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</si>
  <si>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</si>
  <si>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</si>
  <si>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</si>
  <si>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</si>
  <si>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</si>
  <si>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</si>
  <si>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</si>
  <si>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</si>
  <si>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</si>
  <si>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</si>
  <si>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</si>
  <si>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</si>
  <si>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</si>
  <si>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</si>
  <si>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</si>
  <si>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</si>
  <si>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</si>
  <si>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</si>
  <si>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</si>
  <si>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</si>
  <si>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</si>
  <si>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</si>
  <si>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</si>
  <si>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</si>
  <si>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</si>
  <si>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</si>
  <si>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</si>
  <si>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</si>
  <si>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</si>
  <si>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</si>
  <si>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</si>
  <si>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</si>
  <si>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</si>
  <si>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</si>
  <si>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</si>
  <si>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</si>
  <si>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</si>
  <si>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</si>
  <si>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</si>
  <si>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</si>
  <si>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</si>
  <si>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</si>
  <si>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</si>
  <si>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</si>
  <si>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</si>
  <si>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</si>
  <si>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</si>
  <si>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</si>
  <si>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</si>
  <si>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</si>
  <si>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</si>
  <si>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</si>
  <si>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</si>
  <si>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</si>
  <si>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</si>
  <si>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</si>
  <si>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</si>
  <si>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</si>
  <si>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</si>
  <si>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</si>
  <si>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</si>
  <si>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</si>
  <si>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</si>
  <si>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</si>
  <si>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</si>
  <si>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</si>
  <si>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</si>
  <si>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</si>
  <si>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</si>
  <si>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</si>
  <si>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</si>
  <si>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</si>
  <si>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</si>
  <si>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</si>
  <si>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</si>
  <si>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</si>
  <si>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</si>
  <si>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</si>
  <si>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</si>
  <si>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</si>
  <si>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</si>
  <si>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</si>
  <si>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</si>
  <si>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</si>
  <si>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</si>
  <si>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</si>
  <si>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</si>
  <si>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</si>
  <si>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</si>
  <si>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</si>
  <si>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</si>
  <si>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</si>
  <si>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</si>
  <si>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</si>
  <si>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</si>
  <si>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</si>
  <si>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</si>
  <si>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</si>
  <si>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</si>
  <si>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</si>
  <si>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</si>
  <si>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</si>
  <si>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</si>
  <si>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</si>
  <si>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</si>
  <si>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</si>
  <si>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</si>
  <si>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</si>
  <si>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</si>
  <si>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</si>
  <si>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</si>
  <si>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</si>
  <si>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</si>
  <si>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</si>
  <si>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</si>
  <si>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</si>
  <si>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</si>
  <si>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</si>
  <si>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</si>
  <si>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</si>
  <si>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</si>
  <si>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</si>
  <si>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</si>
  <si>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</si>
  <si>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</si>
  <si>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</si>
  <si>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</si>
  <si>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</si>
  <si>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</si>
  <si>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</si>
  <si>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</si>
  <si>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</si>
  <si>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</si>
  <si>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</si>
  <si>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</si>
  <si>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</si>
  <si>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</si>
  <si>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</si>
  <si>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</si>
  <si>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</si>
  <si>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</si>
  <si>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</si>
  <si>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</si>
  <si>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</si>
  <si>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</si>
  <si>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</si>
  <si>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</si>
  <si>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</si>
  <si>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</si>
  <si>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</si>
  <si>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</si>
  <si>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</si>
  <si>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</si>
  <si>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</si>
  <si>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</si>
  <si>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</si>
  <si>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</si>
  <si>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</si>
  <si>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Analysis Sheet</t>
  </si>
  <si>
    <t>This sheet will include all the Python formulas generated by Copilot.</t>
  </si>
  <si>
    <t>Load data from mpg, mpg</t>
  </si>
  <si>
    <t>Preview</t>
  </si>
  <si>
    <t>Data quality and structure summary</t>
  </si>
  <si>
    <t>Visualize distributions and relationships among key variables</t>
  </si>
  <si>
    <t>Correlation analysis and group comparison</t>
  </si>
  <si>
    <t>Correlation matrix for numerical variables</t>
  </si>
  <si>
    <t>Mean mpg by origin group</t>
  </si>
  <si>
    <t>Basic statistics for mpg, cylinders, and horsepower</t>
  </si>
  <si>
    <t>Missing values and data types summary</t>
  </si>
  <si>
    <t>Histograms for mpg, horsepower, and weight</t>
  </si>
  <si>
    <t>Box plots of mpg by top 10 car manufacturers</t>
  </si>
  <si>
    <t>Correlation matrix for mpg, cylinders, displacement, horsepower, and weight</t>
  </si>
  <si>
    <t>Bar chart of average mpg by car origin</t>
  </si>
  <si>
    <t>Heatmap of correlation matrix for selected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</si>
</sst>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40</xdr:row>
      <xdr:rowOff>0</xdr:rowOff>
    </xdr:from>
    <xdr:to>
      <xdr:col>3</xdr:col>
      <xdr:colOff>89648</xdr:colOff>
      <xdr:row>56</xdr:row>
      <xdr:rowOff>0</xdr:rowOff>
    </xdr:to>
    <xdr:pic>
      <xdr:nvPicPr>
        <xdr:cNvPr id="2" name="Picture 1" title="Visualize distributions and relationships among key variables">
          <a:extLst>
            <a:ext uri="{FF2B5EF4-FFF2-40B4-BE49-F238E27FC236}">
              <a16:creationId xmlns:a16="http://schemas.microsoft.com/office/drawing/2014/main" id="{4E5B3553-B6D8-C81A-6353-4C29F8FA995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4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791825"/>
          <a:ext cx="2832847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1</xdr:colOff>
      <xdr:row>118</xdr:row>
      <xdr:rowOff>0</xdr:rowOff>
    </xdr:from>
    <xdr:to>
      <xdr:col>3</xdr:col>
      <xdr:colOff>89648</xdr:colOff>
      <xdr:row>134</xdr:row>
      <xdr:rowOff>0</xdr:rowOff>
    </xdr:to>
    <xdr:pic>
      <xdr:nvPicPr>
        <xdr:cNvPr id="3" name="Picture 2" title="Histograms for mpg, horsepower, and weight">
          <a:extLst>
            <a:ext uri="{FF2B5EF4-FFF2-40B4-BE49-F238E27FC236}">
              <a16:creationId xmlns:a16="http://schemas.microsoft.com/office/drawing/2014/main" id="{53F77284-C112-9324-F928-CC211F329C0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18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1594425"/>
          <a:ext cx="2832847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6</xdr:col>
      <xdr:colOff>406848</xdr:colOff>
      <xdr:row>154</xdr:row>
      <xdr:rowOff>0</xdr:rowOff>
    </xdr:to>
    <xdr:pic>
      <xdr:nvPicPr>
        <xdr:cNvPr id="4" name="Picture 3" title="Box plots of mpg by top 10 car manufacturers">
          <a:extLst>
            <a:ext uri="{FF2B5EF4-FFF2-40B4-BE49-F238E27FC236}">
              <a16:creationId xmlns:a16="http://schemas.microsoft.com/office/drawing/2014/main" id="{E029E5E3-8892-4C2C-51D3-F7E7FD7027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3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928425"/>
          <a:ext cx="5893248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7</xdr:col>
      <xdr:colOff>54708</xdr:colOff>
      <xdr:row>186</xdr:row>
      <xdr:rowOff>0</xdr:rowOff>
    </xdr:to>
    <xdr:pic>
      <xdr:nvPicPr>
        <xdr:cNvPr id="5" name="Picture 4" title="Bar chart of average mpg by car origin">
          <a:extLst>
            <a:ext uri="{FF2B5EF4-FFF2-40B4-BE49-F238E27FC236}">
              <a16:creationId xmlns:a16="http://schemas.microsoft.com/office/drawing/2014/main" id="{1011A9CE-73CA-9EFD-DC1F-57480E1B3D5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170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462825"/>
          <a:ext cx="6455508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6</xdr:col>
      <xdr:colOff>426720</xdr:colOff>
      <xdr:row>40</xdr:row>
      <xdr:rowOff>0</xdr:rowOff>
    </xdr:to>
    <xdr:pic>
      <xdr:nvPicPr>
        <xdr:cNvPr id="2" name="Picture 1" title="Heatmap of correlation matrix for selected variables">
          <a:extLst>
            <a:ext uri="{FF2B5EF4-FFF2-40B4-BE49-F238E27FC236}">
              <a16:creationId xmlns:a16="http://schemas.microsoft.com/office/drawing/2014/main" id="{D797ED22-8663-F37C-5BD8-7B24ACE282D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2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24625"/>
          <a:ext cx="5913120" cy="4267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2" c="10">
    <v t="s"/>
    <v t="s">mpg</v>
    <v t="s">cylinders</v>
    <v t="s">displacement</v>
    <v t="s">horsepower</v>
    <v t="s">weight</v>
    <v t="s">acceleration</v>
    <v t="s">model_year</v>
    <v t="s">origin</v>
    <v t="s">name</v>
    <v>0</v>
    <v>18</v>
    <v>8</v>
    <v>307</v>
    <v>130</v>
    <v>3504</v>
    <v>12</v>
    <v>70</v>
    <v t="s">usa</v>
    <v t="s">chevrolet chevelle malibu</v>
    <v>1</v>
    <v>15</v>
    <v>8</v>
    <v>350</v>
    <v>165</v>
    <v>3693</v>
    <v>11.5</v>
    <v>70</v>
    <v t="s">usa</v>
    <v t="s">buick skylark 320</v>
    <v>2</v>
    <v>18</v>
    <v>8</v>
    <v>318</v>
    <v>150</v>
    <v>3436</v>
    <v>11</v>
    <v>70</v>
    <v t="s">usa</v>
    <v t="s">plymouth satellite</v>
    <v>3</v>
    <v>16</v>
    <v>8</v>
    <v>304</v>
    <v>150</v>
    <v>3433</v>
    <v>12</v>
    <v>70</v>
    <v t="s">usa</v>
    <v t="s">amc rebel sst</v>
    <v>4</v>
    <v>17</v>
    <v>8</v>
    <v>302</v>
    <v>140</v>
    <v>3449</v>
    <v>10.5</v>
    <v>70</v>
    <v t="s">usa</v>
    <v t="s">ford torino</v>
    <v t="s">...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 t="s">ford mustang gl</v>
    <v>394</v>
    <v>44</v>
    <v>4</v>
    <v>97</v>
    <v>52</v>
    <v>2130</v>
    <v>24.6</v>
    <v>82</v>
    <v t="s">europe</v>
    <v t="s">vw pickup</v>
    <v>395</v>
    <v>32</v>
    <v>4</v>
    <v>135</v>
    <v>84</v>
    <v>2295</v>
    <v>11.6</v>
    <v>82</v>
    <v t="s">usa</v>
    <v t="s">dodge rampage</v>
    <v>396</v>
    <v>28</v>
    <v>4</v>
    <v>120</v>
    <v>79</v>
    <v>2625</v>
    <v>18.600000000000001</v>
    <v>82</v>
    <v t="s">usa</v>
    <v t="s">ford ranger</v>
    <v>397</v>
    <v>31</v>
    <v>4</v>
    <v>119</v>
    <v>82</v>
    <v>2720</v>
    <v>19.399999999999999</v>
    <v>82</v>
    <v t="s">usa</v>
    <v t="s">chevy s-10</v>
  </a>
  <a r="10" c="3">
    <v t="s"/>
    <v t="s">missing</v>
    <v t="s">dtype</v>
    <v t="s">mpg</v>
    <v>0</v>
    <v t="s">&lt;Float64DType&gt;</v>
    <v t="s">cylinders</v>
    <v>0</v>
    <v t="s">&lt;Int64DType&gt;</v>
    <v t="s">displacement</v>
    <v>0</v>
    <v t="s">&lt;Float64DType&gt;</v>
    <v t="s">horsepower</v>
    <v>6</v>
    <v t="s">&lt;Float64DType&gt;</v>
    <v t="s">weight</v>
    <v>0</v>
    <v t="s">&lt;Int64DType&gt;</v>
    <v t="s">acceleration</v>
    <v>0</v>
    <v t="s">&lt;Float64DType&gt;</v>
    <v t="s">model_year</v>
    <v>0</v>
    <v t="s">&lt;Int64DType&gt;</v>
    <v t="s">origin</v>
    <v>0</v>
    <v t="s">&lt;ObjectDType&gt;</v>
    <v t="s">name</v>
    <v>0</v>
    <v t="s">&lt;ObjectDType&gt;</v>
  </a>
  <a r="2">
    <v>790</v>
    <v>1190</v>
  </a>
  <a r="2">
    <v t="s">&lt;DataFrame&gt;</v>
    <v t="s">&lt;Series&gt;</v>
  </a>
  <a r="7" c="7">
    <v t="s"/>
    <v t="s">mpg</v>
    <v t="s">cylinders</v>
    <v t="s">displacement</v>
    <v t="s">horsepower</v>
    <v t="s">weight</v>
    <v t="s">acceleration</v>
    <v t="s">mpg</v>
    <v>1</v>
    <v>-0.77539628542055394</v>
    <v>-0.80420282480589789</v>
    <v>-0.77842678389777609</v>
    <v>-0.8317409332443344</v>
    <v>0.42028891210165054</v>
    <v t="s">cylinders</v>
    <v>-0.77539628542055394</v>
    <v>1</v>
    <v>0.95072139013924151</v>
    <v>0.84298335691865678</v>
    <v>0.89601679545339441</v>
    <v>-0.50541948905217582</v>
    <v t="s">displacement</v>
    <v>-0.80420282480589789</v>
    <v>0.95072139013924151</v>
    <v>1</v>
    <v>0.89725700184347001</v>
    <v>0.93282414684163395</v>
    <v>-0.54368408350092989</v>
    <v t="s">horsepower</v>
    <v>-0.77842678389777609</v>
    <v>0.84298335691865678</v>
    <v>0.89725700184347001</v>
    <v>1</v>
    <v>0.86453773757414554</v>
    <v>-0.68919551033423765</v>
    <v t="s">weight</v>
    <v>-0.8317409332443344</v>
    <v>0.89601679545339441</v>
    <v>0.93282414684163395</v>
    <v>0.86453773757414554</v>
    <v>1</v>
    <v>-0.4174573199403932</v>
    <v t="s">acceleration</v>
    <v>0.42028891210165054</v>
    <v>-0.50541948905217582</v>
    <v>-0.54368408350092989</v>
    <v>-0.68919551033423765</v>
    <v>-0.4174573199403932</v>
    <v>1</v>
  </a>
  <a r="4" c="2">
    <v t="s">origin</v>
    <v t="s">mpg</v>
    <v t="s">europe</v>
    <v>27.891428571428573</v>
    <v t="s">japan</v>
    <v>30.450632911392404</v>
    <v t="s">usa</v>
    <v>20.083534136546184</v>
  </a>
  <a r="5" c="4">
    <v t="s"/>
    <v t="s">mpg</v>
    <v t="s">cylinders</v>
    <v t="s">horsepower</v>
    <v t="s">mean</v>
    <v>23.514572864321607</v>
    <v>5.4547738693467336</v>
    <v>104.46938775510205</v>
    <v t="s">median</v>
    <v>23</v>
    <v>4</v>
    <v>93.5</v>
    <v t="s">mode</v>
    <v>13</v>
    <v>4</v>
    <v>150</v>
    <v t="s">range</v>
    <v>37.6</v>
    <v>5</v>
    <v>184</v>
  </a>
  <a r="2">
    <v>627</v>
    <v>454</v>
  </a>
  <a r="6" c="6">
    <v t="s"/>
    <v t="s">mpg</v>
    <v t="s">cylinders</v>
    <v t="s">displacement</v>
    <v t="s">horsepower</v>
    <v t="s">weight</v>
    <v t="s">mpg</v>
    <v>1</v>
    <v>-0.77539628542055394</v>
    <v>-0.80420282480589789</v>
    <v>-0.77842678389777609</v>
    <v>-0.8317409332443344</v>
    <v t="s">cylinders</v>
    <v>-0.77539628542055394</v>
    <v>1</v>
    <v>0.95072139013924151</v>
    <v>0.84298335691865678</v>
    <v>0.89601679545339441</v>
    <v t="s">displacement</v>
    <v>-0.80420282480589789</v>
    <v>0.95072139013924151</v>
    <v>1</v>
    <v>0.89725700184347001</v>
    <v>0.93282414684163395</v>
    <v t="s">horsepower</v>
    <v>-0.77842678389777609</v>
    <v>0.84298335691865678</v>
    <v>0.89725700184347001</v>
    <v>1</v>
    <v>0.86453773757414554</v>
    <v t="s">weight</v>
    <v>-0.8317409332443344</v>
    <v>0.89601679545339441</v>
    <v>0.93282414684163395</v>
    <v>0.86453773757414554</v>
    <v>1</v>
  </a>
  <a r="2">
    <v>590</v>
    <v>390</v>
  </a>
  <a r="2">
    <v>679</v>
    <v>490</v>
  </a>
</arrayData>
</file>

<file path=xl/richData/rdrichvalue.xml><?xml version="1.0" encoding="utf-8"?>
<rvData xmlns="http://schemas.microsoft.com/office/spreadsheetml/2017/richdata" count="40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missing    dtype
mpg                 0  float64
cylinders           0    int64
displacement        0  float64
horsepower          6  float64
weight              0    int64
acceleration        0  float64
model_year          0    int64
orig...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size=790x1190 at 0x7F00C2B76EA0&gt;</v>
    <v>8</v>
    <v>2</v>
  </rv>
  <rv s="0">
    <v>3</v>
  </rv>
  <rv s="1">
    <v>tuple</v>
    <v>7</v>
    <v>10</v>
  </rv>
  <rv s="2">
    <v>&lt;class 'tuple'&gt;</v>
    <v>tuple</v>
    <v>(                   mpg  cylinders  displacement  horsepower    weight  \
mpg           1.000000  -0.775396     -0.804203   -0.778427 -0.831741   
cylinders    -0.775396   1.000000      0.950721    0.842983  0.896017   
displacement -0.804203   0.95072...</v>
    <v>11</v>
    <v>2</v>
  </rv>
  <rv s="0">
    <v>4</v>
  </rv>
  <rv s="1">
    <v>DataFrame</v>
    <v>9</v>
    <v>13</v>
  </rv>
  <rv s="2">
    <v>&lt;class 'pandas.core.frame.DataFrame'&gt;</v>
    <v>DataFrame</v>
    <v xml:space="preserve">                   mpg  cylinders  displacement  horsepower    weight  \
mpg           1.000000  -0.775396     -0.804203   -0.778427 -0.831741   
cylinders    -0.775396   1.000000      0.950721    0.842983  0.896017   
displacement -0.804203   0.950721...</v>
    <v>14</v>
    <v>2</v>
  </rv>
  <rv s="0">
    <v>5</v>
  </rv>
  <rv s="1">
    <v>Series</v>
    <v>11</v>
    <v>16</v>
  </rv>
  <rv s="2">
    <v>&lt;class 'pandas.core.series.Series'&gt;</v>
    <v>Series</v>
    <v>origin
europe    27.891429
japan     30.450633
usa       20.083534
Name: mpg, dtype: float64</v>
    <v>17</v>
    <v>2</v>
  </rv>
  <rv s="0">
    <v>6</v>
  </rv>
  <rv s="1">
    <v>DataFrame</v>
    <v>13</v>
    <v>19</v>
  </rv>
  <rv s="2">
    <v>&lt;class 'pandas.core.frame.DataFrame'&gt;</v>
    <v>DataFrame</v>
    <v xml:space="preserve">              mpg  cylinders  horsepower
mean    23.514573   5.454774  104.469388
median  23.000000   4.000000   93.500000
mode    13.000000   4.000000  150.000000
range   37.600000   5.000000  184.000000</v>
    <v>20</v>
    <v>2</v>
  </rv>
  <rv s="3">
    <v>1</v>
    <v>9</v>
  </rv>
  <rv s="4">
    <v>Image</v>
    <v>5</v>
    <v>22</v>
    <v>7</v>
  </rv>
  <rv s="2">
    <v>&lt;class 'PIL.PngImagePlugin.PngImageFile'&gt;</v>
    <v>PngImageFile</v>
    <v>&lt;PIL.PngImagePlugin.PngImageFile image mode=RGBA size=790x1190 at 0x7F00C2BDFEC0&gt;</v>
    <v>23</v>
    <v>2</v>
  </rv>
  <rv s="3">
    <v>2</v>
    <v>9</v>
  </rv>
  <rv s="0">
    <v>7</v>
  </rv>
  <rv s="4">
    <v>Image</v>
    <v>5</v>
    <v>25</v>
    <v>26</v>
  </rv>
  <rv s="2">
    <v>&lt;class 'PIL.PngImagePlugin.PngImageFile'&gt;</v>
    <v>PngImageFile</v>
    <v>&lt;PIL.PngImagePlugin.PngImageFile image mode=RGBA size=627x454 at 0x7F00C295F7D0&gt;</v>
    <v>27</v>
    <v>2</v>
  </rv>
  <rv s="0">
    <v>8</v>
  </rv>
  <rv s="1">
    <v>DataFrame</v>
    <v>15</v>
    <v>29</v>
  </rv>
  <rv s="2">
    <v>&lt;class 'pandas.core.frame.DataFrame'&gt;</v>
    <v>DataFrame</v>
    <v xml:space="preserve">                   mpg  cylinders  displacement  horsepower    weight
mpg           1.000000  -0.775396     -0.804203   -0.778427 -0.831741
cylinders    -0.775396   1.000000      0.950721    0.842983  0.896017
displacement -0.804203   0.950721      1.0...</v>
    <v>30</v>
    <v>2</v>
  </rv>
  <rv s="3">
    <v>3</v>
    <v>9</v>
  </rv>
  <rv s="0">
    <v>9</v>
  </rv>
  <rv s="4">
    <v>Image</v>
    <v>5</v>
    <v>32</v>
    <v>33</v>
  </rv>
  <rv s="2">
    <v>&lt;class 'PIL.PngImagePlugin.PngImageFile'&gt;</v>
    <v>PngImageFile</v>
    <v>&lt;PIL.PngImagePlugin.PngImageFile image mode=RGBA size=590x390 at 0x7F00C2BFD340&gt;</v>
    <v>34</v>
    <v>2</v>
  </rv>
  <rv s="3">
    <v>4</v>
    <v>9</v>
  </rv>
  <rv s="0">
    <v>10</v>
  </rv>
  <rv s="4">
    <v>Image</v>
    <v>5</v>
    <v>36</v>
    <v>37</v>
  </rv>
  <rv s="2">
    <v>&lt;class 'PIL.PngImagePlugin.PngImageFile'&gt;</v>
    <v>PngImageFile</v>
    <v>&lt;PIL.PngImagePlugin.PngImageFile image mode=RGBA size=679x490 at 0x7F00C2B74AA0&gt;</v>
    <v>38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6">
    <spb s="0">
      <v>398</v>
      <v>9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9</v>
      <v>2</v>
      <v>DataFrame</v>
      <v>arrayPreview</v>
      <v>1</v>
    </spb>
    <spb s="1">
      <v>3</v>
    </spb>
    <spb s="3">
      <v>1</v>
    </spb>
    <spb s="4">
      <v>2</v>
      <v>1</v>
      <v>tuple</v>
      <v>arrayPreview</v>
    </spb>
    <spb s="1">
      <v>6</v>
    </spb>
    <spb s="0">
      <v>6</v>
      <v>6</v>
      <v>DataFrame</v>
      <v>arrayPreview</v>
      <v>1</v>
    </spb>
    <spb s="1">
      <v>8</v>
    </spb>
    <spb s="0">
      <v>3</v>
      <v>1</v>
      <v>Series</v>
      <v>arrayPreview</v>
      <v>1</v>
    </spb>
    <spb s="1">
      <v>10</v>
    </spb>
    <spb s="0">
      <v>4</v>
      <v>3</v>
      <v>DataFrame</v>
      <v>arrayPreview</v>
      <v>1</v>
    </spb>
    <spb s="1">
      <v>12</v>
    </spb>
    <spb s="0">
      <v>5</v>
      <v>5</v>
      <v>DataFrame</v>
      <v>arrayPreview</v>
      <v>1</v>
    </spb>
    <spb s="1">
      <v>14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4AD48-8818-4F16-A1EF-775DDFA5E2B2}" name="mpg" displayName="mpg" ref="A1:I399" totalsRowShown="0">
  <autoFilter ref="A1:I399" xr:uid="{EB74AD48-8818-4F16-A1EF-775DDFA5E2B2}"/>
  <tableColumns count="9">
    <tableColumn id="1" xr3:uid="{59C2461F-1099-4FA4-A5CA-DEFCAAB13837}" name="mpg"/>
    <tableColumn id="2" xr3:uid="{F8B1D5B3-E7BC-4899-ABA2-3D99D59DEC99}" name="cylinders"/>
    <tableColumn id="3" xr3:uid="{812544E5-2C76-47E4-9DC5-C1914BAE972A}" name="displacement"/>
    <tableColumn id="4" xr3:uid="{C4A7A080-D961-478D-ABB2-51BEFCEAFE30}" name="horsepower"/>
    <tableColumn id="5" xr3:uid="{E8D4FAAE-C184-494C-B6DC-EC08C069911E}" name="weight"/>
    <tableColumn id="6" xr3:uid="{D656B482-4E84-4281-8EE1-F2ABCD5EC5C1}" name="acceleration"/>
    <tableColumn id="7" xr3:uid="{9F088A06-66DC-4876-81F2-CF278FB00C26}" name="model_year"/>
    <tableColumn id="8" xr3:uid="{D66F1E43-FDC8-4D2F-B11E-8A2C975696C4}" name="origin"/>
    <tableColumn id="9" xr3:uid="{93A0E0F7-4C69-4EAB-8EE5-4683F685655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40B8-6580-4A1F-A77A-8853B3B88ACB}">
  <dimension ref="A1:J170"/>
  <sheetViews>
    <sheetView topLeftCell="A99" workbookViewId="0">
      <selection activeCell="A170" sqref="A170"/>
    </sheetView>
  </sheetViews>
  <sheetFormatPr defaultRowHeight="21" x14ac:dyDescent="0.65"/>
  <sheetData>
    <row r="1" spans="1:10" ht="30.75" x14ac:dyDescent="0.9">
      <c r="A1" s="1" t="s">
        <v>317</v>
      </c>
    </row>
    <row r="2" spans="1:10" x14ac:dyDescent="0.65">
      <c r="A2" t="s">
        <v>318</v>
      </c>
    </row>
    <row r="5" spans="1:10" x14ac:dyDescent="0.65">
      <c r="A5" s="2" t="s">
        <v>319</v>
      </c>
    </row>
    <row r="6" spans="1:10" x14ac:dyDescent="0.65">
      <c r="A6" t="e" cm="1" vm="1">
        <f t="array" ref="A6">_xlfn._xlws.PY(0,1,mpg[[#Headers],[#Data]])</f>
        <v>#VALUE!</v>
      </c>
    </row>
    <row r="8" spans="1:10" x14ac:dyDescent="0.65">
      <c r="A8" s="3" t="s">
        <v>320</v>
      </c>
    </row>
    <row r="9" spans="1:10" x14ac:dyDescent="0.65">
      <c r="A9" t="str" cm="1">
        <f t="array" ref="A9:J20">IFERROR(_FV(A6,"arrayPreview"),_xlfn._DF_Python_str(A6))</f>
        <v/>
      </c>
      <c r="B9" t="str">
        <v>mpg</v>
      </c>
      <c r="C9" t="str">
        <v>cylinders</v>
      </c>
      <c r="D9" t="str">
        <v>displacement</v>
      </c>
      <c r="E9" t="str">
        <v>horsepower</v>
      </c>
      <c r="F9" t="str">
        <v>weight</v>
      </c>
      <c r="G9" t="str">
        <v>acceleration</v>
      </c>
      <c r="H9" t="str">
        <v>model_year</v>
      </c>
      <c r="I9" t="str">
        <v>origin</v>
      </c>
      <c r="J9" t="str">
        <v>name</v>
      </c>
    </row>
    <row r="10" spans="1:10" x14ac:dyDescent="0.65">
      <c r="A10">
        <v>0</v>
      </c>
      <c r="B10">
        <v>18</v>
      </c>
      <c r="C10">
        <v>8</v>
      </c>
      <c r="D10">
        <v>307</v>
      </c>
      <c r="E10">
        <v>130</v>
      </c>
      <c r="F10">
        <v>3504</v>
      </c>
      <c r="G10">
        <v>12</v>
      </c>
      <c r="H10">
        <v>70</v>
      </c>
      <c r="I10" t="str">
        <v>usa</v>
      </c>
      <c r="J10" t="str">
        <v>chevrolet chevelle malibu</v>
      </c>
    </row>
    <row r="11" spans="1:10" x14ac:dyDescent="0.65">
      <c r="A11">
        <v>1</v>
      </c>
      <c r="B11">
        <v>15</v>
      </c>
      <c r="C11">
        <v>8</v>
      </c>
      <c r="D11">
        <v>350</v>
      </c>
      <c r="E11">
        <v>165</v>
      </c>
      <c r="F11">
        <v>3693</v>
      </c>
      <c r="G11">
        <v>11.5</v>
      </c>
      <c r="H11">
        <v>70</v>
      </c>
      <c r="I11" t="str">
        <v>usa</v>
      </c>
      <c r="J11" t="str">
        <v>buick skylark 320</v>
      </c>
    </row>
    <row r="12" spans="1:10" x14ac:dyDescent="0.65">
      <c r="A12">
        <v>2</v>
      </c>
      <c r="B12">
        <v>18</v>
      </c>
      <c r="C12">
        <v>8</v>
      </c>
      <c r="D12">
        <v>318</v>
      </c>
      <c r="E12">
        <v>150</v>
      </c>
      <c r="F12">
        <v>3436</v>
      </c>
      <c r="G12">
        <v>11</v>
      </c>
      <c r="H12">
        <v>70</v>
      </c>
      <c r="I12" t="str">
        <v>usa</v>
      </c>
      <c r="J12" t="str">
        <v>plymouth satellite</v>
      </c>
    </row>
    <row r="13" spans="1:10" x14ac:dyDescent="0.65">
      <c r="A13">
        <v>3</v>
      </c>
      <c r="B13">
        <v>16</v>
      </c>
      <c r="C13">
        <v>8</v>
      </c>
      <c r="D13">
        <v>304</v>
      </c>
      <c r="E13">
        <v>150</v>
      </c>
      <c r="F13">
        <v>3433</v>
      </c>
      <c r="G13">
        <v>12</v>
      </c>
      <c r="H13">
        <v>70</v>
      </c>
      <c r="I13" t="str">
        <v>usa</v>
      </c>
      <c r="J13" t="str">
        <v>amc rebel sst</v>
      </c>
    </row>
    <row r="14" spans="1:10" x14ac:dyDescent="0.65">
      <c r="A14">
        <v>4</v>
      </c>
      <c r="B14">
        <v>17</v>
      </c>
      <c r="C14">
        <v>8</v>
      </c>
      <c r="D14">
        <v>302</v>
      </c>
      <c r="E14">
        <v>140</v>
      </c>
      <c r="F14">
        <v>3449</v>
      </c>
      <c r="G14">
        <v>10.5</v>
      </c>
      <c r="H14">
        <v>70</v>
      </c>
      <c r="I14" t="str">
        <v>usa</v>
      </c>
      <c r="J14" t="str">
        <v>ford torino</v>
      </c>
    </row>
    <row r="15" spans="1:10" x14ac:dyDescent="0.6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</row>
    <row r="16" spans="1:10" x14ac:dyDescent="0.65">
      <c r="A16">
        <v>393</v>
      </c>
      <c r="B16">
        <v>27</v>
      </c>
      <c r="C16">
        <v>4</v>
      </c>
      <c r="D16">
        <v>140</v>
      </c>
      <c r="E16">
        <v>86</v>
      </c>
      <c r="F16">
        <v>2790</v>
      </c>
      <c r="G16">
        <v>15.6</v>
      </c>
      <c r="H16">
        <v>82</v>
      </c>
      <c r="I16" t="str">
        <v>usa</v>
      </c>
      <c r="J16" t="str">
        <v>ford mustang gl</v>
      </c>
    </row>
    <row r="17" spans="1:10" x14ac:dyDescent="0.65">
      <c r="A17">
        <v>394</v>
      </c>
      <c r="B17">
        <v>44</v>
      </c>
      <c r="C17">
        <v>4</v>
      </c>
      <c r="D17">
        <v>97</v>
      </c>
      <c r="E17">
        <v>52</v>
      </c>
      <c r="F17">
        <v>2130</v>
      </c>
      <c r="G17">
        <v>24.6</v>
      </c>
      <c r="H17">
        <v>82</v>
      </c>
      <c r="I17" t="str">
        <v>europe</v>
      </c>
      <c r="J17" t="str">
        <v>vw pickup</v>
      </c>
    </row>
    <row r="18" spans="1:10" x14ac:dyDescent="0.65">
      <c r="A18">
        <v>395</v>
      </c>
      <c r="B18">
        <v>32</v>
      </c>
      <c r="C18">
        <v>4</v>
      </c>
      <c r="D18">
        <v>135</v>
      </c>
      <c r="E18">
        <v>84</v>
      </c>
      <c r="F18">
        <v>2295</v>
      </c>
      <c r="G18">
        <v>11.6</v>
      </c>
      <c r="H18">
        <v>82</v>
      </c>
      <c r="I18" t="str">
        <v>usa</v>
      </c>
      <c r="J18" t="str">
        <v>dodge rampage</v>
      </c>
    </row>
    <row r="19" spans="1:10" x14ac:dyDescent="0.65">
      <c r="A19">
        <v>396</v>
      </c>
      <c r="B19">
        <v>28</v>
      </c>
      <c r="C19">
        <v>4</v>
      </c>
      <c r="D19">
        <v>120</v>
      </c>
      <c r="E19">
        <v>79</v>
      </c>
      <c r="F19">
        <v>2625</v>
      </c>
      <c r="G19">
        <v>18.600000000000001</v>
      </c>
      <c r="H19">
        <v>82</v>
      </c>
      <c r="I19" t="str">
        <v>usa</v>
      </c>
      <c r="J19" t="str">
        <v>ford ranger</v>
      </c>
    </row>
    <row r="20" spans="1:10" x14ac:dyDescent="0.65">
      <c r="A20">
        <v>397</v>
      </c>
      <c r="B20">
        <v>31</v>
      </c>
      <c r="C20">
        <v>4</v>
      </c>
      <c r="D20">
        <v>119</v>
      </c>
      <c r="E20">
        <v>82</v>
      </c>
      <c r="F20">
        <v>2720</v>
      </c>
      <c r="G20">
        <v>19.399999999999999</v>
      </c>
      <c r="H20">
        <v>82</v>
      </c>
      <c r="I20" t="str">
        <v>usa</v>
      </c>
      <c r="J20" t="str">
        <v>chevy s-10</v>
      </c>
    </row>
    <row r="23" spans="1:10" x14ac:dyDescent="0.65">
      <c r="A23" s="2" t="s">
        <v>321</v>
      </c>
    </row>
    <row r="24" spans="1:10" x14ac:dyDescent="0.65">
      <c r="A24" t="e" cm="1" vm="2">
        <f t="array" ref="A24">_xlfn._xlws.PY(1,1)</f>
        <v>#VALUE!</v>
      </c>
    </row>
    <row r="26" spans="1:10" x14ac:dyDescent="0.65">
      <c r="A26" s="3" t="s">
        <v>320</v>
      </c>
    </row>
    <row r="27" spans="1:10" x14ac:dyDescent="0.65">
      <c r="A27" t="str" cm="1">
        <f t="array" ref="A27:C36">IFERROR(_FV(A24,"arrayPreview"),_xlfn._DF_Python_str(A24))</f>
        <v/>
      </c>
      <c r="B27" t="str">
        <v>missing</v>
      </c>
      <c r="C27" t="str">
        <v>dtype</v>
      </c>
    </row>
    <row r="28" spans="1:10" x14ac:dyDescent="0.65">
      <c r="A28" t="str">
        <v>mpg</v>
      </c>
      <c r="B28">
        <v>0</v>
      </c>
      <c r="C28" t="str">
        <v>&lt;Float64DType&gt;</v>
      </c>
    </row>
    <row r="29" spans="1:10" x14ac:dyDescent="0.65">
      <c r="A29" t="str">
        <v>cylinders</v>
      </c>
      <c r="B29">
        <v>0</v>
      </c>
      <c r="C29" t="str">
        <v>&lt;Int64DType&gt;</v>
      </c>
    </row>
    <row r="30" spans="1:10" x14ac:dyDescent="0.65">
      <c r="A30" t="str">
        <v>displacement</v>
      </c>
      <c r="B30">
        <v>0</v>
      </c>
      <c r="C30" t="str">
        <v>&lt;Float64DType&gt;</v>
      </c>
    </row>
    <row r="31" spans="1:10" x14ac:dyDescent="0.65">
      <c r="A31" t="str">
        <v>horsepower</v>
      </c>
      <c r="B31">
        <v>6</v>
      </c>
      <c r="C31" t="str">
        <v>&lt;Float64DType&gt;</v>
      </c>
    </row>
    <row r="32" spans="1:10" x14ac:dyDescent="0.65">
      <c r="A32" t="str">
        <v>weight</v>
      </c>
      <c r="B32">
        <v>0</v>
      </c>
      <c r="C32" t="str">
        <v>&lt;Int64DType&gt;</v>
      </c>
    </row>
    <row r="33" spans="1:3" x14ac:dyDescent="0.65">
      <c r="A33" t="str">
        <v>acceleration</v>
      </c>
      <c r="B33">
        <v>0</v>
      </c>
      <c r="C33" t="str">
        <v>&lt;Float64DType&gt;</v>
      </c>
    </row>
    <row r="34" spans="1:3" x14ac:dyDescent="0.65">
      <c r="A34" t="str">
        <v>model_year</v>
      </c>
      <c r="B34">
        <v>0</v>
      </c>
      <c r="C34" t="str">
        <v>&lt;Int64DType&gt;</v>
      </c>
    </row>
    <row r="35" spans="1:3" x14ac:dyDescent="0.65">
      <c r="A35" t="str">
        <v>origin</v>
      </c>
      <c r="B35">
        <v>0</v>
      </c>
      <c r="C35" t="str">
        <v>&lt;ObjectDType&gt;</v>
      </c>
    </row>
    <row r="36" spans="1:3" x14ac:dyDescent="0.65">
      <c r="A36" t="str">
        <v>name</v>
      </c>
      <c r="B36">
        <v>0</v>
      </c>
      <c r="C36" t="str">
        <v>&lt;ObjectDType&gt;</v>
      </c>
    </row>
    <row r="39" spans="1:3" x14ac:dyDescent="0.65">
      <c r="A39" s="2" t="s">
        <v>322</v>
      </c>
    </row>
    <row r="40" spans="1:3" x14ac:dyDescent="0.65">
      <c r="A40" t="e" cm="1" vm="3">
        <f t="array" ref="A40">_xlfn._xlws.PY(2,1)</f>
        <v>#VALUE!</v>
      </c>
    </row>
    <row r="59" spans="1:1" x14ac:dyDescent="0.65">
      <c r="A59" s="2" t="s">
        <v>323</v>
      </c>
    </row>
    <row r="60" spans="1:1" x14ac:dyDescent="0.65">
      <c r="A60" t="e" cm="1" vm="4">
        <f t="array" ref="A60">_xlfn._xlws.PY(3,1)</f>
        <v>#VALUE!</v>
      </c>
    </row>
    <row r="62" spans="1:1" x14ac:dyDescent="0.65">
      <c r="A62" s="3" t="s">
        <v>320</v>
      </c>
    </row>
    <row r="63" spans="1:1" x14ac:dyDescent="0.65">
      <c r="A63" t="str" cm="1">
        <f t="array" ref="A63:A64">IFERROR(_FV(A60,"arrayPreview"),_xlfn._DF_Python_str(A60))</f>
        <v>&lt;DataFrame&gt;</v>
      </c>
    </row>
    <row r="64" spans="1:1" x14ac:dyDescent="0.65">
      <c r="A64" t="str">
        <v>&lt;Series&gt;</v>
      </c>
    </row>
    <row r="67" spans="1:7" x14ac:dyDescent="0.65">
      <c r="A67" s="2" t="s">
        <v>324</v>
      </c>
    </row>
    <row r="68" spans="1:7" x14ac:dyDescent="0.65">
      <c r="A68" t="e" cm="1" vm="5">
        <f t="array" ref="A68">_xlfn._xlws.PY(4,1)</f>
        <v>#VALUE!</v>
      </c>
    </row>
    <row r="70" spans="1:7" x14ac:dyDescent="0.65">
      <c r="A70" s="3" t="s">
        <v>320</v>
      </c>
    </row>
    <row r="71" spans="1:7" x14ac:dyDescent="0.65">
      <c r="A71" t="str" cm="1">
        <f t="array" ref="A71:G77">IFERROR(_FV(A68,"arrayPreview"),_xlfn._DF_Python_str(A68))</f>
        <v/>
      </c>
      <c r="B71" t="str">
        <v>mpg</v>
      </c>
      <c r="C71" t="str">
        <v>cylinders</v>
      </c>
      <c r="D71" t="str">
        <v>displacement</v>
      </c>
      <c r="E71" t="str">
        <v>horsepower</v>
      </c>
      <c r="F71" t="str">
        <v>weight</v>
      </c>
      <c r="G71" t="str">
        <v>acceleration</v>
      </c>
    </row>
    <row r="72" spans="1:7" x14ac:dyDescent="0.65">
      <c r="A72" t="str">
        <v>mpg</v>
      </c>
      <c r="B72">
        <v>1</v>
      </c>
      <c r="C72">
        <v>-0.77539628542055394</v>
      </c>
      <c r="D72">
        <v>-0.80420282480589789</v>
      </c>
      <c r="E72">
        <v>-0.77842678389777609</v>
      </c>
      <c r="F72">
        <v>-0.8317409332443344</v>
      </c>
      <c r="G72">
        <v>0.42028891210165054</v>
      </c>
    </row>
    <row r="73" spans="1:7" x14ac:dyDescent="0.65">
      <c r="A73" t="str">
        <v>cylinders</v>
      </c>
      <c r="B73">
        <v>-0.77539628542055394</v>
      </c>
      <c r="C73">
        <v>1</v>
      </c>
      <c r="D73">
        <v>0.95072139013924151</v>
      </c>
      <c r="E73">
        <v>0.84298335691865678</v>
      </c>
      <c r="F73">
        <v>0.89601679545339441</v>
      </c>
      <c r="G73">
        <v>-0.50541948905217582</v>
      </c>
    </row>
    <row r="74" spans="1:7" x14ac:dyDescent="0.65">
      <c r="A74" t="str">
        <v>displacement</v>
      </c>
      <c r="B74">
        <v>-0.80420282480589789</v>
      </c>
      <c r="C74">
        <v>0.95072139013924151</v>
      </c>
      <c r="D74">
        <v>1</v>
      </c>
      <c r="E74">
        <v>0.89725700184347001</v>
      </c>
      <c r="F74">
        <v>0.93282414684163395</v>
      </c>
      <c r="G74">
        <v>-0.54368408350092989</v>
      </c>
    </row>
    <row r="75" spans="1:7" x14ac:dyDescent="0.65">
      <c r="A75" t="str">
        <v>horsepower</v>
      </c>
      <c r="B75">
        <v>-0.77842678389777609</v>
      </c>
      <c r="C75">
        <v>0.84298335691865678</v>
      </c>
      <c r="D75">
        <v>0.89725700184347001</v>
      </c>
      <c r="E75">
        <v>1</v>
      </c>
      <c r="F75">
        <v>0.86453773757414554</v>
      </c>
      <c r="G75">
        <v>-0.68919551033423765</v>
      </c>
    </row>
    <row r="76" spans="1:7" x14ac:dyDescent="0.65">
      <c r="A76" t="str">
        <v>weight</v>
      </c>
      <c r="B76">
        <v>-0.8317409332443344</v>
      </c>
      <c r="C76">
        <v>0.89601679545339441</v>
      </c>
      <c r="D76">
        <v>0.93282414684163395</v>
      </c>
      <c r="E76">
        <v>0.86453773757414554</v>
      </c>
      <c r="F76">
        <v>1</v>
      </c>
      <c r="G76">
        <v>-0.4174573199403932</v>
      </c>
    </row>
    <row r="77" spans="1:7" x14ac:dyDescent="0.65">
      <c r="A77" t="str">
        <v>acceleration</v>
      </c>
      <c r="B77">
        <v>0.42028891210165054</v>
      </c>
      <c r="C77">
        <v>-0.50541948905217582</v>
      </c>
      <c r="D77">
        <v>-0.54368408350092989</v>
      </c>
      <c r="E77">
        <v>-0.68919551033423765</v>
      </c>
      <c r="F77">
        <v>-0.4174573199403932</v>
      </c>
      <c r="G77">
        <v>1</v>
      </c>
    </row>
    <row r="80" spans="1:7" x14ac:dyDescent="0.65">
      <c r="A80" s="2" t="s">
        <v>325</v>
      </c>
    </row>
    <row r="81" spans="1:4" x14ac:dyDescent="0.65">
      <c r="A81" t="e" cm="1" vm="6">
        <f t="array" ref="A81">_xlfn._xlws.PY(5,1)</f>
        <v>#VALUE!</v>
      </c>
    </row>
    <row r="83" spans="1:4" x14ac:dyDescent="0.65">
      <c r="A83" s="3" t="s">
        <v>320</v>
      </c>
    </row>
    <row r="84" spans="1:4" x14ac:dyDescent="0.65">
      <c r="A84" t="str" cm="1">
        <f t="array" ref="A84:B87">IFERROR(_FV(A81,"arrayPreview"),_xlfn._DF_Python_str(A81))</f>
        <v>origin</v>
      </c>
      <c r="B84" t="str">
        <v>mpg</v>
      </c>
    </row>
    <row r="85" spans="1:4" x14ac:dyDescent="0.65">
      <c r="A85" t="str">
        <v>europe</v>
      </c>
      <c r="B85">
        <v>27.891428571428573</v>
      </c>
    </row>
    <row r="86" spans="1:4" x14ac:dyDescent="0.65">
      <c r="A86" t="str">
        <v>japan</v>
      </c>
      <c r="B86">
        <v>30.450632911392404</v>
      </c>
    </row>
    <row r="87" spans="1:4" x14ac:dyDescent="0.65">
      <c r="A87" t="str">
        <v>usa</v>
      </c>
      <c r="B87">
        <v>20.083534136546184</v>
      </c>
    </row>
    <row r="90" spans="1:4" x14ac:dyDescent="0.65">
      <c r="A90" s="2" t="s">
        <v>326</v>
      </c>
    </row>
    <row r="91" spans="1:4" x14ac:dyDescent="0.65">
      <c r="A91" t="e" cm="1" vm="7">
        <f t="array" ref="A91">_xlfn._xlws.PY(6,1)</f>
        <v>#VALUE!</v>
      </c>
    </row>
    <row r="93" spans="1:4" x14ac:dyDescent="0.65">
      <c r="A93" s="3" t="s">
        <v>320</v>
      </c>
    </row>
    <row r="94" spans="1:4" x14ac:dyDescent="0.65">
      <c r="A94" t="str" cm="1">
        <f t="array" ref="A94:D98">IFERROR(_FV(A91,"arrayPreview"),_xlfn._DF_Python_str(A91))</f>
        <v/>
      </c>
      <c r="B94" t="str">
        <v>mpg</v>
      </c>
      <c r="C94" t="str">
        <v>cylinders</v>
      </c>
      <c r="D94" t="str">
        <v>horsepower</v>
      </c>
    </row>
    <row r="95" spans="1:4" x14ac:dyDescent="0.65">
      <c r="A95" t="str">
        <v>mean</v>
      </c>
      <c r="B95">
        <v>23.514572864321607</v>
      </c>
      <c r="C95">
        <v>5.4547738693467336</v>
      </c>
      <c r="D95">
        <v>104.46938775510205</v>
      </c>
    </row>
    <row r="96" spans="1:4" x14ac:dyDescent="0.65">
      <c r="A96" t="str">
        <v>median</v>
      </c>
      <c r="B96">
        <v>23</v>
      </c>
      <c r="C96">
        <v>4</v>
      </c>
      <c r="D96">
        <v>93.5</v>
      </c>
    </row>
    <row r="97" spans="1:4" x14ac:dyDescent="0.65">
      <c r="A97" t="str">
        <v>mode</v>
      </c>
      <c r="B97">
        <v>13</v>
      </c>
      <c r="C97">
        <v>4</v>
      </c>
      <c r="D97">
        <v>150</v>
      </c>
    </row>
    <row r="98" spans="1:4" x14ac:dyDescent="0.65">
      <c r="A98" t="str">
        <v>range</v>
      </c>
      <c r="B98">
        <v>37.6</v>
      </c>
      <c r="C98">
        <v>5</v>
      </c>
      <c r="D98">
        <v>184</v>
      </c>
    </row>
    <row r="101" spans="1:4" x14ac:dyDescent="0.65">
      <c r="A101" s="2" t="s">
        <v>327</v>
      </c>
    </row>
    <row r="102" spans="1:4" x14ac:dyDescent="0.65">
      <c r="A102" t="e" cm="1" vm="2">
        <f t="array" ref="A102">_xlfn._xlws.PY(7,1)</f>
        <v>#VALUE!</v>
      </c>
    </row>
    <row r="104" spans="1:4" x14ac:dyDescent="0.65">
      <c r="A104" s="3" t="s">
        <v>320</v>
      </c>
    </row>
    <row r="105" spans="1:4" x14ac:dyDescent="0.65">
      <c r="A105" t="str" cm="1">
        <f t="array" ref="A105:C114">IFERROR(_FV(A102,"arrayPreview"),_xlfn._DF_Python_str(A102))</f>
        <v/>
      </c>
      <c r="B105" t="str">
        <v>missing</v>
      </c>
      <c r="C105" t="str">
        <v>dtype</v>
      </c>
    </row>
    <row r="106" spans="1:4" x14ac:dyDescent="0.65">
      <c r="A106" t="str">
        <v>mpg</v>
      </c>
      <c r="B106">
        <v>0</v>
      </c>
      <c r="C106" t="str">
        <v>&lt;Float64DType&gt;</v>
      </c>
    </row>
    <row r="107" spans="1:4" x14ac:dyDescent="0.65">
      <c r="A107" t="str">
        <v>cylinders</v>
      </c>
      <c r="B107">
        <v>0</v>
      </c>
      <c r="C107" t="str">
        <v>&lt;Int64DType&gt;</v>
      </c>
    </row>
    <row r="108" spans="1:4" x14ac:dyDescent="0.65">
      <c r="A108" t="str">
        <v>displacement</v>
      </c>
      <c r="B108">
        <v>0</v>
      </c>
      <c r="C108" t="str">
        <v>&lt;Float64DType&gt;</v>
      </c>
    </row>
    <row r="109" spans="1:4" x14ac:dyDescent="0.65">
      <c r="A109" t="str">
        <v>horsepower</v>
      </c>
      <c r="B109">
        <v>6</v>
      </c>
      <c r="C109" t="str">
        <v>&lt;Float64DType&gt;</v>
      </c>
    </row>
    <row r="110" spans="1:4" x14ac:dyDescent="0.65">
      <c r="A110" t="str">
        <v>weight</v>
      </c>
      <c r="B110">
        <v>0</v>
      </c>
      <c r="C110" t="str">
        <v>&lt;Int64DType&gt;</v>
      </c>
    </row>
    <row r="111" spans="1:4" x14ac:dyDescent="0.65">
      <c r="A111" t="str">
        <v>acceleration</v>
      </c>
      <c r="B111">
        <v>0</v>
      </c>
      <c r="C111" t="str">
        <v>&lt;Float64DType&gt;</v>
      </c>
    </row>
    <row r="112" spans="1:4" x14ac:dyDescent="0.65">
      <c r="A112" t="str">
        <v>model_year</v>
      </c>
      <c r="B112">
        <v>0</v>
      </c>
      <c r="C112" t="str">
        <v>&lt;Int64DType&gt;</v>
      </c>
    </row>
    <row r="113" spans="1:3" x14ac:dyDescent="0.65">
      <c r="A113" t="str">
        <v>origin</v>
      </c>
      <c r="B113">
        <v>0</v>
      </c>
      <c r="C113" t="str">
        <v>&lt;ObjectDType&gt;</v>
      </c>
    </row>
    <row r="114" spans="1:3" x14ac:dyDescent="0.65">
      <c r="A114" t="str">
        <v>name</v>
      </c>
      <c r="B114">
        <v>0</v>
      </c>
      <c r="C114" t="str">
        <v>&lt;ObjectDType&gt;</v>
      </c>
    </row>
    <row r="117" spans="1:3" x14ac:dyDescent="0.65">
      <c r="A117" s="2" t="s">
        <v>328</v>
      </c>
    </row>
    <row r="118" spans="1:3" x14ac:dyDescent="0.65">
      <c r="A118" t="e" cm="1" vm="8">
        <f t="array" ref="A118">_xlfn._xlws.PY(8,1)</f>
        <v>#VALUE!</v>
      </c>
    </row>
    <row r="137" spans="1:1" x14ac:dyDescent="0.65">
      <c r="A137" s="2" t="s">
        <v>329</v>
      </c>
    </row>
    <row r="138" spans="1:1" x14ac:dyDescent="0.65">
      <c r="A138" t="e" cm="1" vm="9">
        <f t="array" ref="A138">_xlfn._xlws.PY(9,1)</f>
        <v>#VALUE!</v>
      </c>
    </row>
    <row r="157" spans="1:1" x14ac:dyDescent="0.65">
      <c r="A157" s="2" t="s">
        <v>330</v>
      </c>
    </row>
    <row r="158" spans="1:1" x14ac:dyDescent="0.65">
      <c r="A158" t="e" cm="1" vm="10">
        <f t="array" ref="A158">_xlfn._xlws.PY(10,1)</f>
        <v>#VALUE!</v>
      </c>
    </row>
    <row r="160" spans="1:1" x14ac:dyDescent="0.65">
      <c r="A160" s="3" t="s">
        <v>320</v>
      </c>
    </row>
    <row r="161" spans="1:6" x14ac:dyDescent="0.65">
      <c r="A161" t="str" cm="1">
        <f t="array" ref="A161:F166">IFERROR(_FV(A158,"arrayPreview"),_xlfn._DF_Python_str(A158))</f>
        <v/>
      </c>
      <c r="B161" t="str">
        <v>mpg</v>
      </c>
      <c r="C161" t="str">
        <v>cylinders</v>
      </c>
      <c r="D161" t="str">
        <v>displacement</v>
      </c>
      <c r="E161" t="str">
        <v>horsepower</v>
      </c>
      <c r="F161" t="str">
        <v>weight</v>
      </c>
    </row>
    <row r="162" spans="1:6" x14ac:dyDescent="0.65">
      <c r="A162" t="str">
        <v>mpg</v>
      </c>
      <c r="B162">
        <v>1</v>
      </c>
      <c r="C162">
        <v>-0.77539628542055394</v>
      </c>
      <c r="D162">
        <v>-0.80420282480589789</v>
      </c>
      <c r="E162">
        <v>-0.77842678389777609</v>
      </c>
      <c r="F162">
        <v>-0.8317409332443344</v>
      </c>
    </row>
    <row r="163" spans="1:6" x14ac:dyDescent="0.65">
      <c r="A163" t="str">
        <v>cylinders</v>
      </c>
      <c r="B163">
        <v>-0.77539628542055394</v>
      </c>
      <c r="C163">
        <v>1</v>
      </c>
      <c r="D163">
        <v>0.95072139013924151</v>
      </c>
      <c r="E163">
        <v>0.84298335691865678</v>
      </c>
      <c r="F163">
        <v>0.89601679545339441</v>
      </c>
    </row>
    <row r="164" spans="1:6" x14ac:dyDescent="0.65">
      <c r="A164" t="str">
        <v>displacement</v>
      </c>
      <c r="B164">
        <v>-0.80420282480589789</v>
      </c>
      <c r="C164">
        <v>0.95072139013924151</v>
      </c>
      <c r="D164">
        <v>1</v>
      </c>
      <c r="E164">
        <v>0.89725700184347001</v>
      </c>
      <c r="F164">
        <v>0.93282414684163395</v>
      </c>
    </row>
    <row r="165" spans="1:6" x14ac:dyDescent="0.65">
      <c r="A165" t="str">
        <v>horsepower</v>
      </c>
      <c r="B165">
        <v>-0.77842678389777609</v>
      </c>
      <c r="C165">
        <v>0.84298335691865678</v>
      </c>
      <c r="D165">
        <v>0.89725700184347001</v>
      </c>
      <c r="E165">
        <v>1</v>
      </c>
      <c r="F165">
        <v>0.86453773757414554</v>
      </c>
    </row>
    <row r="166" spans="1:6" x14ac:dyDescent="0.65">
      <c r="A166" t="str">
        <v>weight</v>
      </c>
      <c r="B166">
        <v>-0.8317409332443344</v>
      </c>
      <c r="C166">
        <v>0.89601679545339441</v>
      </c>
      <c r="D166">
        <v>0.93282414684163395</v>
      </c>
      <c r="E166">
        <v>0.86453773757414554</v>
      </c>
      <c r="F166">
        <v>1</v>
      </c>
    </row>
    <row r="169" spans="1:6" x14ac:dyDescent="0.65">
      <c r="A169" s="2" t="s">
        <v>331</v>
      </c>
    </row>
    <row r="170" spans="1:6" x14ac:dyDescent="0.65">
      <c r="A170" t="e" cm="1" vm="11">
        <f t="array" ref="A170">_xlfn._xlws.PY(11,1)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923F-7402-4E09-8C01-DFC5B9F6289A}">
  <dimension ref="A1:J24"/>
  <sheetViews>
    <sheetView topLeftCell="A22" workbookViewId="0">
      <selection activeCell="A24" sqref="A24"/>
    </sheetView>
  </sheetViews>
  <sheetFormatPr defaultRowHeight="21" x14ac:dyDescent="0.65"/>
  <sheetData>
    <row r="1" spans="1:10" ht="30.75" x14ac:dyDescent="0.9">
      <c r="A1" s="1" t="s">
        <v>317</v>
      </c>
    </row>
    <row r="2" spans="1:10" x14ac:dyDescent="0.65">
      <c r="A2" t="s">
        <v>318</v>
      </c>
    </row>
    <row r="5" spans="1:10" x14ac:dyDescent="0.65">
      <c r="A5" s="2" t="s">
        <v>319</v>
      </c>
    </row>
    <row r="6" spans="1:10" x14ac:dyDescent="0.65">
      <c r="A6" t="e" cm="1" vm="1">
        <f t="array" ref="A6">_xlfn._xlws.PY(0,1,mpg[[#Headers],[#Data]])</f>
        <v>#VALUE!</v>
      </c>
    </row>
    <row r="8" spans="1:10" x14ac:dyDescent="0.65">
      <c r="A8" s="3" t="s">
        <v>320</v>
      </c>
    </row>
    <row r="9" spans="1:10" x14ac:dyDescent="0.65">
      <c r="A9" t="str" cm="1">
        <f t="array" ref="A9:J20">IFERROR(_FV(A6,"arrayPreview"),_xlfn._DF_Python_str(A6))</f>
        <v/>
      </c>
      <c r="B9" t="str">
        <v>mpg</v>
      </c>
      <c r="C9" t="str">
        <v>cylinders</v>
      </c>
      <c r="D9" t="str">
        <v>displacement</v>
      </c>
      <c r="E9" t="str">
        <v>horsepower</v>
      </c>
      <c r="F9" t="str">
        <v>weight</v>
      </c>
      <c r="G9" t="str">
        <v>acceleration</v>
      </c>
      <c r="H9" t="str">
        <v>model_year</v>
      </c>
      <c r="I9" t="str">
        <v>origin</v>
      </c>
      <c r="J9" t="str">
        <v>name</v>
      </c>
    </row>
    <row r="10" spans="1:10" x14ac:dyDescent="0.65">
      <c r="A10">
        <v>0</v>
      </c>
      <c r="B10">
        <v>18</v>
      </c>
      <c r="C10">
        <v>8</v>
      </c>
      <c r="D10">
        <v>307</v>
      </c>
      <c r="E10">
        <v>130</v>
      </c>
      <c r="F10">
        <v>3504</v>
      </c>
      <c r="G10">
        <v>12</v>
      </c>
      <c r="H10">
        <v>70</v>
      </c>
      <c r="I10" t="str">
        <v>usa</v>
      </c>
      <c r="J10" t="str">
        <v>chevrolet chevelle malibu</v>
      </c>
    </row>
    <row r="11" spans="1:10" x14ac:dyDescent="0.65">
      <c r="A11">
        <v>1</v>
      </c>
      <c r="B11">
        <v>15</v>
      </c>
      <c r="C11">
        <v>8</v>
      </c>
      <c r="D11">
        <v>350</v>
      </c>
      <c r="E11">
        <v>165</v>
      </c>
      <c r="F11">
        <v>3693</v>
      </c>
      <c r="G11">
        <v>11.5</v>
      </c>
      <c r="H11">
        <v>70</v>
      </c>
      <c r="I11" t="str">
        <v>usa</v>
      </c>
      <c r="J11" t="str">
        <v>buick skylark 320</v>
      </c>
    </row>
    <row r="12" spans="1:10" x14ac:dyDescent="0.65">
      <c r="A12">
        <v>2</v>
      </c>
      <c r="B12">
        <v>18</v>
      </c>
      <c r="C12">
        <v>8</v>
      </c>
      <c r="D12">
        <v>318</v>
      </c>
      <c r="E12">
        <v>150</v>
      </c>
      <c r="F12">
        <v>3436</v>
      </c>
      <c r="G12">
        <v>11</v>
      </c>
      <c r="H12">
        <v>70</v>
      </c>
      <c r="I12" t="str">
        <v>usa</v>
      </c>
      <c r="J12" t="str">
        <v>plymouth satellite</v>
      </c>
    </row>
    <row r="13" spans="1:10" x14ac:dyDescent="0.65">
      <c r="A13">
        <v>3</v>
      </c>
      <c r="B13">
        <v>16</v>
      </c>
      <c r="C13">
        <v>8</v>
      </c>
      <c r="D13">
        <v>304</v>
      </c>
      <c r="E13">
        <v>150</v>
      </c>
      <c r="F13">
        <v>3433</v>
      </c>
      <c r="G13">
        <v>12</v>
      </c>
      <c r="H13">
        <v>70</v>
      </c>
      <c r="I13" t="str">
        <v>usa</v>
      </c>
      <c r="J13" t="str">
        <v>amc rebel sst</v>
      </c>
    </row>
    <row r="14" spans="1:10" x14ac:dyDescent="0.65">
      <c r="A14">
        <v>4</v>
      </c>
      <c r="B14">
        <v>17</v>
      </c>
      <c r="C14">
        <v>8</v>
      </c>
      <c r="D14">
        <v>302</v>
      </c>
      <c r="E14">
        <v>140</v>
      </c>
      <c r="F14">
        <v>3449</v>
      </c>
      <c r="G14">
        <v>10.5</v>
      </c>
      <c r="H14">
        <v>70</v>
      </c>
      <c r="I14" t="str">
        <v>usa</v>
      </c>
      <c r="J14" t="str">
        <v>ford torino</v>
      </c>
    </row>
    <row r="15" spans="1:10" x14ac:dyDescent="0.6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</row>
    <row r="16" spans="1:10" x14ac:dyDescent="0.65">
      <c r="A16">
        <v>393</v>
      </c>
      <c r="B16">
        <v>27</v>
      </c>
      <c r="C16">
        <v>4</v>
      </c>
      <c r="D16">
        <v>140</v>
      </c>
      <c r="E16">
        <v>86</v>
      </c>
      <c r="F16">
        <v>2790</v>
      </c>
      <c r="G16">
        <v>15.6</v>
      </c>
      <c r="H16">
        <v>82</v>
      </c>
      <c r="I16" t="str">
        <v>usa</v>
      </c>
      <c r="J16" t="str">
        <v>ford mustang gl</v>
      </c>
    </row>
    <row r="17" spans="1:10" x14ac:dyDescent="0.65">
      <c r="A17">
        <v>394</v>
      </c>
      <c r="B17">
        <v>44</v>
      </c>
      <c r="C17">
        <v>4</v>
      </c>
      <c r="D17">
        <v>97</v>
      </c>
      <c r="E17">
        <v>52</v>
      </c>
      <c r="F17">
        <v>2130</v>
      </c>
      <c r="G17">
        <v>24.6</v>
      </c>
      <c r="H17">
        <v>82</v>
      </c>
      <c r="I17" t="str">
        <v>europe</v>
      </c>
      <c r="J17" t="str">
        <v>vw pickup</v>
      </c>
    </row>
    <row r="18" spans="1:10" x14ac:dyDescent="0.65">
      <c r="A18">
        <v>395</v>
      </c>
      <c r="B18">
        <v>32</v>
      </c>
      <c r="C18">
        <v>4</v>
      </c>
      <c r="D18">
        <v>135</v>
      </c>
      <c r="E18">
        <v>84</v>
      </c>
      <c r="F18">
        <v>2295</v>
      </c>
      <c r="G18">
        <v>11.6</v>
      </c>
      <c r="H18">
        <v>82</v>
      </c>
      <c r="I18" t="str">
        <v>usa</v>
      </c>
      <c r="J18" t="str">
        <v>dodge rampage</v>
      </c>
    </row>
    <row r="19" spans="1:10" x14ac:dyDescent="0.65">
      <c r="A19">
        <v>396</v>
      </c>
      <c r="B19">
        <v>28</v>
      </c>
      <c r="C19">
        <v>4</v>
      </c>
      <c r="D19">
        <v>120</v>
      </c>
      <c r="E19">
        <v>79</v>
      </c>
      <c r="F19">
        <v>2625</v>
      </c>
      <c r="G19">
        <v>18.600000000000001</v>
      </c>
      <c r="H19">
        <v>82</v>
      </c>
      <c r="I19" t="str">
        <v>usa</v>
      </c>
      <c r="J19" t="str">
        <v>ford ranger</v>
      </c>
    </row>
    <row r="20" spans="1:10" x14ac:dyDescent="0.65">
      <c r="A20">
        <v>397</v>
      </c>
      <c r="B20">
        <v>31</v>
      </c>
      <c r="C20">
        <v>4</v>
      </c>
      <c r="D20">
        <v>119</v>
      </c>
      <c r="E20">
        <v>82</v>
      </c>
      <c r="F20">
        <v>2720</v>
      </c>
      <c r="G20">
        <v>19.399999999999999</v>
      </c>
      <c r="H20">
        <v>82</v>
      </c>
      <c r="I20" t="str">
        <v>usa</v>
      </c>
      <c r="J20" t="str">
        <v>chevy s-10</v>
      </c>
    </row>
    <row r="23" spans="1:10" x14ac:dyDescent="0.65">
      <c r="A23" s="2" t="s">
        <v>332</v>
      </c>
    </row>
    <row r="24" spans="1:10" x14ac:dyDescent="0.65">
      <c r="A24" t="e" cm="1" vm="12">
        <f t="array" ref="A24">_xlfn._xlws.PY(12,1)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mpg</vt:lpstr>
      <vt:lpstr>Analysis1</vt:lpstr>
      <vt:lpstr>Analysis2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2025-08-06T23:46:59Z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4:45:11 PM +00:00</vt:lpwstr>
  </property>
</Properties>
</file>