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copilot-demo-files/copilot-advanced-analytics/model-validation/"/>
    </mc:Choice>
  </mc:AlternateContent>
  <xr:revisionPtr revIDLastSave="104" documentId="8_{3E837263-62CB-42F8-83F7-693A8615DC66}" xr6:coauthVersionLast="47" xr6:coauthVersionMax="47" xr10:uidLastSave="{49728FCB-0267-4E70-ADD7-B392EA6BBB25}"/>
  <bookViews>
    <workbookView xWindow="-98" yWindow="-98" windowWidth="18915" windowHeight="12676" activeTab="1" xr2:uid="{6CD605BC-F623-4F9B-B9E0-5371FF651651}"/>
  </bookViews>
  <sheets>
    <sheet name="data" sheetId="1" r:id="rId1"/>
    <sheet name="Analysis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5" i="2" l="1" a="1"/>
  <c r="A95" i="2" s="1"/>
  <c r="A92" i="2" a="1"/>
  <c r="A92" i="2" s="1"/>
  <c r="A86" i="2" a="1"/>
  <c r="A86" i="2" s="1"/>
  <c r="A83" i="2" a="1"/>
  <c r="A83" i="2" s="1"/>
  <c r="A77" i="2" a="1"/>
  <c r="A77" i="2" s="1"/>
  <c r="A74" i="2" a="1"/>
  <c r="A74" i="2" s="1"/>
  <c r="A70" i="2" a="1"/>
  <c r="A70" i="2" s="1"/>
  <c r="A67" i="2" a="1"/>
  <c r="A67" i="2" s="1"/>
  <c r="A62" i="2" a="1"/>
  <c r="A62" i="2" s="1"/>
  <c r="A59" i="2" a="1"/>
  <c r="A59" i="2" s="1"/>
  <c r="A54" i="2" a="1"/>
  <c r="A54" i="2" s="1"/>
  <c r="A51" i="2" a="1"/>
  <c r="A51" i="2" s="1"/>
  <c r="A45" i="2" a="1"/>
  <c r="A45" i="2" s="1"/>
  <c r="A42" i="2" a="1"/>
  <c r="A42" i="2" s="1"/>
  <c r="A27" i="2" a="1"/>
  <c r="A27" i="2" s="1"/>
  <c r="A24" i="2" a="1"/>
  <c r="A24" i="2" s="1"/>
  <c r="A9" i="2" a="1"/>
  <c r="A9" i="2" s="1"/>
  <c r="A6" i="2" a="1"/>
  <c r="A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breast_cancer_df=xl(%P2%, headers=True)</code>
    </pythonScript>
    <pythonScript>
      <code>#Summary statistics for all numeric features
# Set up font for plots
plt.rcParams['font.family'] = ['Meiryo','Batang','TH SarabunPSK','SimHei','DejaVu Sans']
# Summary statistics for numeric columns
describe_df = breast_cancer_df.describe().T
describe_df</code>
    </pythonScript>
    <pythonScript>
      <code>#Count of Benign (0) and Malignant (1) cases
# Recode 'diagnosis' to 'target' (0=Benign, 1=Malignant)
breast_cancer_df['target'] = breast_cancer_df['diagnosis'].map({'B': 0, 'M': 1})
# Count the number of rows in each group
target_counts = breast_cancer_df['target'].value_counts().sort_index()
target_counts</code>
    </pythonScript>
    <pythonScript>
      <code>#Split dataset into training and test sets
from sklearn.model_selection import train_test_split
# Split the data into train (80%%) and test (20%%)
train_df, test_df = train_test_split(breast_cancer_df, test_size=0.2, random_state=42, stratify=breast_cancer_df['target'])
# Show the number of samples in each set
split_counts = pd.Series({'train': len(train_df), 'test': len(test_df)})
split_counts</code>
    </pythonScript>
    <pythonScript>
      <code>#Logistic regression model accuracy on training and test sets.
from sklearn.linear_model import LogisticRegression
from sklearn.metrics import accuracy_score
# Select features (exclude id, diagnosis, and target)
feature_cols = [col for col in train_df.columns if col not in ['id', 'diagnosis', 'target']]
X_train = train_df[feature_cols]
y_train = train_df['target']
X_test = test_df[feature_cols]
y_test = test_df['target']
# Train logistic regression model
model = LogisticRegression(max_iter=1000, random_state=42)
model.fit(X_train, y_train)
# Predict and calculate accuracy
train_acc = accuracy_score(y_train, model.predict(X_train))
test_acc = accuracy_score(y_test, model.predict(X_test))
# Show accuracies
accuracy_df = pd.Series({'train_accuracy': train_acc, 'test_accuracy': test_acc})
accuracy_df</code>
    </pythonScript>
    <pythonScript>
      <code>#5-fold cross-validation average accuracy for logistic regression
# 5-fold cross-validation with logistic regression
from sklearn.model_selection import cross_val_score
X = breast_cancer_df[feature_cols]
y = breast_cancer_df['target']
cv_scores = cross_val_score(LogisticRegression(max_iter=1000, random_state=42), X, y, cv=5, scoring='accuracy')
avg_cv_accuracy = cv_scores.mean()
cv_results = pd.Series({'average_cv_accuracy': avg_cv_accuracy})
cv_results</code>
    </pythonScript>
    <pythonScript>
      <code>#Confusion matrix for logistic regression on test set
# Confusion matrix for logistic regression predictions on the test set
from sklearn.metrics import confusion_matrix
y_test_pred = model.predict(X_test)
cm = confusion_matrix(y_test, y_test_pred, labels=[0,1])
# Create a DataFrame for better readability
cm_df = pd.DataFrame(cm, index=['Actual Benign (0)', 'Actual Malignant (1)'], columns=['Predicted Benign (0)', 'Predicted Malignant (1)'])
cm_df</code>
    </pythonScript>
    <pythonScript>
      <code>#Precision, recall, and F1-score for logistic regression on test set
# Precision, recall, and F1-score for logistic regression on test set
from sklearn.metrics import precision_score, recall_score, f1_score
precision = precision_score(y_test, y_test_pred)
recall = recall_score(y_test, y_test_pred)
f1 = f1_score(y_test, y_test_pred)
metrics_df = pd.Series({'precision': precision, 'recall': recall, 'f1_score': f1})
metrics_df</code>
    </pythonScript>
    <pythonScript>
      <code>#Random forest vs logistic regression cross-validation accuracy comparison
#5-fold cross-validation average accuracy for random forest
from sklearn.ensemble import RandomForestClassifier
rf_cv_scores = cross_val_score(RandomForestClassifier(random_state=42), X, y, cv=5, scoring='accuracy')
avg_rf_cv_accuracy = rf_cv_scores.mean()
rf_vs_lr_df = pd.Series({
    'random_forest_cv_accuracy': avg_rf_cv_accuracy,
    'logistic_regression_cv_accuracy': avg_cv_accuracy
})
rf_vs_lr_df</code>
    </pythonScript>
  </pythonScripts>
</python>
</file>

<file path=xl/sharedStrings.xml><?xml version="1.0" encoding="utf-8"?>
<sst xmlns="http://schemas.openxmlformats.org/spreadsheetml/2006/main" count="621" uniqueCount="46">
  <si>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</si>
  <si>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</si>
  <si>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</si>
  <si>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</si>
  <si>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</si>
  <si>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</si>
  <si>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</si>
  <si>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</si>
  <si>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</si>
  <si>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</si>
  <si>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</si>
  <si>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</si>
  <si>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</si>
  <si>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</si>
  <si>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</si>
  <si>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</si>
  <si>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</si>
  <si>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</si>
  <si>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</si>
  <si>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</si>
  <si>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</si>
  <si>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</si>
  <si>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</si>
  <si>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</si>
  <si>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</si>
  <si>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</si>
  <si>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</si>
  <si>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</si>
  <si>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</si>
  <si>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</si>
  <si>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</si>
  <si>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</si>
  <si>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</si>
  <si>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</si>
  <si>
    <t>Analysis Sheet</t>
  </si>
  <si>
    <t>This sheet will include all the Python formulas generated by Copilot.</t>
  </si>
  <si>
    <t>Load data from data, breast_cancer</t>
  </si>
  <si>
    <t>Preview</t>
  </si>
  <si>
    <t>Summary statistics for all numeric features</t>
  </si>
  <si>
    <t>Count of Benign (0) and Malignant (1) cases</t>
  </si>
  <si>
    <t>Split dataset into training and test sets</t>
  </si>
  <si>
    <t>Logistic regression model accuracy on training and test sets.</t>
  </si>
  <si>
    <t>5-fold cross-validation average accuracy for logistic regression</t>
  </si>
  <si>
    <t>Confusion matrix for logistic regression on test set</t>
  </si>
  <si>
    <t>Precision, recall, and F1-score for logistic regression on test set</t>
  </si>
  <si>
    <t>Random forest vs logistic regression cross-validation accuracy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</si>
</sst>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12" c="12">
    <v t="s"/>
    <v t="s">id</v>
    <v t="s">diagnosis</v>
    <v t="s">radius_mean</v>
    <v t="s">texture_mean</v>
    <v t="s">perimeter_mean</v>
    <v t="s">...</v>
    <v t="s">compactness_worst</v>
    <v t="s">concavity_worst</v>
    <v t="s">concave points_worst</v>
    <v t="s">symmetry_worst</v>
    <v t="s">fractal_dimension_worst</v>
    <v>0</v>
    <v>842302</v>
    <v t="s">M</v>
    <v>17.989999999999998</v>
    <v>10.38</v>
    <v>122.8</v>
    <v t="s">...</v>
    <v>0.66559999999999997</v>
    <v>0.71189999999999998</v>
    <v>0.26540000000000002</v>
    <v>0.46010000000000001</v>
    <v>0.11890000000000001</v>
    <v>1</v>
    <v>842517</v>
    <v t="s">M</v>
    <v>20.57</v>
    <v>17.77</v>
    <v>132.9</v>
    <v t="s">...</v>
    <v>0.18659999999999999</v>
    <v>0.24160000000000001</v>
    <v>0.186</v>
    <v>0.27500000000000002</v>
    <v>8.9020000000000002E-2</v>
    <v>2</v>
    <v>84300903</v>
    <v t="s">M</v>
    <v>19.690000000000001</v>
    <v>21.25</v>
    <v>130</v>
    <v t="s">...</v>
    <v>0.42449999999999999</v>
    <v>0.45040000000000002</v>
    <v>0.24299999999999999</v>
    <v>0.36130000000000001</v>
    <v>8.7580000000000005E-2</v>
    <v>3</v>
    <v>84348301</v>
    <v t="s">M</v>
    <v>11.42</v>
    <v>20.38</v>
    <v>77.58</v>
    <v t="s">...</v>
    <v>0.86629999999999996</v>
    <v>0.68689999999999996</v>
    <v>0.25750000000000001</v>
    <v>0.66379999999999995</v>
    <v>0.17299999999999999</v>
    <v>4</v>
    <v>84358402</v>
    <v t="s">M</v>
    <v>20.29</v>
    <v>14.34</v>
    <v>135.1</v>
    <v t="s">...</v>
    <v>0.20499999999999999</v>
    <v>0.4</v>
    <v>0.16250000000000001</v>
    <v>0.2364</v>
    <v>7.6780000000000001E-2</v>
    <v t="s">...</v>
    <v t="s">...</v>
    <v t="s">...</v>
    <v t="s">...</v>
    <v t="s">...</v>
    <v t="s">...</v>
    <v t="s">...</v>
    <v t="s">...</v>
    <v t="s">...</v>
    <v t="s">...</v>
    <v t="s">...</v>
    <v t="s">...</v>
    <v>564</v>
    <v>926424</v>
    <v t="s">M</v>
    <v>21.56</v>
    <v>22.39</v>
    <v>142</v>
    <v t="s">...</v>
    <v>0.21129999999999999</v>
    <v>0.41070000000000001</v>
    <v>0.22159999999999999</v>
    <v>0.20599999999999999</v>
    <v>7.1150000000000005E-2</v>
    <v>565</v>
    <v>926682</v>
    <v t="s">M</v>
    <v>20.13</v>
    <v>28.25</v>
    <v>131.19999999999999</v>
    <v t="s">...</v>
    <v>0.19220000000000001</v>
    <v>0.32150000000000001</v>
    <v>0.1628</v>
    <v>0.25719999999999998</v>
    <v>6.6369999999999998E-2</v>
    <v>566</v>
    <v>926954</v>
    <v t="s">M</v>
    <v>16.600000000000001</v>
    <v>28.08</v>
    <v>108.3</v>
    <v t="s">...</v>
    <v>0.30940000000000001</v>
    <v>0.34029999999999999</v>
    <v>0.14180000000000001</v>
    <v>0.2218</v>
    <v>7.8200000000000006E-2</v>
    <v>567</v>
    <v>927241</v>
    <v t="s">M</v>
    <v>20.6</v>
    <v>29.33</v>
    <v>140.1</v>
    <v t="s">...</v>
    <v>0.86809999999999998</v>
    <v>0.93869999999999998</v>
    <v>0.26500000000000001</v>
    <v>0.40870000000000001</v>
    <v>0.124</v>
    <v>568</v>
    <v>92751</v>
    <v t="s">B</v>
    <v>7.76</v>
    <v>24.54</v>
    <v>47.92</v>
    <v t="s">...</v>
    <v>6.4439999999999997E-2</v>
    <v>0</v>
    <v>0</v>
    <v>0.28710000000000002</v>
    <v>7.0389999999999994E-2</v>
  </a>
  <a r="12" c="9">
    <v t="s"/>
    <v t="s">count</v>
    <v t="s">mean</v>
    <v t="s">std</v>
    <v t="s">min</v>
    <v t="s">25%</v>
    <v t="s">50%</v>
    <v t="s">75%</v>
    <v t="s">max</v>
    <v t="s">id</v>
    <v>569</v>
    <v>30371831.432337433</v>
    <v>125020585.61222368</v>
    <v>8670</v>
    <v>869218</v>
    <v>906024</v>
    <v>8813129</v>
    <v>911320502</v>
    <v t="s">radius_mean</v>
    <v>569</v>
    <v>14.127291739894552</v>
    <v>3.5240488262120779</v>
    <v>6.9809999999999999</v>
    <v>11.7</v>
    <v>13.37</v>
    <v>15.78</v>
    <v>28.11</v>
    <v t="s">texture_mean</v>
    <v>569</v>
    <v>19.289648506151142</v>
    <v>4.3010357681669493</v>
    <v>9.7100000000000009</v>
    <v>16.170000000000002</v>
    <v>18.84</v>
    <v>21.8</v>
    <v>39.28</v>
    <v t="s">perimeter_mean</v>
    <v>569</v>
    <v>91.969033391915644</v>
    <v>24.298981038754899</v>
    <v>43.79</v>
    <v>75.17</v>
    <v>86.24</v>
    <v>104.1</v>
    <v>188.5</v>
    <v t="s">area_mean</v>
    <v>569</v>
    <v>654.88910369068549</v>
    <v>351.9141291816527</v>
    <v>143.5</v>
    <v>420.3</v>
    <v>551.1</v>
    <v>782.7</v>
    <v>2501</v>
    <v t="s">...</v>
    <v t="s">...</v>
    <v t="s">...</v>
    <v t="s">...</v>
    <v t="s">...</v>
    <v t="s">...</v>
    <v t="s">...</v>
    <v t="s">...</v>
    <v t="s">...</v>
    <v t="s">compactness_worst</v>
    <v>569</v>
    <v>0.25426504393673116</v>
    <v>0.15733648891374194</v>
    <v>2.7289999999999998E-2</v>
    <v>0.1472</v>
    <v>0.21190000000000001</v>
    <v>0.33910000000000001</v>
    <v>1.0580000000000001</v>
    <v t="s">concavity_worst</v>
    <v>569</v>
    <v>0.27218848330404216</v>
    <v>0.20862428060813235</v>
    <v>0</v>
    <v>0.1145</v>
    <v>0.22670000000000001</v>
    <v>0.38290000000000002</v>
    <v>1.252</v>
    <v t="s">concave points_worst</v>
    <v>569</v>
    <v>0.11460622319859401</v>
    <v>6.5732341195942096E-2</v>
    <v>0</v>
    <v>6.4930000000000002E-2</v>
    <v>9.9930000000000005E-2</v>
    <v>0.16139999999999999</v>
    <v>0.29099999999999998</v>
    <v t="s">symmetry_worst</v>
    <v>569</v>
    <v>0.29007557117750438</v>
    <v>6.1867467537518692E-2</v>
    <v>0.1565</v>
    <v>0.25040000000000001</v>
    <v>0.28220000000000001</v>
    <v>0.31790000000000002</v>
    <v>0.66379999999999995</v>
    <v t="s">fractal_dimension_worst</v>
    <v>569</v>
    <v>8.3945817223198604E-2</v>
    <v>1.8061267348893989E-2</v>
    <v>5.5039999999999999E-2</v>
    <v>7.1459999999999996E-2</v>
    <v>8.004E-2</v>
    <v>9.2079999999999995E-2</v>
    <v>0.20749999999999999</v>
  </a>
  <a r="3" c="2">
    <v t="s">target</v>
    <v t="s">count</v>
    <v>0</v>
    <v>357</v>
    <v>1</v>
    <v>212</v>
  </a>
  <a r="2" c="2">
    <v t="s">train</v>
    <v>455</v>
    <v t="s">test</v>
    <v>114</v>
  </a>
  <a r="2" c="2">
    <v t="s">train_accuracy</v>
    <v>0.95604395604395609</v>
    <v t="s">test_accuracy</v>
    <v>0.94736842105263153</v>
  </a>
  <a r="1" c="2">
    <v t="s">average_cv_accuracy</v>
    <v>0.95081509082440618</v>
  </a>
  <a r="3" c="3">
    <v t="s"/>
    <v t="s">Predicted Benign (0)</v>
    <v t="s">Predicted Malignant (1)</v>
    <v t="s">Actual Benign (0)</v>
    <v>71</v>
    <v>1</v>
    <v t="s">Actual Malignant (1)</v>
    <v>5</v>
    <v>37</v>
  </a>
  <a r="3" c="2">
    <v t="s">precision</v>
    <v>0.97368421052631582</v>
    <v t="s">recall</v>
    <v>0.88095238095238093</v>
    <v t="s">f1_score</v>
    <v>0.92500000000000004</v>
  </a>
  <a r="2" c="2">
    <v t="s">random_forest_cv_accuracy</v>
    <v>0.95609377425865549</v>
    <v t="s">logistic_regression_cv_accuracy</v>
    <v>0.95081509082440618</v>
  </a>
</arrayData>
</file>

<file path=xl/richData/rdrichvalue.xml><?xml version="1.0" encoding="utf-8"?>
<rvData xmlns="http://schemas.microsoft.com/office/spreadsheetml/2017/richdata" count="27">
  <rv s="0">
    <v>0</v>
  </rv>
  <rv s="1">
    <v>DataFrame</v>
    <v>1</v>
    <v>0</v>
  </rv>
  <rv s="2">
    <v>&lt;class 'pandas.core.frame.DataFrame'&gt;</v>
    <v>DataFrame</v>
    <v xml:space="preserve">           id diagnosis  radius_mean  texture_mean  perimeter_mean  area_mean  \
0      842302         M        17.99         10.38          122.80     1001.0   
1      842517         M        20.57         17.77          132.90     1326.0   
2    8430...</v>
    <v>1</v>
    <v>2</v>
  </rv>
  <rv s="0">
    <v>1</v>
  </rv>
  <rv s="1">
    <v>DataFrame</v>
    <v>4</v>
    <v>3</v>
  </rv>
  <rv s="2">
    <v>&lt;class 'pandas.core.frame.DataFrame'&gt;</v>
    <v>DataFrame</v>
    <v xml:space="preserve">                         count          mean           std          min  \
id                       569.0  3.037183e+07  1.250206e+08  8670.000000   
radius_mean              569.0  1.412729e+01  3.524049e+00     6.981000   
texture_mean             56...</v>
    <v>4</v>
    <v>2</v>
  </rv>
  <rv s="0">
    <v>2</v>
  </rv>
  <rv s="1">
    <v>Series</v>
    <v>6</v>
    <v>6</v>
  </rv>
  <rv s="2">
    <v>&lt;class 'pandas.core.series.Series'&gt;</v>
    <v>Series</v>
    <v>target
0    357
1    212
Name: count, dtype: int64</v>
    <v>7</v>
    <v>2</v>
  </rv>
  <rv s="0">
    <v>3</v>
  </rv>
  <rv s="1">
    <v>Series</v>
    <v>8</v>
    <v>9</v>
  </rv>
  <rv s="2">
    <v>&lt;class 'pandas.core.series.Series'&gt;</v>
    <v>Series</v>
    <v>train    455
test     114
dtype: int64</v>
    <v>10</v>
    <v>2</v>
  </rv>
  <rv s="0">
    <v>4</v>
  </rv>
  <rv s="1">
    <v>Series</v>
    <v>8</v>
    <v>12</v>
  </rv>
  <rv s="2">
    <v>&lt;class 'pandas.core.series.Series'&gt;</v>
    <v>Series</v>
    <v>train_accuracy    0.956044
test_accuracy     0.947368
dtype: float64</v>
    <v>13</v>
    <v>2</v>
  </rv>
  <rv s="0">
    <v>5</v>
  </rv>
  <rv s="1">
    <v>Series</v>
    <v>10</v>
    <v>15</v>
  </rv>
  <rv s="2">
    <v>&lt;class 'pandas.core.series.Series'&gt;</v>
    <v>Series</v>
    <v>average_cv_accuracy    0.950815
dtype: float64</v>
    <v>16</v>
    <v>2</v>
  </rv>
  <rv s="0">
    <v>6</v>
  </rv>
  <rv s="1">
    <v>DataFrame</v>
    <v>12</v>
    <v>18</v>
  </rv>
  <rv s="2">
    <v>&lt;class 'pandas.core.frame.DataFrame'&gt;</v>
    <v>DataFrame</v>
    <v xml:space="preserve">                      Predicted Benign (0)  Predicted Malignant (1)
Actual Benign (0)                       71                        1
Actual Malignant (1)                     5                       37</v>
    <v>19</v>
    <v>2</v>
  </rv>
  <rv s="0">
    <v>7</v>
  </rv>
  <rv s="1">
    <v>Series</v>
    <v>14</v>
    <v>21</v>
  </rv>
  <rv s="2">
    <v>&lt;class 'pandas.core.series.Series'&gt;</v>
    <v>Series</v>
    <v>precision    0.973684
recall       0.880952
f1_score     0.925000
dtype: float64</v>
    <v>22</v>
    <v>2</v>
  </rv>
  <rv s="0">
    <v>8</v>
  </rv>
  <rv s="1">
    <v>Series</v>
    <v>8</v>
    <v>24</v>
  </rv>
  <rv s="2">
    <v>&lt;class 'pandas.core.series.Series'&gt;</v>
    <v>Series</v>
    <v>random_forest_cv_accuracy          0.956094
logistic_regression_cv_accuracy    0.950815
dtype: float64</v>
    <v>25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15">
    <spb s="0">
      <v>569</v>
      <v>32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31</v>
      <v>8</v>
      <v>DataFrame</v>
      <v>arrayPreview</v>
      <v>1</v>
    </spb>
    <spb s="1">
      <v>3</v>
    </spb>
    <spb s="0">
      <v>2</v>
      <v>1</v>
      <v>Series</v>
      <v>arrayPreview</v>
      <v>1</v>
    </spb>
    <spb s="1">
      <v>5</v>
    </spb>
    <spb s="3">
      <v>2</v>
      <v>1</v>
      <v>Series</v>
      <v>arrayPreview</v>
    </spb>
    <spb s="1">
      <v>7</v>
    </spb>
    <spb s="3">
      <v>1</v>
      <v>1</v>
      <v>Series</v>
      <v>arrayPreview</v>
    </spb>
    <spb s="1">
      <v>9</v>
    </spb>
    <spb s="0">
      <v>2</v>
      <v>2</v>
      <v>DataFrame</v>
      <v>arrayPreview</v>
      <v>1</v>
    </spb>
    <spb s="1">
      <v>11</v>
    </spb>
    <spb s="3">
      <v>3</v>
      <v>1</v>
      <v>Series</v>
      <v>arrayPreview</v>
    </spb>
    <spb s="1">
      <v>13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drw" t="i"/>
    <k n="dcol" t="i"/>
    <k n="name" t="s"/>
    <k n="array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F1820-796C-4ADE-9B6A-DA99192E2D1D}" name="breast_cancer" displayName="breast_cancer" ref="A1:AF570" totalsRowShown="0">
  <autoFilter ref="A1:AF570" xr:uid="{AD1F1820-796C-4ADE-9B6A-DA99192E2D1D}"/>
  <tableColumns count="32">
    <tableColumn id="1" xr3:uid="{1939C999-DEF4-4D5D-8DBE-E32F64C28875}" name="id"/>
    <tableColumn id="2" xr3:uid="{6C20F950-7B65-49C6-BE78-FDF0D193B7F8}" name="diagnosis"/>
    <tableColumn id="3" xr3:uid="{3AF2830D-623B-4611-AB5B-56680D7F79D5}" name="radius_mean"/>
    <tableColumn id="4" xr3:uid="{5CBAF97F-68E0-49C0-BB47-35FC73727EB3}" name="texture_mean"/>
    <tableColumn id="5" xr3:uid="{54BE0C49-138D-49C0-B6E0-C7E9ADCF54FB}" name="perimeter_mean"/>
    <tableColumn id="6" xr3:uid="{D9432978-3EBF-4F59-B3CC-56DBD05ADF2C}" name="area_mean"/>
    <tableColumn id="7" xr3:uid="{6BF4C8E9-ABE4-4C4F-83D1-B2665BA170D0}" name="smoothness_mean"/>
    <tableColumn id="8" xr3:uid="{BACEF99C-B3A6-48E4-9D27-3A704D150283}" name="compactness_mean"/>
    <tableColumn id="9" xr3:uid="{F6943F05-EC84-446F-A2B4-685F90415321}" name="concavity_mean"/>
    <tableColumn id="10" xr3:uid="{D1EB4F7D-7604-4346-B740-99182D01F811}" name="concave points_mean"/>
    <tableColumn id="11" xr3:uid="{E7783DD3-F1C0-4FA9-951D-82719808EC40}" name="symmetry_mean"/>
    <tableColumn id="12" xr3:uid="{89108EEC-7F45-4271-9E4E-90219CC6EE02}" name="fractal_dimension_mean"/>
    <tableColumn id="13" xr3:uid="{DC20DE3F-24BA-4553-A621-E7510C9B8F88}" name="radius_se"/>
    <tableColumn id="14" xr3:uid="{ADDD03CB-7B6C-4FE1-95AE-3349B24366FA}" name="texture_se"/>
    <tableColumn id="15" xr3:uid="{D1922127-D8DF-4A3E-9960-8753A8398431}" name="perimeter_se"/>
    <tableColumn id="16" xr3:uid="{8D46A59D-8E10-4026-A3DC-50F918289F4A}" name="area_se"/>
    <tableColumn id="17" xr3:uid="{E526E46A-53BE-4FD1-856B-22F24070005C}" name="smoothness_se"/>
    <tableColumn id="18" xr3:uid="{AC1153B7-841A-4382-83A9-9EE23CE23E5A}" name="compactness_se"/>
    <tableColumn id="19" xr3:uid="{892BAB22-25E2-4A05-8834-15D3935B9BCE}" name="concavity_se"/>
    <tableColumn id="20" xr3:uid="{85BA29AE-3CF8-4820-B0BB-4E01EA16A2B2}" name="concave points_se"/>
    <tableColumn id="21" xr3:uid="{96314D33-36E4-4E34-94AE-563B0E82E0ED}" name="symmetry_se"/>
    <tableColumn id="22" xr3:uid="{2FAD73D1-D3A2-48E4-8AAE-DB2450186DDB}" name="fractal_dimension_se"/>
    <tableColumn id="23" xr3:uid="{FC797B89-B4D0-4764-91CE-B27C45D86DD1}" name="radius_worst"/>
    <tableColumn id="24" xr3:uid="{3E1E9BC2-0EDC-4405-9D69-1093497214F3}" name="texture_worst"/>
    <tableColumn id="25" xr3:uid="{2C14D5C8-7FDF-4343-9F14-38735FEF55EB}" name="perimeter_worst"/>
    <tableColumn id="26" xr3:uid="{6FFC1CF4-F594-43AB-9F2E-F1AA3B50249E}" name="area_worst"/>
    <tableColumn id="27" xr3:uid="{D4A17592-7198-45EA-9435-A64DC19E4EC7}" name="smoothness_worst"/>
    <tableColumn id="28" xr3:uid="{DC299317-5EFC-4268-8B20-E7972E281B26}" name="compactness_worst"/>
    <tableColumn id="29" xr3:uid="{6920FE4D-199D-4AC5-BC2C-4018C2573D2E}" name="concavity_worst"/>
    <tableColumn id="30" xr3:uid="{B24A50C3-58AA-4F4B-8653-2E438E5E2E94}" name="concave points_worst"/>
    <tableColumn id="31" xr3:uid="{17EC933A-0622-4E99-8813-7F3236DDCB94}" name="symmetry_worst"/>
    <tableColumn id="32" xr3:uid="{549D935E-6B0C-4AFF-9315-1B38CBDFCFAC}" name="fractal_dimension_wor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92C1-E3C8-4594-BE6A-6FD04E71FC4C}">
  <dimension ref="A1:AF570"/>
  <sheetViews>
    <sheetView workbookViewId="0">
      <selection activeCell="C8" sqref="C8"/>
    </sheetView>
  </sheetViews>
  <sheetFormatPr defaultRowHeight="23.25" x14ac:dyDescent="0.7"/>
  <cols>
    <col min="2" max="2" width="9.5" customWidth="1"/>
    <col min="3" max="3" width="12.25" customWidth="1"/>
    <col min="4" max="4" width="12.9140625" customWidth="1"/>
    <col min="5" max="5" width="15.20703125" customWidth="1"/>
    <col min="6" max="6" width="10.75" customWidth="1"/>
    <col min="7" max="7" width="17.25" customWidth="1"/>
    <col min="8" max="8" width="18.2890625" customWidth="1"/>
    <col min="9" max="9" width="15.0390625" customWidth="1"/>
    <col min="10" max="10" width="19.58203125" customWidth="1"/>
    <col min="11" max="11" width="15.2890625" customWidth="1"/>
    <col min="12" max="12" width="21.4140625" customWidth="1"/>
    <col min="13" max="13" width="9.5" customWidth="1"/>
    <col min="14" max="14" width="10.1640625" customWidth="1"/>
    <col min="15" max="15" width="12.45703125" customWidth="1"/>
    <col min="17" max="17" width="14.5" customWidth="1"/>
    <col min="18" max="18" width="15.5390625" customWidth="1"/>
    <col min="19" max="19" width="12.2890625" customWidth="1"/>
    <col min="20" max="20" width="16.83203125" customWidth="1"/>
    <col min="21" max="21" width="12.5390625" customWidth="1"/>
    <col min="22" max="22" width="19.2890625" customWidth="1"/>
    <col min="23" max="23" width="12.1640625" customWidth="1"/>
    <col min="24" max="24" width="12.83203125" customWidth="1"/>
    <col min="25" max="25" width="15.125" customWidth="1"/>
    <col min="26" max="26" width="10.6640625" customWidth="1"/>
    <col min="27" max="27" width="17.1640625" customWidth="1"/>
    <col min="28" max="28" width="18.20703125" customWidth="1"/>
    <col min="29" max="29" width="14.95703125" customWidth="1"/>
    <col min="30" max="30" width="19.5" customWidth="1"/>
    <col min="31" max="31" width="15.20703125" customWidth="1"/>
    <col min="32" max="32" width="21.4140625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7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7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7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7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7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7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7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7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7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7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7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7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7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7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7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7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7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7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7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7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7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7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7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7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7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7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7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7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7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7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7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7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7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7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7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7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7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7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7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7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7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7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7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7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7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7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7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7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7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7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7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7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7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7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7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7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7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7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7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7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7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7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7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7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7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7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7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7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7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7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7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7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7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7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7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7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7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7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7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7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7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7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7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7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7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7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7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7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7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7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7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7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7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7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7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7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7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7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7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7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7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7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7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7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7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7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7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7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7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7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7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7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7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7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7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7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7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7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7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7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7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7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7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7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7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7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7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7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7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7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7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7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7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7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7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7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7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7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7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7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7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7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7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7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7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7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7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7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7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7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7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7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7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7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7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7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7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7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7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7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7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7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7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7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7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7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7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7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7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7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7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7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7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7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7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7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7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7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7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7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7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7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7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7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7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7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7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7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7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7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7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7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7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7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7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7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7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7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7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7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7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7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7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7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7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7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7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7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7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7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7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7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7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7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7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7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7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7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7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7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7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7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7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7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7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7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7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7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7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7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7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7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7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7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7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7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7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7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7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7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7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7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7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7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7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7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7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7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7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7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7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7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7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7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7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7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7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7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7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7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7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7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7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7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7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7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7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7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7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7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7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7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7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7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7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7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7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7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7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7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7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7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7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7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7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7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7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7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7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7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7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7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7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7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7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7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7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7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7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7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7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7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7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7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7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7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7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7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7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7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7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7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7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7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7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7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7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7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7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7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7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7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7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7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7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7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7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7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7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7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7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7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7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7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7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7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7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7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7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7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7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7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7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7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7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7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7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7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7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7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7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7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7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7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7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7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7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7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7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7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7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7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7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7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7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7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7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7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7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7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7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7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7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7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7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7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7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7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7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7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7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7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7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7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7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7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7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7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7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7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7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7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7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7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7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7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7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7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7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7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7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7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7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7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7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7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7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7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7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7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7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7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7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7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7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7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7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7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7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7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7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7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7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7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7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7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7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7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7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7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7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7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7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7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7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7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7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7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7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7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7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7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7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7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7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7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7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7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7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7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7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7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7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7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7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7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7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7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7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7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7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7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7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7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7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7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7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7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7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7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7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7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7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7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7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7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7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7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7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7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7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7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7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7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7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7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7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7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7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7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7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7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7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7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7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7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7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7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7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7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7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7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7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7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7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7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7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7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7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7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7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7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7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7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7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7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7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7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7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7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7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7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7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7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7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7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7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7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7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7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7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7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7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7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7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7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7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7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7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7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7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7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7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7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7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7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7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7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7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7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7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7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7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7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7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7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7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7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7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7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7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7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7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7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7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7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7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7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F4D1-9222-4E36-9C8E-1ACEBB2B3A95}">
  <dimension ref="A1:L96"/>
  <sheetViews>
    <sheetView tabSelected="1" topLeftCell="A84" workbookViewId="0">
      <selection activeCell="A92" sqref="A92"/>
    </sheetView>
  </sheetViews>
  <sheetFormatPr defaultRowHeight="23.25" x14ac:dyDescent="0.7"/>
  <cols>
    <col min="1" max="1" width="26.7890625" customWidth="1"/>
    <col min="2" max="2" width="16.7890625" customWidth="1"/>
  </cols>
  <sheetData>
    <row r="1" spans="1:12" ht="31.9" x14ac:dyDescent="1">
      <c r="A1" s="1" t="s">
        <v>34</v>
      </c>
    </row>
    <row r="2" spans="1:12" x14ac:dyDescent="0.7">
      <c r="A2" t="s">
        <v>35</v>
      </c>
    </row>
    <row r="5" spans="1:12" x14ac:dyDescent="0.7">
      <c r="A5" s="2" t="s">
        <v>36</v>
      </c>
    </row>
    <row r="6" spans="1:12" x14ac:dyDescent="0.7">
      <c r="A6" t="e" cm="1" vm="1">
        <f t="array" ref="A6">_xlfn._xlws.PY(0,1,breast_cancer[[#Headers],[#Data]])</f>
        <v>#VALUE!</v>
      </c>
    </row>
    <row r="8" spans="1:12" x14ac:dyDescent="0.7">
      <c r="A8" s="3" t="s">
        <v>37</v>
      </c>
    </row>
    <row r="9" spans="1:12" x14ac:dyDescent="0.7">
      <c r="A9" t="str" cm="1">
        <f t="array" ref="A9:L20">IFERROR(_FV(A6,"arrayPreview"),_xlfn._DF_Python_str(A6))</f>
        <v/>
      </c>
      <c r="B9" t="str">
        <v>id</v>
      </c>
      <c r="C9" t="str">
        <v>diagnosis</v>
      </c>
      <c r="D9" t="str">
        <v>radius_mean</v>
      </c>
      <c r="E9" t="str">
        <v>texture_mean</v>
      </c>
      <c r="F9" t="str">
        <v>perimeter_mean</v>
      </c>
      <c r="G9" t="str">
        <v>...</v>
      </c>
      <c r="H9" t="str">
        <v>compactness_worst</v>
      </c>
      <c r="I9" t="str">
        <v>concavity_worst</v>
      </c>
      <c r="J9" t="str">
        <v>concave points_worst</v>
      </c>
      <c r="K9" t="str">
        <v>symmetry_worst</v>
      </c>
      <c r="L9" t="str">
        <v>fractal_dimension_worst</v>
      </c>
    </row>
    <row r="10" spans="1:12" x14ac:dyDescent="0.7">
      <c r="A10">
        <v>0</v>
      </c>
      <c r="B10">
        <v>842302</v>
      </c>
      <c r="C10" t="str">
        <v>M</v>
      </c>
      <c r="D10">
        <v>17.989999999999998</v>
      </c>
      <c r="E10">
        <v>10.38</v>
      </c>
      <c r="F10">
        <v>122.8</v>
      </c>
      <c r="G10" t="str">
        <v>...</v>
      </c>
      <c r="H10">
        <v>0.66559999999999997</v>
      </c>
      <c r="I10">
        <v>0.71189999999999998</v>
      </c>
      <c r="J10">
        <v>0.26540000000000002</v>
      </c>
      <c r="K10">
        <v>0.46010000000000001</v>
      </c>
      <c r="L10">
        <v>0.11890000000000001</v>
      </c>
    </row>
    <row r="11" spans="1:12" x14ac:dyDescent="0.7">
      <c r="A11">
        <v>1</v>
      </c>
      <c r="B11">
        <v>842517</v>
      </c>
      <c r="C11" t="str">
        <v>M</v>
      </c>
      <c r="D11">
        <v>20.57</v>
      </c>
      <c r="E11">
        <v>17.77</v>
      </c>
      <c r="F11">
        <v>132.9</v>
      </c>
      <c r="G11" t="str">
        <v>...</v>
      </c>
      <c r="H11">
        <v>0.18659999999999999</v>
      </c>
      <c r="I11">
        <v>0.24160000000000001</v>
      </c>
      <c r="J11">
        <v>0.186</v>
      </c>
      <c r="K11">
        <v>0.27500000000000002</v>
      </c>
      <c r="L11">
        <v>8.9020000000000002E-2</v>
      </c>
    </row>
    <row r="12" spans="1:12" x14ac:dyDescent="0.7">
      <c r="A12">
        <v>2</v>
      </c>
      <c r="B12">
        <v>84300903</v>
      </c>
      <c r="C12" t="str">
        <v>M</v>
      </c>
      <c r="D12">
        <v>19.690000000000001</v>
      </c>
      <c r="E12">
        <v>21.25</v>
      </c>
      <c r="F12">
        <v>130</v>
      </c>
      <c r="G12" t="str">
        <v>...</v>
      </c>
      <c r="H12">
        <v>0.42449999999999999</v>
      </c>
      <c r="I12">
        <v>0.45040000000000002</v>
      </c>
      <c r="J12">
        <v>0.24299999999999999</v>
      </c>
      <c r="K12">
        <v>0.36130000000000001</v>
      </c>
      <c r="L12">
        <v>8.7580000000000005E-2</v>
      </c>
    </row>
    <row r="13" spans="1:12" x14ac:dyDescent="0.7">
      <c r="A13">
        <v>3</v>
      </c>
      <c r="B13">
        <v>84348301</v>
      </c>
      <c r="C13" t="str">
        <v>M</v>
      </c>
      <c r="D13">
        <v>11.42</v>
      </c>
      <c r="E13">
        <v>20.38</v>
      </c>
      <c r="F13">
        <v>77.58</v>
      </c>
      <c r="G13" t="str">
        <v>...</v>
      </c>
      <c r="H13">
        <v>0.86629999999999996</v>
      </c>
      <c r="I13">
        <v>0.68689999999999996</v>
      </c>
      <c r="J13">
        <v>0.25750000000000001</v>
      </c>
      <c r="K13">
        <v>0.66379999999999995</v>
      </c>
      <c r="L13">
        <v>0.17299999999999999</v>
      </c>
    </row>
    <row r="14" spans="1:12" x14ac:dyDescent="0.7">
      <c r="A14">
        <v>4</v>
      </c>
      <c r="B14">
        <v>84358402</v>
      </c>
      <c r="C14" t="str">
        <v>M</v>
      </c>
      <c r="D14">
        <v>20.29</v>
      </c>
      <c r="E14">
        <v>14.34</v>
      </c>
      <c r="F14">
        <v>135.1</v>
      </c>
      <c r="G14" t="str">
        <v>...</v>
      </c>
      <c r="H14">
        <v>0.20499999999999999</v>
      </c>
      <c r="I14">
        <v>0.4</v>
      </c>
      <c r="J14">
        <v>0.16250000000000001</v>
      </c>
      <c r="K14">
        <v>0.2364</v>
      </c>
      <c r="L14">
        <v>7.6780000000000001E-2</v>
      </c>
    </row>
    <row r="15" spans="1:12" x14ac:dyDescent="0.7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  <c r="L15" t="str">
        <v>...</v>
      </c>
    </row>
    <row r="16" spans="1:12" x14ac:dyDescent="0.7">
      <c r="A16">
        <v>564</v>
      </c>
      <c r="B16">
        <v>926424</v>
      </c>
      <c r="C16" t="str">
        <v>M</v>
      </c>
      <c r="D16">
        <v>21.56</v>
      </c>
      <c r="E16">
        <v>22.39</v>
      </c>
      <c r="F16">
        <v>142</v>
      </c>
      <c r="G16" t="str">
        <v>...</v>
      </c>
      <c r="H16">
        <v>0.21129999999999999</v>
      </c>
      <c r="I16">
        <v>0.41070000000000001</v>
      </c>
      <c r="J16">
        <v>0.22159999999999999</v>
      </c>
      <c r="K16">
        <v>0.20599999999999999</v>
      </c>
      <c r="L16">
        <v>7.1150000000000005E-2</v>
      </c>
    </row>
    <row r="17" spans="1:12" x14ac:dyDescent="0.7">
      <c r="A17">
        <v>565</v>
      </c>
      <c r="B17">
        <v>926682</v>
      </c>
      <c r="C17" t="str">
        <v>M</v>
      </c>
      <c r="D17">
        <v>20.13</v>
      </c>
      <c r="E17">
        <v>28.25</v>
      </c>
      <c r="F17">
        <v>131.19999999999999</v>
      </c>
      <c r="G17" t="str">
        <v>...</v>
      </c>
      <c r="H17">
        <v>0.19220000000000001</v>
      </c>
      <c r="I17">
        <v>0.32150000000000001</v>
      </c>
      <c r="J17">
        <v>0.1628</v>
      </c>
      <c r="K17">
        <v>0.25719999999999998</v>
      </c>
      <c r="L17">
        <v>6.6369999999999998E-2</v>
      </c>
    </row>
    <row r="18" spans="1:12" x14ac:dyDescent="0.7">
      <c r="A18">
        <v>566</v>
      </c>
      <c r="B18">
        <v>926954</v>
      </c>
      <c r="C18" t="str">
        <v>M</v>
      </c>
      <c r="D18">
        <v>16.600000000000001</v>
      </c>
      <c r="E18">
        <v>28.08</v>
      </c>
      <c r="F18">
        <v>108.3</v>
      </c>
      <c r="G18" t="str">
        <v>...</v>
      </c>
      <c r="H18">
        <v>0.30940000000000001</v>
      </c>
      <c r="I18">
        <v>0.34029999999999999</v>
      </c>
      <c r="J18">
        <v>0.14180000000000001</v>
      </c>
      <c r="K18">
        <v>0.2218</v>
      </c>
      <c r="L18">
        <v>7.8200000000000006E-2</v>
      </c>
    </row>
    <row r="19" spans="1:12" x14ac:dyDescent="0.7">
      <c r="A19">
        <v>567</v>
      </c>
      <c r="B19">
        <v>927241</v>
      </c>
      <c r="C19" t="str">
        <v>M</v>
      </c>
      <c r="D19">
        <v>20.6</v>
      </c>
      <c r="E19">
        <v>29.33</v>
      </c>
      <c r="F19">
        <v>140.1</v>
      </c>
      <c r="G19" t="str">
        <v>...</v>
      </c>
      <c r="H19">
        <v>0.86809999999999998</v>
      </c>
      <c r="I19">
        <v>0.93869999999999998</v>
      </c>
      <c r="J19">
        <v>0.26500000000000001</v>
      </c>
      <c r="K19">
        <v>0.40870000000000001</v>
      </c>
      <c r="L19">
        <v>0.124</v>
      </c>
    </row>
    <row r="20" spans="1:12" x14ac:dyDescent="0.7">
      <c r="A20">
        <v>568</v>
      </c>
      <c r="B20">
        <v>92751</v>
      </c>
      <c r="C20" t="str">
        <v>B</v>
      </c>
      <c r="D20">
        <v>7.76</v>
      </c>
      <c r="E20">
        <v>24.54</v>
      </c>
      <c r="F20">
        <v>47.92</v>
      </c>
      <c r="G20" t="str">
        <v>...</v>
      </c>
      <c r="H20">
        <v>6.4439999999999997E-2</v>
      </c>
      <c r="I20">
        <v>0</v>
      </c>
      <c r="J20">
        <v>0</v>
      </c>
      <c r="K20">
        <v>0.28710000000000002</v>
      </c>
      <c r="L20">
        <v>7.0389999999999994E-2</v>
      </c>
    </row>
    <row r="23" spans="1:12" x14ac:dyDescent="0.7">
      <c r="A23" s="2" t="s">
        <v>38</v>
      </c>
    </row>
    <row r="24" spans="1:12" x14ac:dyDescent="0.7">
      <c r="A24" t="e" cm="1" vm="2">
        <f t="array" ref="A24">_xlfn._xlws.PY(1,1)</f>
        <v>#VALUE!</v>
      </c>
    </row>
    <row r="26" spans="1:12" x14ac:dyDescent="0.7">
      <c r="A26" s="3" t="s">
        <v>37</v>
      </c>
    </row>
    <row r="27" spans="1:12" x14ac:dyDescent="0.7">
      <c r="A27" t="str" cm="1">
        <f t="array" ref="A27:I38">IFERROR(_FV(A24,"arrayPreview"),_xlfn._DF_Python_str(A24))</f>
        <v/>
      </c>
      <c r="B27" t="str">
        <v>count</v>
      </c>
      <c r="C27" t="str">
        <v>mean</v>
      </c>
      <c r="D27" t="str">
        <v>std</v>
      </c>
      <c r="E27" t="str">
        <v>min</v>
      </c>
      <c r="F27" t="str">
        <v>25%</v>
      </c>
      <c r="G27" t="str">
        <v>50%</v>
      </c>
      <c r="H27" t="str">
        <v>75%</v>
      </c>
      <c r="I27" t="str">
        <v>max</v>
      </c>
    </row>
    <row r="28" spans="1:12" x14ac:dyDescent="0.7">
      <c r="A28" t="str">
        <v>id</v>
      </c>
      <c r="B28">
        <v>569</v>
      </c>
      <c r="C28">
        <v>30371831.432337433</v>
      </c>
      <c r="D28">
        <v>125020585.61222368</v>
      </c>
      <c r="E28">
        <v>8670</v>
      </c>
      <c r="F28">
        <v>869218</v>
      </c>
      <c r="G28">
        <v>906024</v>
      </c>
      <c r="H28">
        <v>8813129</v>
      </c>
      <c r="I28">
        <v>911320502</v>
      </c>
    </row>
    <row r="29" spans="1:12" x14ac:dyDescent="0.7">
      <c r="A29" t="str">
        <v>radius_mean</v>
      </c>
      <c r="B29">
        <v>569</v>
      </c>
      <c r="C29">
        <v>14.127291739894552</v>
      </c>
      <c r="D29">
        <v>3.5240488262120779</v>
      </c>
      <c r="E29">
        <v>6.9809999999999999</v>
      </c>
      <c r="F29">
        <v>11.7</v>
      </c>
      <c r="G29">
        <v>13.37</v>
      </c>
      <c r="H29">
        <v>15.78</v>
      </c>
      <c r="I29">
        <v>28.11</v>
      </c>
    </row>
    <row r="30" spans="1:12" x14ac:dyDescent="0.7">
      <c r="A30" t="str">
        <v>texture_mean</v>
      </c>
      <c r="B30">
        <v>569</v>
      </c>
      <c r="C30">
        <v>19.289648506151142</v>
      </c>
      <c r="D30">
        <v>4.3010357681669493</v>
      </c>
      <c r="E30">
        <v>9.7100000000000009</v>
      </c>
      <c r="F30">
        <v>16.170000000000002</v>
      </c>
      <c r="G30">
        <v>18.84</v>
      </c>
      <c r="H30">
        <v>21.8</v>
      </c>
      <c r="I30">
        <v>39.28</v>
      </c>
    </row>
    <row r="31" spans="1:12" x14ac:dyDescent="0.7">
      <c r="A31" t="str">
        <v>perimeter_mean</v>
      </c>
      <c r="B31">
        <v>569</v>
      </c>
      <c r="C31">
        <v>91.969033391915644</v>
      </c>
      <c r="D31">
        <v>24.298981038754899</v>
      </c>
      <c r="E31">
        <v>43.79</v>
      </c>
      <c r="F31">
        <v>75.17</v>
      </c>
      <c r="G31">
        <v>86.24</v>
      </c>
      <c r="H31">
        <v>104.1</v>
      </c>
      <c r="I31">
        <v>188.5</v>
      </c>
    </row>
    <row r="32" spans="1:12" x14ac:dyDescent="0.7">
      <c r="A32" t="str">
        <v>area_mean</v>
      </c>
      <c r="B32">
        <v>569</v>
      </c>
      <c r="C32">
        <v>654.88910369068549</v>
      </c>
      <c r="D32">
        <v>351.9141291816527</v>
      </c>
      <c r="E32">
        <v>143.5</v>
      </c>
      <c r="F32">
        <v>420.3</v>
      </c>
      <c r="G32">
        <v>551.1</v>
      </c>
      <c r="H32">
        <v>782.7</v>
      </c>
      <c r="I32">
        <v>2501</v>
      </c>
    </row>
    <row r="33" spans="1:9" x14ac:dyDescent="0.7">
      <c r="A33" t="str">
        <v>...</v>
      </c>
      <c r="B33" t="str">
        <v>...</v>
      </c>
      <c r="C33" t="str">
        <v>...</v>
      </c>
      <c r="D33" t="str">
        <v>...</v>
      </c>
      <c r="E33" t="str">
        <v>...</v>
      </c>
      <c r="F33" t="str">
        <v>...</v>
      </c>
      <c r="G33" t="str">
        <v>...</v>
      </c>
      <c r="H33" t="str">
        <v>...</v>
      </c>
      <c r="I33" t="str">
        <v>...</v>
      </c>
    </row>
    <row r="34" spans="1:9" x14ac:dyDescent="0.7">
      <c r="A34" t="str">
        <v>compactness_worst</v>
      </c>
      <c r="B34">
        <v>569</v>
      </c>
      <c r="C34">
        <v>0.25426504393673116</v>
      </c>
      <c r="D34">
        <v>0.15733648891374194</v>
      </c>
      <c r="E34">
        <v>2.7289999999999998E-2</v>
      </c>
      <c r="F34">
        <v>0.1472</v>
      </c>
      <c r="G34">
        <v>0.21190000000000001</v>
      </c>
      <c r="H34">
        <v>0.33910000000000001</v>
      </c>
      <c r="I34">
        <v>1.0580000000000001</v>
      </c>
    </row>
    <row r="35" spans="1:9" x14ac:dyDescent="0.7">
      <c r="A35" t="str">
        <v>concavity_worst</v>
      </c>
      <c r="B35">
        <v>569</v>
      </c>
      <c r="C35">
        <v>0.27218848330404216</v>
      </c>
      <c r="D35">
        <v>0.20862428060813235</v>
      </c>
      <c r="E35">
        <v>0</v>
      </c>
      <c r="F35">
        <v>0.1145</v>
      </c>
      <c r="G35">
        <v>0.22670000000000001</v>
      </c>
      <c r="H35">
        <v>0.38290000000000002</v>
      </c>
      <c r="I35">
        <v>1.252</v>
      </c>
    </row>
    <row r="36" spans="1:9" x14ac:dyDescent="0.7">
      <c r="A36" t="str">
        <v>concave points_worst</v>
      </c>
      <c r="B36">
        <v>569</v>
      </c>
      <c r="C36">
        <v>0.11460622319859401</v>
      </c>
      <c r="D36">
        <v>6.5732341195942096E-2</v>
      </c>
      <c r="E36">
        <v>0</v>
      </c>
      <c r="F36">
        <v>6.4930000000000002E-2</v>
      </c>
      <c r="G36">
        <v>9.9930000000000005E-2</v>
      </c>
      <c r="H36">
        <v>0.16139999999999999</v>
      </c>
      <c r="I36">
        <v>0.29099999999999998</v>
      </c>
    </row>
    <row r="37" spans="1:9" x14ac:dyDescent="0.7">
      <c r="A37" t="str">
        <v>symmetry_worst</v>
      </c>
      <c r="B37">
        <v>569</v>
      </c>
      <c r="C37">
        <v>0.29007557117750438</v>
      </c>
      <c r="D37">
        <v>6.1867467537518692E-2</v>
      </c>
      <c r="E37">
        <v>0.1565</v>
      </c>
      <c r="F37">
        <v>0.25040000000000001</v>
      </c>
      <c r="G37">
        <v>0.28220000000000001</v>
      </c>
      <c r="H37">
        <v>0.31790000000000002</v>
      </c>
      <c r="I37">
        <v>0.66379999999999995</v>
      </c>
    </row>
    <row r="38" spans="1:9" x14ac:dyDescent="0.7">
      <c r="A38" t="str">
        <v>fractal_dimension_worst</v>
      </c>
      <c r="B38">
        <v>569</v>
      </c>
      <c r="C38">
        <v>8.3945817223198604E-2</v>
      </c>
      <c r="D38">
        <v>1.8061267348893989E-2</v>
      </c>
      <c r="E38">
        <v>5.5039999999999999E-2</v>
      </c>
      <c r="F38">
        <v>7.1459999999999996E-2</v>
      </c>
      <c r="G38">
        <v>8.004E-2</v>
      </c>
      <c r="H38">
        <v>9.2079999999999995E-2</v>
      </c>
      <c r="I38">
        <v>0.20749999999999999</v>
      </c>
    </row>
    <row r="41" spans="1:9" x14ac:dyDescent="0.7">
      <c r="A41" s="2" t="s">
        <v>39</v>
      </c>
    </row>
    <row r="42" spans="1:9" x14ac:dyDescent="0.7">
      <c r="A42" t="e" cm="1" vm="3">
        <f t="array" ref="A42">_xlfn._xlws.PY(2,1)</f>
        <v>#VALUE!</v>
      </c>
    </row>
    <row r="44" spans="1:9" x14ac:dyDescent="0.7">
      <c r="A44" s="3" t="s">
        <v>37</v>
      </c>
    </row>
    <row r="45" spans="1:9" x14ac:dyDescent="0.7">
      <c r="A45" t="str" cm="1">
        <f t="array" ref="A45:B47">IFERROR(_FV(A42,"arrayPreview"),_xlfn._DF_Python_str(A42))</f>
        <v>target</v>
      </c>
      <c r="B45" t="str">
        <v>count</v>
      </c>
    </row>
    <row r="46" spans="1:9" x14ac:dyDescent="0.7">
      <c r="A46">
        <v>0</v>
      </c>
      <c r="B46">
        <v>357</v>
      </c>
    </row>
    <row r="47" spans="1:9" x14ac:dyDescent="0.7">
      <c r="A47">
        <v>1</v>
      </c>
      <c r="B47">
        <v>212</v>
      </c>
    </row>
    <row r="50" spans="1:2" x14ac:dyDescent="0.7">
      <c r="A50" s="2" t="s">
        <v>40</v>
      </c>
    </row>
    <row r="51" spans="1:2" x14ac:dyDescent="0.7">
      <c r="A51" t="e" cm="1" vm="4">
        <f t="array" ref="A51">_xlfn._xlws.PY(3,1)</f>
        <v>#VALUE!</v>
      </c>
    </row>
    <row r="53" spans="1:2" x14ac:dyDescent="0.7">
      <c r="A53" s="3" t="s">
        <v>37</v>
      </c>
    </row>
    <row r="54" spans="1:2" x14ac:dyDescent="0.7">
      <c r="A54" t="str" cm="1">
        <f t="array" ref="A54:B55">IFERROR(_FV(A51,"arrayPreview"),_xlfn._DF_Python_str(A51))</f>
        <v>train</v>
      </c>
      <c r="B54">
        <v>455</v>
      </c>
    </row>
    <row r="55" spans="1:2" x14ac:dyDescent="0.7">
      <c r="A55" t="str">
        <v>test</v>
      </c>
      <c r="B55">
        <v>114</v>
      </c>
    </row>
    <row r="58" spans="1:2" x14ac:dyDescent="0.7">
      <c r="A58" s="2" t="s">
        <v>41</v>
      </c>
    </row>
    <row r="59" spans="1:2" x14ac:dyDescent="0.7">
      <c r="A59" t="e" cm="1" vm="5">
        <f t="array" ref="A59">_xlfn._xlws.PY(4,1)</f>
        <v>#VALUE!</v>
      </c>
    </row>
    <row r="61" spans="1:2" x14ac:dyDescent="0.7">
      <c r="A61" s="3" t="s">
        <v>37</v>
      </c>
    </row>
    <row r="62" spans="1:2" x14ac:dyDescent="0.7">
      <c r="A62" t="str" cm="1">
        <f t="array" ref="A62:B63">IFERROR(_FV(A59,"arrayPreview"),_xlfn._DF_Python_str(A59))</f>
        <v>train_accuracy</v>
      </c>
      <c r="B62">
        <v>0.95604395604395609</v>
      </c>
    </row>
    <row r="63" spans="1:2" x14ac:dyDescent="0.7">
      <c r="A63" t="str">
        <v>test_accuracy</v>
      </c>
      <c r="B63">
        <v>0.94736842105263153</v>
      </c>
    </row>
    <row r="66" spans="1:3" x14ac:dyDescent="0.7">
      <c r="A66" s="2" t="s">
        <v>42</v>
      </c>
    </row>
    <row r="67" spans="1:3" x14ac:dyDescent="0.7">
      <c r="A67" t="e" cm="1" vm="6">
        <f t="array" ref="A67">_xlfn._xlws.PY(5,1)</f>
        <v>#VALUE!</v>
      </c>
    </row>
    <row r="69" spans="1:3" x14ac:dyDescent="0.7">
      <c r="A69" s="3" t="s">
        <v>37</v>
      </c>
    </row>
    <row r="70" spans="1:3" x14ac:dyDescent="0.7">
      <c r="A70" t="str" cm="1">
        <f t="array" ref="A70:B70">IFERROR(_FV(A67,"arrayPreview"),_xlfn._DF_Python_str(A67))</f>
        <v>average_cv_accuracy</v>
      </c>
      <c r="B70">
        <v>0.95081509082440618</v>
      </c>
    </row>
    <row r="73" spans="1:3" x14ac:dyDescent="0.7">
      <c r="A73" s="2" t="s">
        <v>43</v>
      </c>
    </row>
    <row r="74" spans="1:3" x14ac:dyDescent="0.7">
      <c r="A74" t="e" cm="1" vm="7">
        <f t="array" ref="A74">_xlfn._xlws.PY(6,1)</f>
        <v>#VALUE!</v>
      </c>
    </row>
    <row r="76" spans="1:3" x14ac:dyDescent="0.7">
      <c r="A76" s="3" t="s">
        <v>37</v>
      </c>
    </row>
    <row r="77" spans="1:3" x14ac:dyDescent="0.7">
      <c r="A77" t="str" cm="1">
        <f t="array" ref="A77:C79">IFERROR(_FV(A74,"arrayPreview"),_xlfn._DF_Python_str(A74))</f>
        <v/>
      </c>
      <c r="B77" t="str">
        <v>Predicted Benign (0)</v>
      </c>
      <c r="C77" t="str">
        <v>Predicted Malignant (1)</v>
      </c>
    </row>
    <row r="78" spans="1:3" x14ac:dyDescent="0.7">
      <c r="A78" t="str">
        <v>Actual Benign (0)</v>
      </c>
      <c r="B78">
        <v>71</v>
      </c>
      <c r="C78">
        <v>1</v>
      </c>
    </row>
    <row r="79" spans="1:3" x14ac:dyDescent="0.7">
      <c r="A79" t="str">
        <v>Actual Malignant (1)</v>
      </c>
      <c r="B79">
        <v>5</v>
      </c>
      <c r="C79">
        <v>37</v>
      </c>
    </row>
    <row r="82" spans="1:2" x14ac:dyDescent="0.7">
      <c r="A82" s="2" t="s">
        <v>44</v>
      </c>
    </row>
    <row r="83" spans="1:2" x14ac:dyDescent="0.7">
      <c r="A83" t="e" cm="1" vm="8">
        <f t="array" ref="A83">_xlfn._xlws.PY(7,1)</f>
        <v>#VALUE!</v>
      </c>
    </row>
    <row r="85" spans="1:2" x14ac:dyDescent="0.7">
      <c r="A85" s="3" t="s">
        <v>37</v>
      </c>
    </row>
    <row r="86" spans="1:2" x14ac:dyDescent="0.7">
      <c r="A86" t="str" cm="1">
        <f t="array" ref="A86:B88">IFERROR(_FV(A83,"arrayPreview"),_xlfn._DF_Python_str(A83))</f>
        <v>precision</v>
      </c>
      <c r="B86">
        <v>0.97368421052631582</v>
      </c>
    </row>
    <row r="87" spans="1:2" x14ac:dyDescent="0.7">
      <c r="A87" t="str">
        <v>recall</v>
      </c>
      <c r="B87">
        <v>0.88095238095238093</v>
      </c>
    </row>
    <row r="88" spans="1:2" x14ac:dyDescent="0.7">
      <c r="A88" t="str">
        <v>f1_score</v>
      </c>
      <c r="B88">
        <v>0.92500000000000004</v>
      </c>
    </row>
    <row r="91" spans="1:2" x14ac:dyDescent="0.7">
      <c r="A91" s="2" t="s">
        <v>45</v>
      </c>
    </row>
    <row r="92" spans="1:2" x14ac:dyDescent="0.7">
      <c r="A92" t="e" cm="1" vm="9">
        <f t="array" ref="A92">_xlfn._xlws.PY(8,1)</f>
        <v>#VALUE!</v>
      </c>
    </row>
    <row r="94" spans="1:2" x14ac:dyDescent="0.7">
      <c r="A94" s="3" t="s">
        <v>37</v>
      </c>
    </row>
    <row r="95" spans="1:2" x14ac:dyDescent="0.7">
      <c r="A95" t="str" cm="1">
        <f t="array" ref="A95:B96">IFERROR(_FV(A92,"arrayPreview"),_xlfn._DF_Python_str(A92))</f>
        <v>random_forest_cv_accuracy</v>
      </c>
      <c r="B95">
        <v>0.95609377425865549</v>
      </c>
    </row>
    <row r="96" spans="1:2" x14ac:dyDescent="0.7">
      <c r="A96" t="str">
        <v>logistic_regression_cv_accuracy</v>
      </c>
      <c r="B96">
        <v>0.95081509082440618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2025-08-20T12:08:20Z</dcterms:created>
  <dcterms:modified xsi:type="dcterms:W3CDTF">2025-08-20T12:36:24Z</dcterms:modified>
</cp:coreProperties>
</file>