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CA28BF4D-C96A-4FA2-8FA4-77338FC56DF4}" xr6:coauthVersionLast="47" xr6:coauthVersionMax="47" xr10:uidLastSave="{00000000-0000-0000-0000-000000000000}"/>
  <bookViews>
    <workbookView xWindow="-98" yWindow="-98" windowWidth="18915" windowHeight="12676" firstSheet="1" activeTab="1" xr2:uid="{3B245998-3DB2-4834-90D2-2DE61E41F9BF}"/>
  </bookViews>
  <sheets>
    <sheet name="mpg" sheetId="1" r:id="rId1"/>
    <sheet name="Analysis1" sheetId="2" r:id="rId2"/>
    <sheet name="dashboar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3" l="1" a="1"/>
  <c r="C3" i="3" a="1"/>
  <c r="C3" i="3" s="1"/>
  <c r="A6" i="2" a="1"/>
  <c r="A6" i="2" s="1"/>
  <c r="G1" i="3" l="1"/>
  <c r="A9" i="2" a="1"/>
  <c r="A9" i="2" s="1"/>
  <c r="A24" i="2" a="1"/>
  <c r="A24" i="2" s="1"/>
  <c r="A32" i="2" l="1" a="1"/>
  <c r="A32" i="2" s="1"/>
  <c r="A27" i="2" a="1"/>
  <c r="A27" i="2" s="1"/>
  <c r="A35" i="2" l="1" a="1"/>
  <c r="A35" i="2" s="1"/>
  <c r="A39" i="2" a="1"/>
  <c r="A39" i="2" s="1"/>
  <c r="A42" i="2" l="1" a="1"/>
  <c r="A42" i="2" s="1"/>
  <c r="A54" i="2" a="1"/>
  <c r="A54" i="2" s="1"/>
  <c r="A74" i="2" s="1" a="1"/>
  <c r="A74" i="2" s="1"/>
  <c r="A94" i="2" s="1" a="1"/>
  <c r="A94" i="2" s="1"/>
  <c r="A114" i="2" s="1" a="1"/>
  <c r="A114" i="2" s="1"/>
  <c r="A134" i="2" s="1" a="1"/>
  <c r="A134" i="2" s="1"/>
  <c r="G2" i="3" s="1" a="1"/>
  <c r="G2" i="3" s="1"/>
  <c r="A4" i="3" s="1" a="1"/>
  <c r="A4" i="3" s="1"/>
  <c r="C4" i="3" l="1" a="1"/>
  <c r="C4" i="3" s="1"/>
  <c r="A5" i="3" s="1" a="1"/>
  <c r="A5" i="3" s="1"/>
  <c r="C5" i="3" l="1" a="1"/>
  <c r="C5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">
    <bk>
      <extLst>
        <ext uri="{3e2802c4-a4d2-4d8b-9148-e3be6c30e623}">
          <xlrd:rvb i="2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cellMetadata count="1">
    <bk>
      <rc t="1" v="0"/>
    </bk>
  </cellMetadata>
  <valueMetadata count="1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mpg_df=xl(%P2%, headers=True)</code>
    </pythonScript>
    <pythonScript>
      <code>#Explore the dataset
mpg_df.info(), mpg_df.describe()</code>
    </pythonScript>
    <pythonScript>
      <code>#Dataset Information
mpg_df.info()</code>
    </pythonScript>
    <pythonScript>
      <code>#Summary Statistics
mpg_df.describe()</code>
    </pythonScript>
    <pythonScript>
      <code>#Histogram of MPG
# Univariate Plot: Histogram of MPG
plt.figure(figsize=(10, 6))
sns.histplot(mpg_df['mpg'], bins=20, kde=True)
plt.title('Distribution of MPG')
plt.xlabel('MPG')
plt.ylabel('Frequency')
plt.show()</code>
    </pythonScript>
    <pythonScript>
      <code>#Box Plot of MPG by Cylinders
#Box Plot of MPG by Cylinders
# Univariate Plot: Box Plot of MPG by Cylinders
plt.figure(figsize=(10, 6))
sns.boxplot(x='cylinders', y='mpg', data=mpg_df)
plt.title('MPG by Cylinders')
plt.xlabel('Cylinders')
plt.ylabel('MPG')
plt.show()</code>
    </pythonScript>
    <pythonScript>
      <code>#Scatter Plot of Horsepower vs Weight
# Scatter Plot of Horsepower vs Weight
plt.figure(figsize=(10, 6))
sns.scatterplot(x='horsepower', y='weight', data=mpg_df)
plt.title('Horsepower vs Weight')
plt.xlabel('Horsepower')
plt.ylabel('Weight')
plt.show()</code>
    </pythonScript>
    <pythonScript>
      <code>#Pair Plot of Multiple Variables
#Pair Plot of Multiple Variables
# Pair Plot of Multiple Variables
sns.pairplot(mpg_df[['mpg', 'cylinders', 'displacement', 'horsepower', 'weight', 'acceleration']])
plt.show()</code>
    </pythonScript>
    <pythonScript>
      <code>#Heatmap of Correlation Matrix
#Heatmap of Correlation Matrix
# Heatmap of Correlation Matrix
plt.figure(figsize=(10, 6))
corr_matrix = mpg_df[['mpg', 'cylinders', 'displacement', 'horsepower', 'weight', 'acceleration']].corr()
sns.heatmap(corr_matrix, annot=True, cmap='coolwarm', linewidths=0.5)
plt.title('Correlation Matrix Heatmap')
plt.show()</code>
    </pythonScript>
    <pythonScript>
      <code>def force_to_list(value):
    if isinstance(value, pd.DataFrame):
        return value.values.flatten().tolist()
    elif isinstance(value, str):
        return [value]  # Wrap single string in a list
    elif hasattr(value, '__iter__') and not isinstance(value, str):
        return list(value)  # Handle other iterable types
    else:
        return [value]  # Wrap scalars in a list
mpg_df_filtered = mpg_df[mpg_df['origin'].isin(force_to_list(xl(%P2%)))]</code>
    </pythonScript>
    <pythonScript>
      <code>#Histogram of MPG
# Univariate Plot: Histogram of MPG
plt.figure(figsize=(10, 6))
sns.histplot(mpg_df_filtered['mpg'], bins=20, kde=True)
plt.title('Distribution of MPG')
plt.xlabel('MPG')
plt.ylabel('Frequency')
plt.show()</code>
    </pythonScript>
    <pythonScript>
      <code>#Box Plot of MPG by Cylinders
#Box Plot of MPG by Cylinders
# Univariate Plot: Box Plot of MPG by Cylinders
plt.figure(figsize=(10, 6))
sns.boxplot(x='cylinders', y='mpg', data=mpg_df_filtered)
plt.title('MPG by Cylinders')
plt.xlabel('Cylinders')
plt.ylabel('MPG')
plt.show()</code>
    </pythonScript>
    <pythonScript>
      <code>#Scatter Plot of Horsepower vs Weight
# Scatter Plot of Horsepower vs Weight
plt.figure(figsize=(10, 6))
sns.scatterplot(x='horsepower', y='weight', data=mpg_df_filtered, hue='origin')
plt.title('Horsepower vs Weight')
plt.xlabel('Horsepower')
plt.ylabel('Weight')
plt.show()</code>
    </pythonScript>
    <pythonScript>
      <code>#Heatmap of Correlation Matrix
#Heatmap of Correlation Matrix
# Heatmap of Correlation Matrix
plt.figure(figsize=(10, 6))
corr_matrix = mpg_df_filtered[['mpg', 'cylinders', 'displacement', 'horsepower', 'weight', 'acceleration']].corr()
sns.heatmap(corr_matrix, annot=True, cmap='coolwarm', linewidths=0.5)
plt.title('Correlation Matrix Heatmap')
plt.show()</code>
    </pythonScript>
  </pythonScripts>
</python>
</file>

<file path=xl/sharedStrings.xml><?xml version="1.0" encoding="utf-8"?>
<sst xmlns="http://schemas.openxmlformats.org/spreadsheetml/2006/main" count="423" uniqueCount="25">
  <si>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</si>
  <si>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</si>
  <si>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</si>
  <si>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</si>
  <si>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</si>
  <si>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</si>
  <si>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</si>
  <si>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</si>
  <si>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</si>
  <si>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</si>
  <si>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</si>
  <si>
    <t>Analysis Sheet</t>
  </si>
  <si>
    <t>This sheet will include all the Python formulas generated by Copilot.</t>
  </si>
  <si>
    <t>Load data from mpg, mpg</t>
  </si>
  <si>
    <t>Preview</t>
  </si>
  <si>
    <t>Explore the dataset</t>
  </si>
  <si>
    <t>Dataset Information</t>
  </si>
  <si>
    <t>Summary Statistics</t>
  </si>
  <si>
    <t>Histogram of MPG</t>
  </si>
  <si>
    <t>Box Plot of MPG by Cylinders</t>
  </si>
  <si>
    <t>Scatter Plot of Horsepower vs Weight</t>
  </si>
  <si>
    <t>Pair Plot of Multiple Variables</t>
  </si>
  <si>
    <t>Heatmap of Correlation Matrix</t>
  </si>
  <si>
    <t>Fuel Efficiency and Vehicle Performance Dashboard</t>
  </si>
  <si>
    <t>Select an origin: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</si>
</sst>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rgb="FF156082"/>
      <name val="Calibri"/>
      <family val="2"/>
      <scheme val="minor"/>
    </font>
    <font>
      <b/>
      <sz val="14"/>
      <color rgb="FF15608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22"/>
      <color theme="1"/>
      <name val="Calibri"/>
      <family val="2"/>
      <scheme val="minor"/>
    </font>
    <font>
      <b/>
      <sz val="36"/>
      <color rgb="FF242424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  <extLst>
        <ext xmlns:xfpb="http://schemas.microsoft.com/office/spreadsheetml/2022/featurepropertybag" uri="{C7286773-470A-42A8-94C5-96B5CB345126}">
          <xfpb:xfComplement i="0"/>
        </ext>
      </extLst>
    </xf>
    <xf numFmtId="0" fontId="21" fillId="0" borderId="0" xfId="0" applyFont="1" applyAlignment="1">
      <alignment horizontal="left"/>
    </xf>
    <xf numFmtId="0" fontId="22" fillId="0" borderId="0" xfId="0" applyFont="1"/>
    <xf numFmtId="0" fontId="23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microsoft.com/office/2017/06/relationships/rdSupportingPropertyBagStructure" Target="richData/rdsupportingpropertybagstructure.xml"/><Relationship Id="rId18" Type="http://schemas.microsoft.com/office/2023/09/relationships/Python" Target="pyth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06/relationships/richStyles" Target="richData/richStyle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22/11/relationships/FeaturePropertyBag" Target="featurePropertyBag/featurePropertyBag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Array" Target="richData/rdarray.xml"/><Relationship Id="rId5" Type="http://schemas.openxmlformats.org/officeDocument/2006/relationships/styles" Target="styles.xml"/><Relationship Id="rId15" Type="http://schemas.microsoft.com/office/2017/06/relationships/rdRichValueTypes" Target="richData/rdRichValueTyp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microsoft.com/office/2017/06/relationships/rdSupportingPropertyBag" Target="richData/rdsupportingpropertybag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7</xdr:col>
      <xdr:colOff>191828</xdr:colOff>
      <xdr:row>70</xdr:row>
      <xdr:rowOff>0</xdr:rowOff>
    </xdr:to>
    <xdr:pic>
      <xdr:nvPicPr>
        <xdr:cNvPr id="2" name="Picture 1" title="Histogram of MPG">
          <a:extLst>
            <a:ext uri="{FF2B5EF4-FFF2-40B4-BE49-F238E27FC236}">
              <a16:creationId xmlns:a16="http://schemas.microsoft.com/office/drawing/2014/main" id="{3DE28D23-4042-5CBB-6F63-A485B01FA49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54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25625"/>
          <a:ext cx="6592628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191828</xdr:colOff>
      <xdr:row>90</xdr:row>
      <xdr:rowOff>0</xdr:rowOff>
    </xdr:to>
    <xdr:pic>
      <xdr:nvPicPr>
        <xdr:cNvPr id="3" name="Picture 2" title="Box Plot of MPG by Cylinders">
          <a:extLst>
            <a:ext uri="{FF2B5EF4-FFF2-40B4-BE49-F238E27FC236}">
              <a16:creationId xmlns:a16="http://schemas.microsoft.com/office/drawing/2014/main" id="{D9041F91-7F89-64D1-1ED3-EB56CB148C7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7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859625"/>
          <a:ext cx="6592628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324934</xdr:colOff>
      <xdr:row>110</xdr:row>
      <xdr:rowOff>0</xdr:rowOff>
    </xdr:to>
    <xdr:pic>
      <xdr:nvPicPr>
        <xdr:cNvPr id="4" name="Picture 3" title="Scatter Plot of Horsepower vs Weight">
          <a:extLst>
            <a:ext uri="{FF2B5EF4-FFF2-40B4-BE49-F238E27FC236}">
              <a16:creationId xmlns:a16="http://schemas.microsoft.com/office/drawing/2014/main" id="{79070203-1283-9460-1EA2-EF6E4F3CEB7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9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193625"/>
          <a:ext cx="6725734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4</xdr:col>
      <xdr:colOff>606709</xdr:colOff>
      <xdr:row>130</xdr:row>
      <xdr:rowOff>0</xdr:rowOff>
    </xdr:to>
    <xdr:pic>
      <xdr:nvPicPr>
        <xdr:cNvPr id="5" name="Picture 4" title="Pair Plot of Multiple Variables">
          <a:extLst>
            <a:ext uri="{FF2B5EF4-FFF2-40B4-BE49-F238E27FC236}">
              <a16:creationId xmlns:a16="http://schemas.microsoft.com/office/drawing/2014/main" id="{42280FBB-A329-8B0C-776B-A1A15B5BEA4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114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527625"/>
          <a:ext cx="4264309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7</xdr:col>
      <xdr:colOff>551653</xdr:colOff>
      <xdr:row>150</xdr:row>
      <xdr:rowOff>0</xdr:rowOff>
    </xdr:to>
    <xdr:pic>
      <xdr:nvPicPr>
        <xdr:cNvPr id="6" name="Picture 5" title="Heatmap of Correlation Matrix">
          <a:extLst>
            <a:ext uri="{FF2B5EF4-FFF2-40B4-BE49-F238E27FC236}">
              <a16:creationId xmlns:a16="http://schemas.microsoft.com/office/drawing/2014/main" id="{60535841-D015-E1B8-8035-AF80AC4A1BD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nalysis1!A134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861625"/>
          <a:ext cx="6952453" cy="4267200"/>
        </a:xfrm>
        <a:prstGeom prst="rect">
          <a:avLst/>
        </a:prstGeom>
        <a:ln>
          <a:solidFill>
            <a:srgbClr val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297658</xdr:rowOff>
    </xdr:from>
    <xdr:to>
      <xdr:col>1</xdr:col>
      <xdr:colOff>11905</xdr:colOff>
      <xdr:row>4</xdr:row>
      <xdr:rowOff>78116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5AA78E15-B460-3C4A-5824-053992143F5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A4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97846"/>
          <a:ext cx="7905750" cy="4983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297657</xdr:rowOff>
    </xdr:from>
    <xdr:to>
      <xdr:col>0</xdr:col>
      <xdr:colOff>7854712</xdr:colOff>
      <xdr:row>5</xdr:row>
      <xdr:rowOff>90022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84EAC34F-4AC3-9159-528C-2CA908489DA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A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00877"/>
          <a:ext cx="7854712" cy="4983490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226216</xdr:colOff>
      <xdr:row>3</xdr:row>
      <xdr:rowOff>381001</xdr:rowOff>
    </xdr:from>
    <xdr:to>
      <xdr:col>4</xdr:col>
      <xdr:colOff>2678904</xdr:colOff>
      <xdr:row>4</xdr:row>
      <xdr:rowOff>161459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13DB8917-0A1A-851C-CD68-0C4A5BD4AEB2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C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0061" y="1881189"/>
          <a:ext cx="8429626" cy="4983490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309560</xdr:colOff>
      <xdr:row>4</xdr:row>
      <xdr:rowOff>369094</xdr:rowOff>
    </xdr:from>
    <xdr:to>
      <xdr:col>4</xdr:col>
      <xdr:colOff>2547935</xdr:colOff>
      <xdr:row>4</xdr:row>
      <xdr:rowOff>5178848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70A7DAEF-7380-D25F-89F2-EB76952328A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ashboard!C5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03405" y="7072314"/>
          <a:ext cx="8215313" cy="4809754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7"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  <a r="2">
    <v t="r">3</v>
    <v t="s">&lt;DataFrame&gt;</v>
  </a>
  <a r="9" c="8">
    <v t="s"/>
    <v t="s">mpg</v>
    <v t="s">cylinders</v>
    <v t="s">displacement</v>
    <v t="s">horsepower</v>
    <v t="s">weight</v>
    <v t="s">acceleration</v>
    <v t="s">model_year</v>
    <v t="s">count</v>
    <v>398</v>
    <v>398</v>
    <v>398</v>
    <v>392</v>
    <v>398</v>
    <v>398</v>
    <v>398</v>
    <v t="s">mean</v>
    <v>23.514572864321607</v>
    <v>5.4547738693467336</v>
    <v>193.42587939698493</v>
    <v>104.46938775510205</v>
    <v>2970.424623115578</v>
    <v>15.568090452261307</v>
    <v>76.010050251256288</v>
    <v t="s">std</v>
    <v>7.8159843125657824</v>
    <v>1.7010042445332094</v>
    <v>104.26983817119581</v>
    <v>38.491159932828552</v>
    <v>846.84177419732714</v>
    <v>2.7576889298126757</v>
    <v>3.6976266467326231</v>
    <v t="s">min</v>
    <v>9</v>
    <v>3</v>
    <v>68</v>
    <v>46</v>
    <v>1613</v>
    <v>8</v>
    <v>70</v>
    <v t="s">25%</v>
    <v>17.5</v>
    <v>4</v>
    <v>104.25</v>
    <v>75</v>
    <v>2223.75</v>
    <v>13.825000000000001</v>
    <v>73</v>
    <v t="s">50%</v>
    <v>23</v>
    <v>4</v>
    <v>148.5</v>
    <v>93.5</v>
    <v>2803.5</v>
    <v>15.5</v>
    <v>76</v>
    <v t="s">75%</v>
    <v>29</v>
    <v>8</v>
    <v>262</v>
    <v>126</v>
    <v>3608</v>
    <v>17.175000000000001</v>
    <v>79</v>
    <v t="s">max</v>
    <v>46.6</v>
    <v>8</v>
    <v>455</v>
    <v>230</v>
    <v>5140</v>
    <v>24.8</v>
    <v>82</v>
  </a>
  <a r="2">
    <v>842</v>
    <v>545</v>
  </a>
  <a r="2">
    <v>859</v>
    <v>545</v>
  </a>
  <a r="2">
    <v>1475</v>
    <v>1476</v>
  </a>
  <a r="2">
    <v>857</v>
    <v>526</v>
  </a>
</arrayData>
</file>

<file path=xl/richData/rdrichvalue.xml><?xml version="1.0" encoding="utf-8"?>
<rvData xmlns="http://schemas.microsoft.com/office/spreadsheetml/2017/richdata" count="40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  <v>2</v>
  </rv>
  <rv s="3">
    <fb>0</fb>
    <v>5</v>
  </rv>
  <rv s="0">
    <v>1</v>
  </rv>
  <rv s="1">
    <v>tuple</v>
    <v>4</v>
    <v>4</v>
  </rv>
  <rv s="2">
    <v>&lt;class 'tuple'&gt;</v>
    <v>tuple</v>
    <v>(None,               mpg   cylinders  displacement  horsepower       weight  \
count  398.000000  398.000000    398.000000  392.000000   398.000000   
mean    23.514573    5.454774    193.425879  104.469388  2970.424623   
std      7.815984    1.701004...</v>
    <v>5</v>
    <v>2</v>
  </rv>
  <rv s="2">
    <fb>0</fb>
    <v>&lt;class 'NoneType'&gt;</v>
    <v>NoneType</v>
    <v>None</v>
    <v>3</v>
    <v>2</v>
  </rv>
  <rv s="0">
    <v>2</v>
  </rv>
  <rv s="1">
    <v>DataFrame</v>
    <v>7</v>
    <v>8</v>
  </rv>
  <rv s="2">
    <v>&lt;class 'pandas.core.frame.DataFrame'&gt;</v>
    <v>DataFrame</v>
    <v xml:space="preserve">              mpg   cylinders  displacement  horsepower       weight  \
count  398.000000  398.000000    398.000000  392.000000   398.000000   
mean    23.514573    5.454774    193.425879  104.469388  2970.424623   
std      7.815984    1.701004    104...</v>
    <v>9</v>
    <v>2</v>
  </rv>
  <rv s="4">
    <v>0</v>
    <v>9</v>
  </rv>
  <rv s="0">
    <v>3</v>
  </rv>
  <rv s="5">
    <v>Image</v>
    <v>8</v>
    <v>11</v>
    <v>12</v>
  </rv>
  <rv s="2">
    <v>&lt;class 'PIL.PngImagePlugin.PngImageFile'&gt;</v>
    <v>PngImageFile</v>
    <v>&lt;PIL.PngImagePlugin.PngImageFile image mode=RGBA size=842x545 at 0x7FF472C69160&gt;</v>
    <v>13</v>
    <v>2</v>
  </rv>
  <rv s="4">
    <v>1</v>
    <v>9</v>
  </rv>
  <rv s="5">
    <v>Image</v>
    <v>8</v>
    <v>15</v>
    <v>12</v>
  </rv>
  <rv s="2">
    <v>&lt;class 'PIL.PngImagePlugin.PngImageFile'&gt;</v>
    <v>PngImageFile</v>
    <v>&lt;PIL.PngImagePlugin.PngImageFile image mode=RGBA size=842x545 at 0x7FF4670F5760&gt;</v>
    <v>16</v>
    <v>2</v>
  </rv>
  <rv s="4">
    <v>2</v>
    <v>9</v>
  </rv>
  <rv s="0">
    <v>4</v>
  </rv>
  <rv s="5">
    <v>Image</v>
    <v>8</v>
    <v>18</v>
    <v>19</v>
  </rv>
  <rv s="2">
    <v>&lt;class 'PIL.PngImagePlugin.PngImageFile'&gt;</v>
    <v>PngImageFile</v>
    <v>&lt;PIL.PngImagePlugin.PngImageFile image mode=RGBA size=859x545 at 0x7FF467088260&gt;</v>
    <v>20</v>
    <v>2</v>
  </rv>
  <rv s="4">
    <v>3</v>
    <v>9</v>
  </rv>
  <rv s="0">
    <v>5</v>
  </rv>
  <rv s="5">
    <v>Image</v>
    <v>8</v>
    <v>22</v>
    <v>23</v>
  </rv>
  <rv s="2">
    <v>&lt;class 'PIL.PngImagePlugin.PngImageFile'&gt;</v>
    <v>PngImageFile</v>
    <v>&lt;PIL.PngImagePlugin.PngImageFile image mode=RGBA size=1475x1476 at 0x7FF4670484A0&gt;</v>
    <v>24</v>
    <v>2</v>
  </rv>
  <rv s="4">
    <v>4</v>
    <v>9</v>
  </rv>
  <rv s="0">
    <v>6</v>
  </rv>
  <rv s="5">
    <v>Image</v>
    <v>8</v>
    <v>26</v>
    <v>27</v>
  </rv>
  <rv s="2">
    <v>&lt;class 'PIL.PngImagePlugin.PngImageFile'&gt;</v>
    <v>PngImageFile</v>
    <v>&lt;PIL.PngImagePlugin.PngImageFile image mode=RGBA size=857x526 at 0x7FF468C5EC00&gt;</v>
    <v>28</v>
    <v>2</v>
  </rv>
  <rv s="1">
    <v>DataFrame</v>
    <v>10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30</v>
    <v>2</v>
  </rv>
  <rv s="4">
    <v>5</v>
    <v>9</v>
  </rv>
  <rv s="5">
    <v>Image</v>
    <v>8</v>
    <v>32</v>
    <v>12</v>
  </rv>
  <rv s="2">
    <v>&lt;class 'PIL.PngImagePlugin.PngImageFile'&gt;</v>
    <v>PngImageFile</v>
    <v>&lt;PIL.PngImagePlugin.PngImageFile image mode=RGBA size=842x545 at 0x7FF46A909520&gt;</v>
    <v>33</v>
    <v>2</v>
  </rv>
  <rv s="6">
    <v>6</v>
    <v>9</v>
    <v>Image generated by Python</v>
  </rv>
  <rv s="4">
    <v>7</v>
    <v>9</v>
  </rv>
  <rv s="5">
    <v>Image</v>
    <v>8</v>
    <v>36</v>
    <v>19</v>
  </rv>
  <rv s="2">
    <v>&lt;class 'PIL.PngImagePlugin.PngImageFile'&gt;</v>
    <v>PngImageFile</v>
    <v>&lt;PIL.PngImagePlugin.PngImageFile image mode=RGBA size=859x545 at 0x7FF467EB5970&gt;</v>
    <v>37</v>
    <v>2</v>
  </rv>
  <rv s="6">
    <v>8</v>
    <v>9</v>
    <v>Image generated by Python</v>
  </rv>
</rvData>
</file>

<file path=xl/richData/rdrichvaluestructure.xml><?xml version="1.0" encoding="utf-8"?>
<rvStructures xmlns="http://schemas.microsoft.com/office/spreadsheetml/2017/richdata" count="7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formattednumber">
    <k n="_Format" t="spb"/>
  </s>
  <s t="_localImage">
    <k n="_rvRel:LocalImageIdentifier" t="i"/>
    <k n="CalcOrigin" t="i"/>
  </s>
  <s t="_entity">
    <k n="_DisplayString" t="s"/>
    <k n="_Format" t="spb"/>
    <k n="image" t="r"/>
    <k n="size" t="r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11">
    <spb s="0">
      <v>398</v>
      <v>8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  <spb s="3">
      <v>2</v>
      <v>1</v>
      <v>tuple</v>
      <v>arrayPreview</v>
    </spb>
    <spb s="1">
      <v>3</v>
    </spb>
    <spb s="4">
      <v>1</v>
    </spb>
    <spb s="0">
      <v>8</v>
      <v>7</v>
      <v>DataFrame</v>
      <v>arrayPreview</v>
      <v>1</v>
    </spb>
    <spb s="1">
      <v>6</v>
    </spb>
    <spb s="5">
      <v>2</v>
    </spb>
    <spb s="0">
      <v>319</v>
      <v>8</v>
      <v>DataFrame</v>
      <v>arrayPreview</v>
      <v>1</v>
    </spb>
    <spb s="1">
      <v>9</v>
    </spb>
  </spbData>
</supportingPropertyBags>
</file>

<file path=xl/richData/rdsupportingpropertybagstructure.xml><?xml version="1.0" encoding="utf-8"?>
<spbStructures xmlns="http://schemas.microsoft.com/office/spreadsheetml/2017/richdata2" count="6">
  <s>
    <k n="drw" t="i"/>
    <k n="dcol" t="i"/>
    <k n="name" t="s"/>
    <k n="array" t="s"/>
    <k n="headers" t="b"/>
  </s>
  <s>
    <k n="ArrayCardInfo" t="spb"/>
  </s>
  <s>
    <k n="link" t="s"/>
    <k n="logo" t="s"/>
    <k n="name" t="s"/>
  </s>
  <s>
    <k n="drw" t="i"/>
    <k n="dcol" t="i"/>
    <k n="name" t="s"/>
    <k n="array" t="s"/>
  </s>
  <s>
    <k n="_Self" t="i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  <rPr n="IsHeroField" t="b"/>
  </richProperties>
  <richStyles>
    <rSty dxfid="0">
      <rpv i="0">0;-0;"None"</rpv>
    </rSty>
    <rSty>
      <rpv i="1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28EDAD-32E5-4405-A598-C65848F6C6DE}" name="mpg" displayName="mpg" ref="A1:H399" totalsRowShown="0">
  <tableColumns count="8">
    <tableColumn id="1" xr3:uid="{8EC16392-B97D-4D72-923A-FCD411E0690F}" name="mpg"/>
    <tableColumn id="2" xr3:uid="{0C9B0F83-08D5-428D-8501-57088C0C47B8}" name="cylinders"/>
    <tableColumn id="3" xr3:uid="{8F54F794-8C6E-4917-B431-20458CB22369}" name="displacement"/>
    <tableColumn id="4" xr3:uid="{892DF5D9-DB41-4B5B-977E-88BDAEAA2F21}" name="horsepower"/>
    <tableColumn id="5" xr3:uid="{0C8F1E52-DDBA-4824-88CA-689A7CA1EC95}" name="weight"/>
    <tableColumn id="6" xr3:uid="{37BAEAEA-5743-4F63-803D-6891B291E5DA}" name="acceleration"/>
    <tableColumn id="7" xr3:uid="{1088A017-ADD5-48DC-B6A4-864ED084C747}" name="model_year"/>
    <tableColumn id="8" xr3:uid="{7D173746-2A75-4E72-97D1-05A67DFF02EB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"/>
  <sheetViews>
    <sheetView workbookViewId="0"/>
  </sheetViews>
  <sheetFormatPr defaultRowHeight="21" x14ac:dyDescent="0.65"/>
  <cols>
    <col min="2" max="2" width="9.04296875" customWidth="1"/>
    <col min="3" max="3" width="12.7265625" customWidth="1"/>
    <col min="4" max="4" width="11.54296875" customWidth="1"/>
    <col min="6" max="6" width="11.76953125" customWidth="1"/>
    <col min="7" max="7" width="11.453125" customWidth="1"/>
  </cols>
  <sheetData>
    <row r="1" spans="1:8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</row>
    <row r="3" spans="1:8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8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</row>
    <row r="5" spans="1:8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8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8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8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8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8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8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8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8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8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8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8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C75C-741E-4F75-98E0-43D7945301A8}">
  <dimension ref="A1:I134"/>
  <sheetViews>
    <sheetView tabSelected="1" workbookViewId="0"/>
  </sheetViews>
  <sheetFormatPr defaultRowHeight="21" x14ac:dyDescent="0.65"/>
  <sheetData>
    <row r="1" spans="1:9" ht="30.75" x14ac:dyDescent="0.9">
      <c r="A1" s="1" t="s">
        <v>11</v>
      </c>
    </row>
    <row r="2" spans="1:9" x14ac:dyDescent="0.65">
      <c r="A2" t="s">
        <v>12</v>
      </c>
    </row>
    <row r="5" spans="1:9" x14ac:dyDescent="0.65">
      <c r="A5" s="2" t="s">
        <v>13</v>
      </c>
    </row>
    <row r="6" spans="1:9" x14ac:dyDescent="0.65">
      <c r="A6" t="e" cm="1" vm="1">
        <f t="array" ref="A6">_xlfn._xlws.PY(0,1,mpg[[#Headers],[#Data]])</f>
        <v>#VALUE!</v>
      </c>
    </row>
    <row r="8" spans="1:9" x14ac:dyDescent="0.65">
      <c r="A8" s="3" t="s">
        <v>14</v>
      </c>
    </row>
    <row r="9" spans="1:9" x14ac:dyDescent="0.65">
      <c r="A9" t="str" cm="1">
        <f t="array" ref="A9:I20">IFERROR(_FV(A6,"arrayPreview"),_xlfn._DF_Python_str(A6))</f>
        <v/>
      </c>
      <c r="B9" t="str">
        <v>mpg</v>
      </c>
      <c r="C9" t="str">
        <v>cylinders</v>
      </c>
      <c r="D9" t="str">
        <v>displacement</v>
      </c>
      <c r="E9" t="str">
        <v>horsepower</v>
      </c>
      <c r="F9" t="str">
        <v>weight</v>
      </c>
      <c r="G9" t="str">
        <v>acceleration</v>
      </c>
      <c r="H9" t="str">
        <v>model_year</v>
      </c>
      <c r="I9" t="str">
        <v>origin</v>
      </c>
    </row>
    <row r="10" spans="1:9" x14ac:dyDescent="0.65">
      <c r="A10">
        <v>0</v>
      </c>
      <c r="B10">
        <v>18</v>
      </c>
      <c r="C10">
        <v>8</v>
      </c>
      <c r="D10">
        <v>307</v>
      </c>
      <c r="E10">
        <v>130</v>
      </c>
      <c r="F10">
        <v>3504</v>
      </c>
      <c r="G10">
        <v>12</v>
      </c>
      <c r="H10">
        <v>70</v>
      </c>
      <c r="I10" t="str">
        <v>usa</v>
      </c>
    </row>
    <row r="11" spans="1:9" x14ac:dyDescent="0.65">
      <c r="A11">
        <v>1</v>
      </c>
      <c r="B11">
        <v>15</v>
      </c>
      <c r="C11">
        <v>8</v>
      </c>
      <c r="D11">
        <v>350</v>
      </c>
      <c r="E11">
        <v>165</v>
      </c>
      <c r="F11">
        <v>3693</v>
      </c>
      <c r="G11">
        <v>11.5</v>
      </c>
      <c r="H11">
        <v>70</v>
      </c>
      <c r="I11" t="str">
        <v>usa</v>
      </c>
    </row>
    <row r="12" spans="1:9" x14ac:dyDescent="0.65">
      <c r="A12">
        <v>2</v>
      </c>
      <c r="B12">
        <v>18</v>
      </c>
      <c r="C12">
        <v>8</v>
      </c>
      <c r="D12">
        <v>318</v>
      </c>
      <c r="E12">
        <v>150</v>
      </c>
      <c r="F12">
        <v>3436</v>
      </c>
      <c r="G12">
        <v>11</v>
      </c>
      <c r="H12">
        <v>70</v>
      </c>
      <c r="I12" t="str">
        <v>usa</v>
      </c>
    </row>
    <row r="13" spans="1:9" x14ac:dyDescent="0.65">
      <c r="A13">
        <v>3</v>
      </c>
      <c r="B13">
        <v>16</v>
      </c>
      <c r="C13">
        <v>8</v>
      </c>
      <c r="D13">
        <v>304</v>
      </c>
      <c r="E13">
        <v>150</v>
      </c>
      <c r="F13">
        <v>3433</v>
      </c>
      <c r="G13">
        <v>12</v>
      </c>
      <c r="H13">
        <v>70</v>
      </c>
      <c r="I13" t="str">
        <v>usa</v>
      </c>
    </row>
    <row r="14" spans="1:9" x14ac:dyDescent="0.65">
      <c r="A14">
        <v>4</v>
      </c>
      <c r="B14">
        <v>17</v>
      </c>
      <c r="C14">
        <v>8</v>
      </c>
      <c r="D14">
        <v>302</v>
      </c>
      <c r="E14">
        <v>140</v>
      </c>
      <c r="F14">
        <v>3449</v>
      </c>
      <c r="G14">
        <v>10.5</v>
      </c>
      <c r="H14">
        <v>70</v>
      </c>
      <c r="I14" t="str">
        <v>usa</v>
      </c>
    </row>
    <row r="15" spans="1:9" x14ac:dyDescent="0.65">
      <c r="A15" t="str">
        <v>...</v>
      </c>
      <c r="B15" t="str">
        <v>...</v>
      </c>
      <c r="C15" t="str">
        <v>...</v>
      </c>
      <c r="D15" t="str">
        <v>...</v>
      </c>
      <c r="E15" t="str">
        <v>...</v>
      </c>
      <c r="F15" t="str">
        <v>...</v>
      </c>
      <c r="G15" t="str">
        <v>...</v>
      </c>
      <c r="H15" t="str">
        <v>...</v>
      </c>
      <c r="I15" t="str">
        <v>...</v>
      </c>
    </row>
    <row r="16" spans="1:9" x14ac:dyDescent="0.65">
      <c r="A16">
        <v>393</v>
      </c>
      <c r="B16">
        <v>27</v>
      </c>
      <c r="C16">
        <v>4</v>
      </c>
      <c r="D16">
        <v>140</v>
      </c>
      <c r="E16">
        <v>86</v>
      </c>
      <c r="F16">
        <v>2790</v>
      </c>
      <c r="G16">
        <v>15.6</v>
      </c>
      <c r="H16">
        <v>82</v>
      </c>
      <c r="I16" t="str">
        <v>usa</v>
      </c>
    </row>
    <row r="17" spans="1:9" x14ac:dyDescent="0.65">
      <c r="A17">
        <v>394</v>
      </c>
      <c r="B17">
        <v>44</v>
      </c>
      <c r="C17">
        <v>4</v>
      </c>
      <c r="D17">
        <v>97</v>
      </c>
      <c r="E17">
        <v>52</v>
      </c>
      <c r="F17">
        <v>2130</v>
      </c>
      <c r="G17">
        <v>24.6</v>
      </c>
      <c r="H17">
        <v>82</v>
      </c>
      <c r="I17" t="str">
        <v>europe</v>
      </c>
    </row>
    <row r="18" spans="1:9" x14ac:dyDescent="0.65">
      <c r="A18">
        <v>395</v>
      </c>
      <c r="B18">
        <v>32</v>
      </c>
      <c r="C18">
        <v>4</v>
      </c>
      <c r="D18">
        <v>135</v>
      </c>
      <c r="E18">
        <v>84</v>
      </c>
      <c r="F18">
        <v>2295</v>
      </c>
      <c r="G18">
        <v>11.6</v>
      </c>
      <c r="H18">
        <v>82</v>
      </c>
      <c r="I18" t="str">
        <v>usa</v>
      </c>
    </row>
    <row r="19" spans="1:9" x14ac:dyDescent="0.65">
      <c r="A19">
        <v>396</v>
      </c>
      <c r="B19">
        <v>28</v>
      </c>
      <c r="C19">
        <v>4</v>
      </c>
      <c r="D19">
        <v>120</v>
      </c>
      <c r="E19">
        <v>79</v>
      </c>
      <c r="F19">
        <v>2625</v>
      </c>
      <c r="G19">
        <v>18.600000000000001</v>
      </c>
      <c r="H19">
        <v>82</v>
      </c>
      <c r="I19" t="str">
        <v>usa</v>
      </c>
    </row>
    <row r="20" spans="1:9" x14ac:dyDescent="0.65">
      <c r="A20">
        <v>397</v>
      </c>
      <c r="B20">
        <v>31</v>
      </c>
      <c r="C20">
        <v>4</v>
      </c>
      <c r="D20">
        <v>119</v>
      </c>
      <c r="E20">
        <v>82</v>
      </c>
      <c r="F20">
        <v>2720</v>
      </c>
      <c r="G20">
        <v>19.399999999999999</v>
      </c>
      <c r="H20">
        <v>82</v>
      </c>
      <c r="I20" t="str">
        <v>usa</v>
      </c>
    </row>
    <row r="23" spans="1:9" x14ac:dyDescent="0.65">
      <c r="A23" s="2" t="s">
        <v>15</v>
      </c>
    </row>
    <row r="24" spans="1:9" x14ac:dyDescent="0.65">
      <c r="A24" t="e" cm="1" vm="2">
        <f t="array" ref="A24">_xlfn._xlws.PY(1,1)</f>
        <v>#VALUE!</v>
      </c>
    </row>
    <row r="26" spans="1:9" x14ac:dyDescent="0.65">
      <c r="A26" s="3" t="s">
        <v>14</v>
      </c>
    </row>
    <row r="27" spans="1:9" x14ac:dyDescent="0.65">
      <c r="A27" cm="1" vm="3">
        <f t="array" ref="A27:A28">IFERROR(_FV(A24,"arrayPreview"),_xlfn._DF_Python_str(A24))</f>
        <v>0</v>
      </c>
    </row>
    <row r="28" spans="1:9" x14ac:dyDescent="0.65">
      <c r="A28" t="str">
        <v>&lt;DataFrame&gt;</v>
      </c>
    </row>
    <row r="31" spans="1:9" x14ac:dyDescent="0.65">
      <c r="A31" s="2" t="s">
        <v>16</v>
      </c>
    </row>
    <row r="32" spans="1:9" x14ac:dyDescent="0.65">
      <c r="A32" cm="1" vm="4">
        <f t="array" ref="A32">_xlfn._xlws.PY(2,1)</f>
        <v>0</v>
      </c>
    </row>
    <row r="34" spans="1:8" x14ac:dyDescent="0.65">
      <c r="A34" s="3" t="s">
        <v>14</v>
      </c>
    </row>
    <row r="35" spans="1:8" x14ac:dyDescent="0.65">
      <c r="A35" t="str" cm="1">
        <f t="array" ref="A35">IFERROR(_FV(A32,"arrayPreview"),_xlfn._DF_Python_str(A32))</f>
        <v>None</v>
      </c>
    </row>
    <row r="38" spans="1:8" x14ac:dyDescent="0.65">
      <c r="A38" s="2" t="s">
        <v>17</v>
      </c>
    </row>
    <row r="39" spans="1:8" x14ac:dyDescent="0.65">
      <c r="A39" t="e" cm="1" vm="5">
        <f t="array" ref="A39">_xlfn._xlws.PY(3,1)</f>
        <v>#VALUE!</v>
      </c>
    </row>
    <row r="41" spans="1:8" x14ac:dyDescent="0.65">
      <c r="A41" s="3" t="s">
        <v>14</v>
      </c>
    </row>
    <row r="42" spans="1:8" x14ac:dyDescent="0.65">
      <c r="A42" t="str" cm="1">
        <f t="array" ref="A42:H50">IFERROR(_FV(A39,"arrayPreview"),_xlfn._DF_Python_str(A39))</f>
        <v/>
      </c>
      <c r="B42" t="str">
        <v>mpg</v>
      </c>
      <c r="C42" t="str">
        <v>cylinders</v>
      </c>
      <c r="D42" t="str">
        <v>displacement</v>
      </c>
      <c r="E42" t="str">
        <v>horsepower</v>
      </c>
      <c r="F42" t="str">
        <v>weight</v>
      </c>
      <c r="G42" t="str">
        <v>acceleration</v>
      </c>
      <c r="H42" t="str">
        <v>model_year</v>
      </c>
    </row>
    <row r="43" spans="1:8" x14ac:dyDescent="0.65">
      <c r="A43" t="str">
        <v>count</v>
      </c>
      <c r="B43">
        <v>398</v>
      </c>
      <c r="C43">
        <v>398</v>
      </c>
      <c r="D43">
        <v>398</v>
      </c>
      <c r="E43">
        <v>392</v>
      </c>
      <c r="F43">
        <v>398</v>
      </c>
      <c r="G43">
        <v>398</v>
      </c>
      <c r="H43">
        <v>398</v>
      </c>
    </row>
    <row r="44" spans="1:8" x14ac:dyDescent="0.65">
      <c r="A44" t="str">
        <v>mean</v>
      </c>
      <c r="B44">
        <v>23.514572864321607</v>
      </c>
      <c r="C44">
        <v>5.4547738693467336</v>
      </c>
      <c r="D44">
        <v>193.42587939698493</v>
      </c>
      <c r="E44">
        <v>104.46938775510205</v>
      </c>
      <c r="F44">
        <v>2970.424623115578</v>
      </c>
      <c r="G44">
        <v>15.568090452261307</v>
      </c>
      <c r="H44">
        <v>76.010050251256288</v>
      </c>
    </row>
    <row r="45" spans="1:8" x14ac:dyDescent="0.65">
      <c r="A45" t="str">
        <v>std</v>
      </c>
      <c r="B45">
        <v>7.8159843125657824</v>
      </c>
      <c r="C45">
        <v>1.7010042445332094</v>
      </c>
      <c r="D45">
        <v>104.26983817119581</v>
      </c>
      <c r="E45">
        <v>38.491159932828552</v>
      </c>
      <c r="F45">
        <v>846.84177419732714</v>
      </c>
      <c r="G45">
        <v>2.7576889298126757</v>
      </c>
      <c r="H45">
        <v>3.6976266467326231</v>
      </c>
    </row>
    <row r="46" spans="1:8" x14ac:dyDescent="0.65">
      <c r="A46" t="str">
        <v>min</v>
      </c>
      <c r="B46">
        <v>9</v>
      </c>
      <c r="C46">
        <v>3</v>
      </c>
      <c r="D46">
        <v>68</v>
      </c>
      <c r="E46">
        <v>46</v>
      </c>
      <c r="F46">
        <v>1613</v>
      </c>
      <c r="G46">
        <v>8</v>
      </c>
      <c r="H46">
        <v>70</v>
      </c>
    </row>
    <row r="47" spans="1:8" x14ac:dyDescent="0.65">
      <c r="A47" t="str">
        <v>25%</v>
      </c>
      <c r="B47">
        <v>17.5</v>
      </c>
      <c r="C47">
        <v>4</v>
      </c>
      <c r="D47">
        <v>104.25</v>
      </c>
      <c r="E47">
        <v>75</v>
      </c>
      <c r="F47">
        <v>2223.75</v>
      </c>
      <c r="G47">
        <v>13.825000000000001</v>
      </c>
      <c r="H47">
        <v>73</v>
      </c>
    </row>
    <row r="48" spans="1:8" x14ac:dyDescent="0.65">
      <c r="A48" t="str">
        <v>50%</v>
      </c>
      <c r="B48">
        <v>23</v>
      </c>
      <c r="C48">
        <v>4</v>
      </c>
      <c r="D48">
        <v>148.5</v>
      </c>
      <c r="E48">
        <v>93.5</v>
      </c>
      <c r="F48">
        <v>2803.5</v>
      </c>
      <c r="G48">
        <v>15.5</v>
      </c>
      <c r="H48">
        <v>76</v>
      </c>
    </row>
    <row r="49" spans="1:8" x14ac:dyDescent="0.65">
      <c r="A49" t="str">
        <v>75%</v>
      </c>
      <c r="B49">
        <v>29</v>
      </c>
      <c r="C49">
        <v>8</v>
      </c>
      <c r="D49">
        <v>262</v>
      </c>
      <c r="E49">
        <v>126</v>
      </c>
      <c r="F49">
        <v>3608</v>
      </c>
      <c r="G49">
        <v>17.175000000000001</v>
      </c>
      <c r="H49">
        <v>79</v>
      </c>
    </row>
    <row r="50" spans="1:8" x14ac:dyDescent="0.65">
      <c r="A50" t="str">
        <v>max</v>
      </c>
      <c r="B50">
        <v>46.6</v>
      </c>
      <c r="C50">
        <v>8</v>
      </c>
      <c r="D50">
        <v>455</v>
      </c>
      <c r="E50">
        <v>230</v>
      </c>
      <c r="F50">
        <v>5140</v>
      </c>
      <c r="G50">
        <v>24.8</v>
      </c>
      <c r="H50">
        <v>82</v>
      </c>
    </row>
    <row r="53" spans="1:8" x14ac:dyDescent="0.65">
      <c r="A53" s="2" t="s">
        <v>18</v>
      </c>
    </row>
    <row r="54" spans="1:8" x14ac:dyDescent="0.65">
      <c r="A54" t="e" cm="1" vm="6">
        <f t="array" ref="A54">_xlfn._xlws.PY(4,1)</f>
        <v>#VALUE!</v>
      </c>
    </row>
    <row r="73" spans="1:1" x14ac:dyDescent="0.65">
      <c r="A73" s="2" t="s">
        <v>19</v>
      </c>
    </row>
    <row r="74" spans="1:1" x14ac:dyDescent="0.65">
      <c r="A74" t="e" cm="1" vm="7">
        <f t="array" ref="A74">_xlfn._xlws.PY(5,1)</f>
        <v>#VALUE!</v>
      </c>
    </row>
    <row r="93" spans="1:1" x14ac:dyDescent="0.65">
      <c r="A93" s="2" t="s">
        <v>20</v>
      </c>
    </row>
    <row r="94" spans="1:1" x14ac:dyDescent="0.65">
      <c r="A94" t="e" cm="1" vm="8">
        <f t="array" ref="A94">_xlfn._xlws.PY(6,1)</f>
        <v>#VALUE!</v>
      </c>
    </row>
    <row r="113" spans="1:1" x14ac:dyDescent="0.65">
      <c r="A113" s="2" t="s">
        <v>21</v>
      </c>
    </row>
    <row r="114" spans="1:1" x14ac:dyDescent="0.65">
      <c r="A114" t="e" cm="1" vm="9">
        <f t="array" ref="A114">_xlfn._xlws.PY(7,1)</f>
        <v>#VALUE!</v>
      </c>
    </row>
    <row r="133" spans="1:1" x14ac:dyDescent="0.65">
      <c r="A133" s="2" t="s">
        <v>22</v>
      </c>
    </row>
    <row r="134" spans="1:1" x14ac:dyDescent="0.65">
      <c r="A134" t="e" cm="1" vm="10">
        <f t="array" ref="A134">_xlfn._xlws.PY(8,1)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3218-BDB6-48A3-9AC7-358C663A5B36}">
  <dimension ref="A1:I6"/>
  <sheetViews>
    <sheetView showGridLines="0" zoomScale="40" zoomScaleNormal="40" workbookViewId="0">
      <selection activeCell="A5" sqref="A5"/>
    </sheetView>
  </sheetViews>
  <sheetFormatPr defaultColWidth="0" defaultRowHeight="21" zeroHeight="1" x14ac:dyDescent="0.65"/>
  <cols>
    <col min="1" max="1" width="75.31640625" customWidth="1"/>
    <col min="2" max="2" width="3.76953125" customWidth="1"/>
    <col min="3" max="3" width="42.40625" customWidth="1"/>
    <col min="4" max="4" width="10.953125" customWidth="1"/>
    <col min="5" max="5" width="27.6796875" customWidth="1"/>
    <col min="6" max="6" width="9.04296875" hidden="1" customWidth="1"/>
    <col min="7" max="9" width="0" hidden="1" customWidth="1"/>
    <col min="10" max="16384" width="76.90625" hidden="1"/>
  </cols>
  <sheetData>
    <row r="1" spans="1:8" ht="28.5" x14ac:dyDescent="0.85">
      <c r="A1" s="9" t="s">
        <v>23</v>
      </c>
      <c r="C1" s="8" t="s">
        <v>24</v>
      </c>
      <c r="G1" t="str" cm="1">
        <f t="array" aca="1" ref="G1:H1" ca="1">_xlfn._xlws.FILTER(_xlfn.ANCHORARRAY(C3), OFFSET(_xlfn.ANCHORARRAY(C3), -1, ) = TRUE)</f>
        <v>usa</v>
      </c>
      <c r="H1" t="str">
        <f ca="1"/>
        <v>europe</v>
      </c>
    </row>
    <row r="2" spans="1:8" ht="50.25" customHeight="1" x14ac:dyDescent="0.65">
      <c r="A2" s="9"/>
      <c r="C2" s="6" t="b">
        <v>1</v>
      </c>
      <c r="D2" s="6" t="b">
        <v>0</v>
      </c>
      <c r="E2" s="6" t="b">
        <v>1</v>
      </c>
      <c r="G2" t="e" cm="1" vm="11">
        <f t="array" aca="1" ref="G2" ca="1">_xlfn._xlws.PY(9,1,_xlfn.ANCHORARRAY(G1))</f>
        <v>#VALUE!</v>
      </c>
    </row>
    <row r="3" spans="1:8" ht="39" customHeight="1" x14ac:dyDescent="0.85">
      <c r="A3" s="9"/>
      <c r="C3" s="7" t="str" cm="1">
        <f t="array" ref="C3:E3">TRANSPOSE(_xlfn.UNIQUE(mpg[origin]))</f>
        <v>usa</v>
      </c>
      <c r="D3" s="7" t="str">
        <v>japan</v>
      </c>
      <c r="E3" s="7" t="str">
        <v>europe</v>
      </c>
    </row>
    <row r="4" spans="1:8" ht="409.5" customHeight="1" x14ac:dyDescent="0.65">
      <c r="A4" s="5" t="e" cm="1" vm="12">
        <f t="array" aca="1" ref="A4" ca="1">_xlfn._xlws.PY(10,1)</f>
        <v>#VALUE!</v>
      </c>
      <c r="B4" s="5"/>
      <c r="C4" s="5" t="e" cm="1" vm="13">
        <f t="array" aca="1" ref="C4" ca="1">_xlfn._xlws.PY(11,0)</f>
        <v>#VALUE!</v>
      </c>
      <c r="D4" s="5"/>
    </row>
    <row r="5" spans="1:8" ht="409.15" customHeight="1" x14ac:dyDescent="0.65">
      <c r="A5" s="4" t="e" cm="1" vm="14">
        <f t="array" aca="1" ref="A5" ca="1">_xlfn._xlws.PY(12,1)</f>
        <v>#VALUE!</v>
      </c>
      <c r="B5" s="4"/>
      <c r="C5" s="4" t="e" cm="1" vm="15">
        <f t="array" aca="1" ref="C5" ca="1">_xlfn._xlws.PY(13,0)</f>
        <v>#VALUE!</v>
      </c>
      <c r="D5" s="4"/>
    </row>
    <row r="6" spans="1:8" x14ac:dyDescent="0.65"/>
  </sheetData>
  <mergeCells count="1">
    <mergeCell ref="A1:A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mpg</vt:lpstr>
      <vt:lpstr>Analysis1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2022-08-29T14:28:05Z</dcterms:created>
  <dcterms:modified xsi:type="dcterms:W3CDTF">2025-03-19T15:20:36Z</dcterms:modified>
</cp:coreProperties>
</file>