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18"/>
  <workbookPr hidePivotFieldList="1"/>
  <mc:AlternateContent xmlns:mc="http://schemas.openxmlformats.org/markup-compatibility/2006">
    <mc:Choice Requires="x15">
      <x15ac:absPath xmlns:x15ac="http://schemas.microsoft.com/office/spreadsheetml/2010/11/ac" url="F:\00VideoClassStorage\00000AllExcelBook\MikeGirvinTheOnlyAppThatMattersFinalBookFirstEdit\TheOnlyAppThatMatter\Ch05\"/>
    </mc:Choice>
  </mc:AlternateContent>
  <xr:revisionPtr revIDLastSave="0" documentId="13_ncr:1_{D2152134-7796-463B-BD06-E8488B1CC50C}" xr6:coauthVersionLast="47" xr6:coauthVersionMax="47" xr10:uidLastSave="{00000000-0000-0000-0000-000000000000}"/>
  <bookViews>
    <workbookView xWindow="-120" yWindow="-120" windowWidth="29040" windowHeight="15840" tabRatio="663" activeTab="1" xr2:uid="{00000000-000D-0000-FFFF-FFFF00000000}"/>
  </bookViews>
  <sheets>
    <sheet name="Cover" sheetId="8" r:id="rId1"/>
    <sheet name="Structure" sheetId="1" r:id="rId2"/>
    <sheet name="Power Query" sheetId="2" r:id="rId3"/>
    <sheet name="Power Pivot" sheetId="3" r:id="rId4"/>
    <sheet name="Options" sheetId="4" r:id="rId5"/>
    <sheet name="Default Alignmnet" sheetId="5" r:id="rId6"/>
    <sheet name="PivotTable" sheetId="6" r:id="rId7"/>
  </sheets>
  <definedNames>
    <definedName name="_xlnm.Print_Area" localSheetId="3">'Power Pivot'!$A$1:$L$18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aklandTreeData_8779fd70-3662-4e94-8579-451be4ae9778" name="OaklandTreeData" connection="Query - OaklandTree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5" l="1"/>
  <c r="G6" i="5" a="1"/>
  <c r="G6" i="5" s="1"/>
  <c r="H6" i="5" a="1"/>
  <c r="H6" i="5" s="1"/>
  <c r="E6" i="5" l="1"/>
  <c r="D6" i="5"/>
  <c r="XFD1048571" i="1" l="1"/>
  <c r="XFD1048572" i="1"/>
  <c r="XFD1048574" i="1"/>
  <c r="XFD1048575" i="1"/>
  <c r="XFD1048576" i="1"/>
  <c r="XFD104857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241681-19B2-44A9-82A7-C466CBE51F88}" name="Query - OaklandTreeData" description="Connection to the 'OaklandTreeData' query in the workbook." type="100" refreshedVersion="7" minRefreshableVersion="5">
    <extLst>
      <ext xmlns:x15="http://schemas.microsoft.com/office/spreadsheetml/2010/11/main" uri="{DE250136-89BD-433C-8126-D09CA5730AF9}">
        <x15:connection id="ca764f15-9526-48bd-b79a-98ee7d77b823"/>
      </ext>
    </extLst>
  </connection>
  <connection id="2" xr16:uid="{C1FD13F5-0C03-49B7-8734-98B47975C620}" keepAlive="1" name="Query - SurveyData" description="Connection to the 'SurveyData' query in the workbook." type="5" refreshedVersion="6" background="1">
    <dbPr connection="Provider=Microsoft.Mashup.OleDb.1;Data Source=$Workbook$;Location=SurveyData;Extended Properties=&quot;&quot;" command="SELECT * FROM [SurveyData]"/>
  </connection>
  <connection id="3" xr16:uid="{E2C369F8-DC3C-42D4-8AAE-F3B364B05033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<sst xmlns="http://schemas.openxmlformats.org/spreadsheetml/2006/main" count="229" uniqueCount="214">
  <si>
    <t>Columns</t>
  </si>
  <si>
    <t>= Letters</t>
  </si>
  <si>
    <r>
      <rPr>
        <b/>
        <sz val="11"/>
        <color theme="1"/>
        <rFont val="Calibri"/>
        <family val="2"/>
        <scheme val="minor"/>
      </rPr>
      <t>Rows</t>
    </r>
    <r>
      <rPr>
        <sz val="11"/>
        <color theme="1"/>
        <rFont val="Calibri"/>
        <family val="2"/>
        <scheme val="minor"/>
      </rPr>
      <t xml:space="preserve"> = Numbers</t>
    </r>
  </si>
  <si>
    <r>
      <rPr>
        <b/>
        <sz val="11"/>
        <color theme="0"/>
        <rFont val="Calibri"/>
        <family val="2"/>
        <scheme val="minor"/>
      </rPr>
      <t>Cell</t>
    </r>
    <r>
      <rPr>
        <sz val="11"/>
        <color theme="0"/>
        <rFont val="Calibri"/>
        <family val="2"/>
        <scheme val="minor"/>
      </rPr>
      <t xml:space="preserve"> = C6</t>
    </r>
  </si>
  <si>
    <t>Survey Data</t>
  </si>
  <si>
    <t>Yes</t>
  </si>
  <si>
    <t>No</t>
  </si>
  <si>
    <t>Somewhat</t>
  </si>
  <si>
    <t>Yes 2019/02/05 04:26:48</t>
  </si>
  <si>
    <t>Yes 2019/02/05 00:43:07</t>
  </si>
  <si>
    <t>No 2019/02/04 01:41:38</t>
  </si>
  <si>
    <t>Yes 2019/02/05 03:01:40</t>
  </si>
  <si>
    <t>No 2019/02/05 14:37:21</t>
  </si>
  <si>
    <t>No 2019/02/06 17:09:56</t>
  </si>
  <si>
    <t>No 2019/02/05 09:22:30</t>
  </si>
  <si>
    <t>Somewhat 2019/02/06 06:29:11</t>
  </si>
  <si>
    <t>Yes 2019/02/06 22:11:57</t>
  </si>
  <si>
    <t>Yes 2019/02/05 09:14:05</t>
  </si>
  <si>
    <t>Yes 2019/02/04 23:53:55</t>
  </si>
  <si>
    <t>Yes 2019/02/04 12:17:59</t>
  </si>
  <si>
    <t>Somewhat 2019/02/06 09:18:00</t>
  </si>
  <si>
    <t>No 2019/02/04 23:19:35</t>
  </si>
  <si>
    <t>No 2019/02/05 12:29:07</t>
  </si>
  <si>
    <t>Yes 2019/02/05 00:53:47</t>
  </si>
  <si>
    <t>No 2019/02/04 17:02:44</t>
  </si>
  <si>
    <t>No 2019/02/06 12:46:51</t>
  </si>
  <si>
    <t>No 2019/02/05 21:51:46</t>
  </si>
  <si>
    <t>No 2019/02/04 20:21:14</t>
  </si>
  <si>
    <t>No 2019/02/06 16:46:53</t>
  </si>
  <si>
    <t>No 2019/02/04 22:44:22</t>
  </si>
  <si>
    <t>No 2019/02/05 22:23:34</t>
  </si>
  <si>
    <t>Yes 2019/02/04 06:37:48</t>
  </si>
  <si>
    <t>Yes 2019/02/06 14:30:03</t>
  </si>
  <si>
    <t>Yes 2019/02/06 06:25:30</t>
  </si>
  <si>
    <t>Somewhat 2019/02/06 20:58:44</t>
  </si>
  <si>
    <t>Somewhat 2019/02/04 19:08:13</t>
  </si>
  <si>
    <t>Somewhat 2019/02/06 16:02:22</t>
  </si>
  <si>
    <t>No 2019/02/05 12:56:22</t>
  </si>
  <si>
    <t>No 2019/02/04 13:49:16</t>
  </si>
  <si>
    <t>No 2019/02/05 13:21:16</t>
  </si>
  <si>
    <t>Yes 2019/02/06 03:09:49</t>
  </si>
  <si>
    <t>No 2019/02/06 15:33:10</t>
  </si>
  <si>
    <t>No 2019/02/06 22:15:59</t>
  </si>
  <si>
    <t>No 2019/02/05 08:01:19</t>
  </si>
  <si>
    <t>Yes 2019/02/04 08:01:06</t>
  </si>
  <si>
    <t>No 2019/02/05 23:06:21</t>
  </si>
  <si>
    <t>No 2019/02/04 15:01:20</t>
  </si>
  <si>
    <t>No 2019/02/04 11:23:36</t>
  </si>
  <si>
    <t>Yes 2019/02/06 05:42:13</t>
  </si>
  <si>
    <t>Somewhat 2019/02/05 04:11:25</t>
  </si>
  <si>
    <t>No 2019/02/04 12:37:36</t>
  </si>
  <si>
    <t>Somewhat 2019/02/04 09:45:13</t>
  </si>
  <si>
    <t>No 2019/02/04 12:27:53</t>
  </si>
  <si>
    <t>Yes 2019/02/04 08:40:01</t>
  </si>
  <si>
    <t>No 2019/02/04 22:17:29</t>
  </si>
  <si>
    <t>No 2019/02/04 16:26:23</t>
  </si>
  <si>
    <t>Somewhat 2019/02/05 13:09:27</t>
  </si>
  <si>
    <t>No 2019/02/06 09:59:59</t>
  </si>
  <si>
    <t>Somewhat 2019/02/05 23:06:34</t>
  </si>
  <si>
    <t>Somewhat 2019/02/05 19:50:24</t>
  </si>
  <si>
    <t>No 2019/02/05 16:29:52</t>
  </si>
  <si>
    <t>No 2019/02/06 19:21:45</t>
  </si>
  <si>
    <t>No 2019/02/05 20:03:26</t>
  </si>
  <si>
    <t>No 2019/02/06 12:26:45</t>
  </si>
  <si>
    <t>No 2019/02/05 02:51:53</t>
  </si>
  <si>
    <t>Somewhat 2019/02/06 06:59:15</t>
  </si>
  <si>
    <t>Yes 2019/02/06 10:31:14</t>
  </si>
  <si>
    <t>Somewhat 2019/02/05 02:37:47</t>
  </si>
  <si>
    <t>Somewhat 2019/02/04 03:20:22</t>
  </si>
  <si>
    <t>No 2019/02/05 21:11:54</t>
  </si>
  <si>
    <t>Somewhat 2019/02/04 03:50:11</t>
  </si>
  <si>
    <t>No 2019/02/06 02:35:03</t>
  </si>
  <si>
    <t>Somewhat 2019/02/04 09:33:42</t>
  </si>
  <si>
    <t>No 2019/02/06 18:58:51</t>
  </si>
  <si>
    <t>No 2019/02/05 04:27:16</t>
  </si>
  <si>
    <t>No 2019/02/05 05:25:11</t>
  </si>
  <si>
    <t>No 2019/02/06 10:45:31</t>
  </si>
  <si>
    <t>No 2019/02/04 21:48:40</t>
  </si>
  <si>
    <t>Yes 2019/02/04 06:58:57</t>
  </si>
  <si>
    <t>Somewhat 2019/02/04 19:46:59</t>
  </si>
  <si>
    <t>Yes 2019/02/04 18:24:33</t>
  </si>
  <si>
    <t>Somewhat 2019/02/04 08:44:38</t>
  </si>
  <si>
    <t>No 2019/02/06 22:16:16</t>
  </si>
  <si>
    <t>No 2019/02/04 08:51:04</t>
  </si>
  <si>
    <t>Yes 2019/02/06 04:48:18</t>
  </si>
  <si>
    <t>Yes 2019/02/05 00:13:26</t>
  </si>
  <si>
    <t>No 2019/02/06 20:34:13</t>
  </si>
  <si>
    <t>No 2019/02/06 04:33:44</t>
  </si>
  <si>
    <t>Yes 2019/02/04 04:47:15</t>
  </si>
  <si>
    <t>Yes 2019/02/06 01:00:33</t>
  </si>
  <si>
    <t>No 2019/02/04 17:24:02</t>
  </si>
  <si>
    <t>Yes 2019/02/05 01:01:52</t>
  </si>
  <si>
    <t>No 2019/02/05 16:29:31</t>
  </si>
  <si>
    <t>Yes 2019/02/05 12:14:52</t>
  </si>
  <si>
    <t>No 2019/02/05 01:19:45</t>
  </si>
  <si>
    <t>Yes 2019/02/06 12:39:32</t>
  </si>
  <si>
    <t>No 2019/02/04 16:13:46</t>
  </si>
  <si>
    <t>No 2019/02/04 09:36:29</t>
  </si>
  <si>
    <t>Yes 2019/02/05 08:20:36</t>
  </si>
  <si>
    <t>Somewhat 2019/02/04 10:15:26</t>
  </si>
  <si>
    <t>No 2019/02/06 16:22:43</t>
  </si>
  <si>
    <t>Yes 2019/02/04 12:58:10</t>
  </si>
  <si>
    <t>Yes 2019/02/06 17:06:40</t>
  </si>
  <si>
    <t>Yes 2019/02/06 07:59:20</t>
  </si>
  <si>
    <t>Somewhat 2019/02/04 18:14:35</t>
  </si>
  <si>
    <t>Somewhat 2019/02/05 19:29:41</t>
  </si>
  <si>
    <t>No 2019/02/05 10:47:05</t>
  </si>
  <si>
    <t>No 2019/02/05 06:05:43</t>
  </si>
  <si>
    <t>No 2019/02/05 17:19:24</t>
  </si>
  <si>
    <t>No 2019/02/05 23:47:08</t>
  </si>
  <si>
    <t>Yes 2019/02/04 02:30:20</t>
  </si>
  <si>
    <t>Yes 2019/02/04 18:31:08</t>
  </si>
  <si>
    <t>Somewhat 2019/02/04 21:50:28</t>
  </si>
  <si>
    <t>No 2019/02/04 03:46:20</t>
  </si>
  <si>
    <t>No 2019/02/05 13:58:04</t>
  </si>
  <si>
    <t>Somewhat 2019/02/06 15:29:21</t>
  </si>
  <si>
    <t>Yes 2019/02/04 21:55:35</t>
  </si>
  <si>
    <t>No 2019/02/05 21:43:29</t>
  </si>
  <si>
    <t>No 2019/02/05 03:51:01</t>
  </si>
  <si>
    <t>Somewhat 2019/02/05 10:56:31</t>
  </si>
  <si>
    <t>Yes 2019/02/04 01:15:45</t>
  </si>
  <si>
    <t>Yes 2019/02/04 11:07:56</t>
  </si>
  <si>
    <t>No 2019/02/06 18:42:24</t>
  </si>
  <si>
    <t>No 2019/02/04 16:06:34</t>
  </si>
  <si>
    <t>No 2019/02/05 14:02:50</t>
  </si>
  <si>
    <t>No 2019/02/04 20:54:10</t>
  </si>
  <si>
    <t>No 2019/02/04 00:03:32</t>
  </si>
  <si>
    <t>Somewhat 2019/02/04 08:15:07</t>
  </si>
  <si>
    <t>Yes 2019/02/04 02:47:08</t>
  </si>
  <si>
    <t>Yes 2019/02/04 11:23:47</t>
  </si>
  <si>
    <t>No 2019/02/04 21:12:06</t>
  </si>
  <si>
    <t>No 2019/02/05 14:02:46</t>
  </si>
  <si>
    <t>No 2019/02/06 06:48:41</t>
  </si>
  <si>
    <t>Somewhat 2019/02/06 10:31:31</t>
  </si>
  <si>
    <t>Yes 2019/02/04 00:51:57</t>
  </si>
  <si>
    <t>Somewhat 2019/02/05 18:15:54</t>
  </si>
  <si>
    <t>No 2019/02/05 21:41:56</t>
  </si>
  <si>
    <t>Yes 2019/02/06 14:40:41</t>
  </si>
  <si>
    <t>No 2019/02/06 16:07:32</t>
  </si>
  <si>
    <t>Somewhat 2019/02/06 19:39:57</t>
  </si>
  <si>
    <t>Yes 2019/02/04 00:22:56</t>
  </si>
  <si>
    <t>Yes 2019/02/04 05:39:02</t>
  </si>
  <si>
    <t>Yes 2019/02/05 05:00:02</t>
  </si>
  <si>
    <t>No 2019/02/04 20:06:10</t>
  </si>
  <si>
    <t>Yes 2019/02/04 22:29:40</t>
  </si>
  <si>
    <t>Somewhat 2019/02/04 21:30:56</t>
  </si>
  <si>
    <t>No 2019/02/05 01:32:01</t>
  </si>
  <si>
    <t>Somewhat 2019/02/04 01:23:06</t>
  </si>
  <si>
    <t>Yes 2019/02/06 06:10:24</t>
  </si>
  <si>
    <t>Somewhat 2019/02/06 09:42:03</t>
  </si>
  <si>
    <t>No 2019/02/05 20:00:51</t>
  </si>
  <si>
    <t>Somewhat 2019/02/05 00:07:25</t>
  </si>
  <si>
    <t>Yes 2019/02/06 06:34:34</t>
  </si>
  <si>
    <t>No 2019/02/05 15:02:12</t>
  </si>
  <si>
    <t>No 2019/02/06 01:28:37</t>
  </si>
  <si>
    <t>No 2019/02/04 03:53:09</t>
  </si>
  <si>
    <t>Somewhat 2019/02/04 10:44:11</t>
  </si>
  <si>
    <t>Yes 2019/02/06 20:26:11</t>
  </si>
  <si>
    <t>No 2019/02/05 01:12:37</t>
  </si>
  <si>
    <t>No 2019/02/06 09:53:34</t>
  </si>
  <si>
    <t>Somewhat 2019/02/04 18:51:07</t>
  </si>
  <si>
    <t>Yes 2019/02/06 03:52:24</t>
  </si>
  <si>
    <t>Somewhat 2019/02/05 18:30:50</t>
  </si>
  <si>
    <t>Yes 2019/02/06 10:38:07</t>
  </si>
  <si>
    <t>No 2019/02/06 01:40:09</t>
  </si>
  <si>
    <t>No 2019/02/06 11:27:01</t>
  </si>
  <si>
    <t>Somewhat 2019/02/04 23:53:25</t>
  </si>
  <si>
    <t>Grand Total</t>
  </si>
  <si>
    <t>Count</t>
  </si>
  <si>
    <t>% of Total</t>
  </si>
  <si>
    <t>Count Unresolved Potholes</t>
  </si>
  <si>
    <t>STNAME</t>
  </si>
  <si>
    <t>8TH ST</t>
  </si>
  <si>
    <t>98TH AV</t>
  </si>
  <si>
    <t>BROADWAY</t>
  </si>
  <si>
    <t>EAST 14TH ST</t>
  </si>
  <si>
    <t>FRUITVALE AV</t>
  </si>
  <si>
    <t>M L KING JR WY</t>
  </si>
  <si>
    <t>MACARTHUR BL</t>
  </si>
  <si>
    <t>SAN PABLO AV</t>
  </si>
  <si>
    <t>TELEGRAPH AV</t>
  </si>
  <si>
    <t>TRESTLE GLEN RD</t>
  </si>
  <si>
    <t>Type of Data</t>
  </si>
  <si>
    <t>Default Alignment</t>
  </si>
  <si>
    <t>Example 1</t>
  </si>
  <si>
    <t>Example 2</t>
  </si>
  <si>
    <t>Example 3</t>
  </si>
  <si>
    <t>Example 4</t>
  </si>
  <si>
    <t>Numbers:</t>
  </si>
  <si>
    <t>Right</t>
  </si>
  <si>
    <t>Text:</t>
  </si>
  <si>
    <t>Left</t>
  </si>
  <si>
    <t>Excel</t>
  </si>
  <si>
    <t>Logical Values:</t>
  </si>
  <si>
    <t>CENTER ALL CAPS</t>
  </si>
  <si>
    <t>Empty Cells:</t>
  </si>
  <si>
    <t xml:space="preserve"> </t>
  </si>
  <si>
    <t>69.1.29</t>
  </si>
  <si>
    <t>3:42PM</t>
  </si>
  <si>
    <t>25/6/2020</t>
  </si>
  <si>
    <t>Example 5</t>
  </si>
  <si>
    <t>Power Query</t>
  </si>
  <si>
    <t>Product</t>
  </si>
  <si>
    <t>Sales</t>
  </si>
  <si>
    <t>Quad</t>
  </si>
  <si>
    <t>Carlota</t>
  </si>
  <si>
    <t>Sunshine</t>
  </si>
  <si>
    <t>Sum of Sales</t>
  </si>
  <si>
    <t>Data and PivotTable Report to Help Answer The Question: Was the Governments Response Adequate?</t>
  </si>
  <si>
    <t>Column Chart:</t>
  </si>
  <si>
    <t>Standard PivotTable Report:</t>
  </si>
  <si>
    <t>Data Model PivotTable Report:</t>
  </si>
  <si>
    <t>Bar Chart:</t>
  </si>
  <si>
    <t>Formula Errors: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</si>
</sst>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_-* #,##0_-;\-* #,##0_-;_-* &quot;-&quot;??_-;_-@_-"/>
    <numFmt numFmtId="166" formatCode="m/d/yyyy"/>
    <numFmt numFmtId="167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5">
    <xf numFmtId="0" fontId="0" fillId="0" borderId="0" xfId="0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3" borderId="6" xfId="0" quotePrefix="1" applyFill="1" applyBorder="1" applyAlignment="1">
      <alignment horizontal="left" indent="1"/>
    </xf>
    <xf numFmtId="0" fontId="0" fillId="3" borderId="6" xfId="0" applyFill="1" applyBorder="1"/>
    <xf numFmtId="0" fontId="0" fillId="3" borderId="7" xfId="0" applyFill="1" applyBorder="1"/>
    <xf numFmtId="0" fontId="4" fillId="4" borderId="1" xfId="0" applyFont="1" applyFill="1" applyBorder="1" applyAlignment="1">
      <alignment horizontal="center"/>
    </xf>
    <xf numFmtId="0" fontId="3" fillId="3" borderId="5" xfId="0" applyFont="1" applyFill="1" applyBorder="1"/>
    <xf numFmtId="165" fontId="0" fillId="0" borderId="0" xfId="1" applyNumberFormat="1" applyFont="1"/>
    <xf numFmtId="0" fontId="3" fillId="0" borderId="0" xfId="0" applyFont="1"/>
    <xf numFmtId="0" fontId="0" fillId="0" borderId="0" xfId="0" applyNumberFormat="1"/>
    <xf numFmtId="0" fontId="0" fillId="0" borderId="0" xfId="0" pivotButton="1"/>
    <xf numFmtId="9" fontId="0" fillId="0" borderId="0" xfId="0" applyNumberFormat="1"/>
    <xf numFmtId="0" fontId="2" fillId="5" borderId="1" xfId="0" applyFont="1" applyFill="1" applyBorder="1"/>
    <xf numFmtId="0" fontId="0" fillId="2" borderId="1" xfId="0" applyFill="1" applyBorder="1"/>
    <xf numFmtId="0" fontId="0" fillId="0" borderId="1" xfId="0" applyBorder="1"/>
    <xf numFmtId="18" fontId="0" fillId="0" borderId="1" xfId="0" applyNumberFormat="1" applyBorder="1"/>
    <xf numFmtId="166" fontId="0" fillId="0" borderId="1" xfId="0" applyNumberFormat="1" applyBorder="1"/>
    <xf numFmtId="0" fontId="0" fillId="6" borderId="1" xfId="0" applyFill="1" applyBorder="1" applyAlignment="1">
      <alignment horizontal="right"/>
    </xf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167" fontId="0" fillId="0" borderId="1" xfId="0" applyNumberFormat="1" applyBorder="1"/>
    <xf numFmtId="167" fontId="0" fillId="0" borderId="0" xfId="0" applyNumberFormat="1"/>
    <xf numFmtId="0" fontId="0" fillId="2" borderId="0" xfId="0" applyFill="1"/>
  </cellXfs>
  <cellStyles count="2">
    <cellStyle name="Comma" xfId="1" builtinId="3"/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</dxf>
  </dxfs>
  <tableStyles count="0" defaultTableStyle="TableStyleMedium2" defaultPivotStyle="PivotStyleLight16"/>
  <colors>
    <mruColors>
      <color rgb="FF0000FF"/>
      <color rgb="FFD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microsoft.com/office/2017/06/relationships/rdRichValueTypes" Target="richData/rdRichValueTypes.xml"/><Relationship Id="rId26" Type="http://schemas.openxmlformats.org/officeDocument/2006/relationships/customXml" Target="../customXml/item6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microsoft.com/office/2017/06/relationships/rdRichValueStructure" Target="richData/rdrichvaluestructure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38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20" Type="http://schemas.openxmlformats.org/officeDocument/2006/relationships/calcChain" Target="calcChain.xml"/><Relationship Id="rId29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10" Type="http://schemas.openxmlformats.org/officeDocument/2006/relationships/pivotCacheDefinition" Target="pivotCache/pivotCacheDefinition3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[Ch05-Excel365-StructureOfExcel.xlsx]Power Query!PivotTable1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Was Government Response Adequate?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'Power Query'!$E$6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'Power Query'!$D$7:$D$10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Somewhat</c:v>
                </c:pt>
              </c:strCache>
            </c:strRef>
          </c:cat>
          <c:val>
            <c:numRef>
              <c:f>'Power Query'!$E$7:$E$10</c:f>
              <c:numCache>
                <c:formatCode>General</c:formatCode>
                <c:ptCount val="3"/>
                <c:pt idx="0">
                  <c:v>77</c:v>
                </c:pt>
                <c:pt idx="1">
                  <c:v>47</c:v>
                </c:pt>
                <c:pt idx="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42-4953-935E-EBDB6D4AAF43}"/>
            </c:ext>
          </c:extLst>
        </c:ser>
        <c:ser>
          <c:idx val="1"/>
          <c:order val="1"/>
          <c:tx>
            <c:strRef>
              <c:f>'Power Query'!$F$6</c:f>
              <c:strCache>
                <c:ptCount val="1"/>
                <c:pt idx="0">
                  <c:v>% of Total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'Power Query'!$D$7:$D$10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Somewhat</c:v>
                </c:pt>
              </c:strCache>
            </c:strRef>
          </c:cat>
          <c:val>
            <c:numRef>
              <c:f>'Power Query'!$F$7:$F$10</c:f>
              <c:numCache>
                <c:formatCode>0%</c:formatCode>
                <c:ptCount val="3"/>
                <c:pt idx="0">
                  <c:v>0.48427672955974843</c:v>
                </c:pt>
                <c:pt idx="1">
                  <c:v>0.29559748427672955</c:v>
                </c:pt>
                <c:pt idx="2">
                  <c:v>0.22012578616352202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42-4953-935E-EBDB6D4AAF4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19"/>
        <c:overlap val="100"/>
        <c:axId val="1019036159"/>
        <c:axId val="862549135"/>
      </c:barChart>
      <c:catAx>
        <c:axId val="101903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549135"/>
        <c:crosses val="autoZero"/>
        <c:auto val="1"/>
        <c:lblAlgn val="ctr"/>
        <c:lblOffset val="100"/>
        <c:noMultiLvlLbl val="0"/>
      </c:catAx>
      <c:valAx>
        <c:axId val="8625491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1903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[Ch05-Excel365-StructureOfExcel.xlsx]Power Pivot!PivotTable2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Number Unresolved Potholes by Street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'Power Pivot'!$C$4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'Power Pivot'!$B$5:$B$15</c:f>
              <c:strCache>
                <c:ptCount val="10"/>
                <c:pt idx="0">
                  <c:v>EAST 14TH ST</c:v>
                </c:pt>
                <c:pt idx="1">
                  <c:v>MACARTHUR BL</c:v>
                </c:pt>
                <c:pt idx="2">
                  <c:v>BROADWAY</c:v>
                </c:pt>
                <c:pt idx="3">
                  <c:v>TELEGRAPH AV</c:v>
                </c:pt>
                <c:pt idx="4">
                  <c:v>M L KING JR WY</c:v>
                </c:pt>
                <c:pt idx="5">
                  <c:v>FRUITVALE AV</c:v>
                </c:pt>
                <c:pt idx="6">
                  <c:v>8TH ST</c:v>
                </c:pt>
                <c:pt idx="7">
                  <c:v>98TH AV</c:v>
                </c:pt>
                <c:pt idx="8">
                  <c:v>TRESTLE GLEN RD</c:v>
                </c:pt>
                <c:pt idx="9">
                  <c:v>SAN PABLO AV</c:v>
                </c:pt>
              </c:strCache>
            </c:strRef>
          </c:cat>
          <c:val>
            <c:numRef>
              <c:f>'Power Pivot'!$C$5:$C$15</c:f>
              <c:numCache>
                <c:formatCode>General</c:formatCode>
                <c:ptCount val="10"/>
                <c:pt idx="0">
                  <c:v>553</c:v>
                </c:pt>
                <c:pt idx="1">
                  <c:v>522</c:v>
                </c:pt>
                <c:pt idx="2">
                  <c:v>385</c:v>
                </c:pt>
                <c:pt idx="3">
                  <c:v>372</c:v>
                </c:pt>
                <c:pt idx="4">
                  <c:v>329</c:v>
                </c:pt>
                <c:pt idx="5">
                  <c:v>310</c:v>
                </c:pt>
                <c:pt idx="6">
                  <c:v>285</c:v>
                </c:pt>
                <c:pt idx="7">
                  <c:v>264</c:v>
                </c:pt>
                <c:pt idx="8">
                  <c:v>262</c:v>
                </c:pt>
                <c:pt idx="9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E-41A8-A70C-D85E6931B79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2"/>
        <c:axId val="1088062511"/>
        <c:axId val="1302892463"/>
      </c:barChart>
      <c:catAx>
        <c:axId val="1088062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892463"/>
        <c:crosses val="autoZero"/>
        <c:auto val="1"/>
        <c:lblAlgn val="ctr"/>
        <c:lblOffset val="100"/>
        <c:noMultiLvlLbl val="0"/>
      </c:catAx>
      <c:valAx>
        <c:axId val="130289246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88062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124425</xdr:colOff>
      <xdr:row>0</xdr:row>
      <xdr:rowOff>97731</xdr:rowOff>
    </xdr:from>
    <xdr:to>
      <xdr:col>1</xdr:col>
      <xdr:colOff>348712</xdr:colOff>
      <xdr:row>4</xdr:row>
      <xdr:rowOff>51662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2191F44-2869-4D30-BB91-596DB9C53099}"/>
            </a:ext>
          </a:extLst>
        </xdr:cNvPr>
        <xdr:cNvSpPr/>
      </xdr:nvSpPr>
      <xdr:spPr>
        <a:xfrm>
          <a:off x="124425" y="97731"/>
          <a:ext cx="835892" cy="715931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  <a:tailEnd type="stealt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000" b="1" u="none" baseline="0">
              <a:solidFill>
                <a:schemeClr val="tx1"/>
              </a:solidFill>
              <a:latin typeface="+mn-lt"/>
            </a:rPr>
            <a:t>Cell</a:t>
          </a:r>
          <a:r>
            <a:rPr lang="en-US" sz="1000" baseline="0">
              <a:solidFill>
                <a:schemeClr val="tx1"/>
              </a:solidFill>
              <a:latin typeface="+mn-lt"/>
            </a:rPr>
            <a:t> = Intersection of Column and Row</a:t>
          </a:r>
        </a:p>
      </xdr:txBody>
    </xdr:sp>
    <xdr:clientData/>
  </xdr:twoCellAnchor>
  <xdr:twoCellAnchor>
    <xdr:from>
      <xdr:col>1</xdr:col>
      <xdr:colOff>351940</xdr:colOff>
      <xdr:row>4</xdr:row>
      <xdr:rowOff>51661</xdr:rowOff>
    </xdr:from>
    <xdr:to>
      <xdr:col>1</xdr:col>
      <xdr:colOff>603788</xdr:colOff>
      <xdr:row>4</xdr:row>
      <xdr:rowOff>180814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9FF351-7F36-4759-8511-7DC44E2E14FF}"/>
            </a:ext>
          </a:extLst>
        </xdr:cNvPr>
        <xdr:cNvCxnSpPr/>
      </xdr:nvCxnSpPr>
      <xdr:spPr>
        <a:xfrm>
          <a:off x="962186" y="813661"/>
          <a:ext cx="251848" cy="129153"/>
        </a:xfrm>
        <a:prstGeom prst="straightConnector1">
          <a:avLst/>
        </a:prstGeom>
        <a:ln w="9525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432769</xdr:colOff>
      <xdr:row>1</xdr:row>
      <xdr:rowOff>145363</xdr:rowOff>
    </xdr:from>
    <xdr:to>
      <xdr:col>5</xdr:col>
      <xdr:colOff>403975</xdr:colOff>
      <xdr:row>3</xdr:row>
      <xdr:rowOff>172912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EC308E0-8CE5-425B-BBA7-EA64674DE608}"/>
            </a:ext>
          </a:extLst>
        </xdr:cNvPr>
        <xdr:cNvSpPr/>
      </xdr:nvSpPr>
      <xdr:spPr>
        <a:xfrm>
          <a:off x="2332756" y="335863"/>
          <a:ext cx="1194416" cy="408549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  <a:tailEnd type="stealt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000" b="1" baseline="0">
              <a:solidFill>
                <a:schemeClr val="tx1"/>
              </a:solidFill>
              <a:latin typeface="+mn-lt"/>
            </a:rPr>
            <a:t>Worksheet</a:t>
          </a:r>
          <a:r>
            <a:rPr lang="en-US" sz="1000" baseline="0">
              <a:solidFill>
                <a:schemeClr val="tx1"/>
              </a:solidFill>
              <a:latin typeface="+mn-lt"/>
            </a:rPr>
            <a:t> = </a:t>
          </a:r>
          <a:r>
            <a:rPr lang="en-US" sz="1000" b="1" baseline="0">
              <a:solidFill>
                <a:schemeClr val="tx1"/>
              </a:solidFill>
              <a:latin typeface="+mn-lt"/>
            </a:rPr>
            <a:t>Sheet</a:t>
          </a:r>
          <a:r>
            <a:rPr lang="en-US" sz="1000" baseline="0">
              <a:solidFill>
                <a:schemeClr val="tx1"/>
              </a:solidFill>
              <a:latin typeface="+mn-lt"/>
            </a:rPr>
            <a:t> = All the Cells</a:t>
          </a:r>
          <a:endParaRPr lang="en-US" sz="1000" b="1" baseline="0">
            <a:solidFill>
              <a:schemeClr val="tx1"/>
            </a:solidFill>
            <a:latin typeface="+mn-lt"/>
          </a:endParaRPr>
        </a:p>
      </xdr:txBody>
    </xdr:sp>
    <xdr:clientData/>
  </xdr:twoCellAnchor>
  <xdr:twoCellAnchor>
    <xdr:from>
      <xdr:col>3</xdr:col>
      <xdr:colOff>281597</xdr:colOff>
      <xdr:row>0</xdr:row>
      <xdr:rowOff>163225</xdr:rowOff>
    </xdr:from>
    <xdr:to>
      <xdr:col>3</xdr:col>
      <xdr:colOff>433623</xdr:colOff>
      <xdr:row>1</xdr:row>
      <xdr:rowOff>140625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F3A3D23-4EC7-44A3-B44E-208A7F0FBCFE}"/>
            </a:ext>
          </a:extLst>
        </xdr:cNvPr>
        <xdr:cNvCxnSpPr/>
      </xdr:nvCxnSpPr>
      <xdr:spPr>
        <a:xfrm flipH="1" flipV="1">
          <a:off x="2181584" y="163225"/>
          <a:ext cx="152026" cy="167900"/>
        </a:xfrm>
        <a:prstGeom prst="straightConnector1">
          <a:avLst/>
        </a:prstGeom>
        <a:ln w="9525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275128</xdr:colOff>
      <xdr:row>3</xdr:row>
      <xdr:rowOff>169682</xdr:rowOff>
    </xdr:from>
    <xdr:to>
      <xdr:col>3</xdr:col>
      <xdr:colOff>436859</xdr:colOff>
      <xdr:row>4</xdr:row>
      <xdr:rowOff>153539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88F8C49-462F-4AD2-BBBE-3593F5848A61}"/>
            </a:ext>
          </a:extLst>
        </xdr:cNvPr>
        <xdr:cNvCxnSpPr/>
      </xdr:nvCxnSpPr>
      <xdr:spPr>
        <a:xfrm flipH="1">
          <a:off x="2175115" y="741182"/>
          <a:ext cx="161731" cy="174357"/>
        </a:xfrm>
        <a:prstGeom prst="straightConnector1">
          <a:avLst/>
        </a:prstGeom>
        <a:ln w="9525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403975</xdr:colOff>
      <xdr:row>3</xdr:row>
      <xdr:rowOff>172911</xdr:rowOff>
    </xdr:from>
    <xdr:to>
      <xdr:col>5</xdr:col>
      <xdr:colOff>552766</xdr:colOff>
      <xdr:row>4</xdr:row>
      <xdr:rowOff>134166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E4B93961-C605-418D-8F7C-8948AF869055}"/>
            </a:ext>
          </a:extLst>
        </xdr:cNvPr>
        <xdr:cNvCxnSpPr/>
      </xdr:nvCxnSpPr>
      <xdr:spPr>
        <a:xfrm>
          <a:off x="3527172" y="744411"/>
          <a:ext cx="148791" cy="151755"/>
        </a:xfrm>
        <a:prstGeom prst="straightConnector1">
          <a:avLst/>
        </a:prstGeom>
        <a:ln w="9525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404623</xdr:colOff>
      <xdr:row>1</xdr:row>
      <xdr:rowOff>5013</xdr:rowOff>
    </xdr:from>
    <xdr:to>
      <xdr:col>5</xdr:col>
      <xdr:colOff>575408</xdr:colOff>
      <xdr:row>1</xdr:row>
      <xdr:rowOff>147728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E134FF80-5188-4C7E-B07A-E2FBD2A5E6DD}"/>
            </a:ext>
          </a:extLst>
        </xdr:cNvPr>
        <xdr:cNvCxnSpPr/>
      </xdr:nvCxnSpPr>
      <xdr:spPr>
        <a:xfrm flipV="1">
          <a:off x="3527820" y="195513"/>
          <a:ext cx="170785" cy="142715"/>
        </a:xfrm>
        <a:prstGeom prst="straightConnector1">
          <a:avLst/>
        </a:prstGeom>
        <a:ln w="9525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94875</xdr:colOff>
      <xdr:row>6</xdr:row>
      <xdr:rowOff>101284</xdr:rowOff>
    </xdr:from>
    <xdr:to>
      <xdr:col>1</xdr:col>
      <xdr:colOff>305803</xdr:colOff>
      <xdr:row>9</xdr:row>
      <xdr:rowOff>94825</xdr:rowOff>
    </xdr:to>
    <xdr:sp macro="" textlink="$C$17">
      <xdr:nvSpPr>
        <xdr:cNvPr id="21" name="Rectangle 20">
          <a:extLst>
            <a:ext uri="{FF2B5EF4-FFF2-40B4-BE49-F238E27FC236}">
              <a16:creationId xmlns:a16="http://schemas.microsoft.com/office/drawing/2014/main" id="{93BF34CA-9246-4E4D-9A1C-26D2939ADC56}"/>
            </a:ext>
          </a:extLst>
        </xdr:cNvPr>
        <xdr:cNvSpPr/>
      </xdr:nvSpPr>
      <xdr:spPr>
        <a:xfrm>
          <a:off x="94875" y="1244284"/>
          <a:ext cx="822533" cy="565041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  <a:tailEnd type="stealt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000" b="1" i="0" u="none" strike="noStrike">
              <a:solidFill>
                <a:srgbClr val="000000"/>
              </a:solidFill>
              <a:latin typeface="+mn-lt"/>
              <a:cs typeface="Calibri"/>
            </a:rPr>
            <a:t>Sheet Tab</a:t>
          </a:r>
          <a:r>
            <a:rPr lang="en-US" sz="1000" b="0" i="0" u="none" strike="noStrike">
              <a:solidFill>
                <a:srgbClr val="000000"/>
              </a:solidFill>
              <a:latin typeface="+mn-lt"/>
              <a:cs typeface="Calibri"/>
            </a:rPr>
            <a:t> = Name of Worksheet</a:t>
          </a:r>
          <a:endParaRPr lang="en-US" sz="1000">
            <a:latin typeface="+mn-lt"/>
          </a:endParaRPr>
        </a:p>
      </xdr:txBody>
    </xdr:sp>
    <xdr:clientData/>
  </xdr:twoCellAnchor>
  <xdr:twoCellAnchor>
    <xdr:from>
      <xdr:col>0</xdr:col>
      <xdr:colOff>391026</xdr:colOff>
      <xdr:row>9</xdr:row>
      <xdr:rowOff>100263</xdr:rowOff>
    </xdr:from>
    <xdr:to>
      <xdr:col>0</xdr:col>
      <xdr:colOff>461211</xdr:colOff>
      <xdr:row>11</xdr:row>
      <xdr:rowOff>85224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4321A6CA-AC2F-4F6D-AEE7-1EA8F14751AD}"/>
            </a:ext>
          </a:extLst>
        </xdr:cNvPr>
        <xdr:cNvCxnSpPr/>
      </xdr:nvCxnSpPr>
      <xdr:spPr>
        <a:xfrm>
          <a:off x="391026" y="1814763"/>
          <a:ext cx="70185" cy="365961"/>
        </a:xfrm>
        <a:prstGeom prst="straightConnector1">
          <a:avLst/>
        </a:prstGeom>
        <a:ln w="9525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98904</xdr:colOff>
      <xdr:row>7</xdr:row>
      <xdr:rowOff>85224</xdr:rowOff>
    </xdr:from>
    <xdr:to>
      <xdr:col>5</xdr:col>
      <xdr:colOff>556461</xdr:colOff>
      <xdr:row>9</xdr:row>
      <xdr:rowOff>125329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4AC59013-EE8B-44E3-8195-9E3D89A67E7F}"/>
            </a:ext>
          </a:extLst>
        </xdr:cNvPr>
        <xdr:cNvSpPr/>
      </xdr:nvSpPr>
      <xdr:spPr>
        <a:xfrm>
          <a:off x="1998891" y="1418724"/>
          <a:ext cx="1680767" cy="421105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  <a:tailEnd type="stealt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000" b="1" i="0" u="none" strike="noStrike" baseline="0">
              <a:solidFill>
                <a:schemeClr val="tx1"/>
              </a:solidFill>
              <a:latin typeface="+mn-lt"/>
              <a:cs typeface="Calibri"/>
            </a:rPr>
            <a:t>Workbook</a:t>
          </a:r>
          <a:r>
            <a:rPr lang="en-US" sz="1000" b="0" i="0" u="none" strike="noStrike" baseline="0">
              <a:solidFill>
                <a:schemeClr val="tx1"/>
              </a:solidFill>
              <a:latin typeface="+mn-lt"/>
              <a:cs typeface="Calibri"/>
            </a:rPr>
            <a:t> = Excel File =</a:t>
          </a:r>
        </a:p>
        <a:p>
          <a:pPr algn="l"/>
          <a:r>
            <a:rPr lang="en-US" sz="1000" b="0" i="0" u="none" strike="noStrike" baseline="0">
              <a:solidFill>
                <a:schemeClr val="tx1"/>
              </a:solidFill>
              <a:latin typeface="+mn-lt"/>
              <a:cs typeface="Calibri"/>
            </a:rPr>
            <a:t>Contains All the Worksheets</a:t>
          </a:r>
        </a:p>
      </xdr:txBody>
    </xdr:sp>
    <xdr:clientData/>
  </xdr:twoCellAnchor>
  <xdr:twoCellAnchor>
    <xdr:from>
      <xdr:col>0</xdr:col>
      <xdr:colOff>576513</xdr:colOff>
      <xdr:row>8</xdr:row>
      <xdr:rowOff>105277</xdr:rowOff>
    </xdr:from>
    <xdr:to>
      <xdr:col>3</xdr:col>
      <xdr:colOff>98904</xdr:colOff>
      <xdr:row>11</xdr:row>
      <xdr:rowOff>80211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327210ED-0F26-4271-A77E-49E4C558E3D9}"/>
            </a:ext>
          </a:extLst>
        </xdr:cNvPr>
        <xdr:cNvCxnSpPr>
          <a:stCxn id="49" idx="1"/>
        </xdr:cNvCxnSpPr>
      </xdr:nvCxnSpPr>
      <xdr:spPr>
        <a:xfrm flipH="1">
          <a:off x="576513" y="1629277"/>
          <a:ext cx="1422378" cy="546434"/>
        </a:xfrm>
        <a:prstGeom prst="straightConnector1">
          <a:avLst/>
        </a:prstGeom>
        <a:ln w="9525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421106</xdr:colOff>
      <xdr:row>8</xdr:row>
      <xdr:rowOff>105277</xdr:rowOff>
    </xdr:from>
    <xdr:to>
      <xdr:col>3</xdr:col>
      <xdr:colOff>98904</xdr:colOff>
      <xdr:row>11</xdr:row>
      <xdr:rowOff>65171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6285E09-92A0-420D-AD5C-EB2A45DEE7EE}"/>
            </a:ext>
          </a:extLst>
        </xdr:cNvPr>
        <xdr:cNvCxnSpPr>
          <a:stCxn id="49" idx="1"/>
        </xdr:cNvCxnSpPr>
      </xdr:nvCxnSpPr>
      <xdr:spPr>
        <a:xfrm flipH="1">
          <a:off x="1032711" y="1629277"/>
          <a:ext cx="966180" cy="531394"/>
        </a:xfrm>
        <a:prstGeom prst="straightConnector1">
          <a:avLst/>
        </a:prstGeom>
        <a:ln w="9525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280736</xdr:colOff>
      <xdr:row>8</xdr:row>
      <xdr:rowOff>105277</xdr:rowOff>
    </xdr:from>
    <xdr:to>
      <xdr:col>3</xdr:col>
      <xdr:colOff>98904</xdr:colOff>
      <xdr:row>11</xdr:row>
      <xdr:rowOff>70184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39492204-F4FC-46D7-9107-245DA75E9DD0}"/>
            </a:ext>
          </a:extLst>
        </xdr:cNvPr>
        <xdr:cNvCxnSpPr>
          <a:stCxn id="49" idx="1"/>
        </xdr:cNvCxnSpPr>
      </xdr:nvCxnSpPr>
      <xdr:spPr>
        <a:xfrm flipH="1">
          <a:off x="1503947" y="1629277"/>
          <a:ext cx="494944" cy="536407"/>
        </a:xfrm>
        <a:prstGeom prst="straightConnector1">
          <a:avLst/>
        </a:prstGeom>
        <a:ln w="9525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661736</xdr:colOff>
      <xdr:row>8</xdr:row>
      <xdr:rowOff>105277</xdr:rowOff>
    </xdr:from>
    <xdr:to>
      <xdr:col>3</xdr:col>
      <xdr:colOff>98904</xdr:colOff>
      <xdr:row>11</xdr:row>
      <xdr:rowOff>60158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26C2FCB0-8590-4E5D-98B0-AE29C1183475}"/>
            </a:ext>
          </a:extLst>
        </xdr:cNvPr>
        <xdr:cNvCxnSpPr>
          <a:stCxn id="49" idx="1"/>
        </xdr:cNvCxnSpPr>
      </xdr:nvCxnSpPr>
      <xdr:spPr>
        <a:xfrm flipH="1">
          <a:off x="1884947" y="1629277"/>
          <a:ext cx="113944" cy="526381"/>
        </a:xfrm>
        <a:prstGeom prst="straightConnector1">
          <a:avLst/>
        </a:prstGeom>
        <a:ln w="9525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9</xdr:row>
      <xdr:rowOff>120316</xdr:rowOff>
    </xdr:from>
    <xdr:to>
      <xdr:col>3</xdr:col>
      <xdr:colOff>350921</xdr:colOff>
      <xdr:row>11</xdr:row>
      <xdr:rowOff>70184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1398355A-DDF8-46A0-A342-26F6F373674B}"/>
            </a:ext>
          </a:extLst>
        </xdr:cNvPr>
        <xdr:cNvCxnSpPr/>
      </xdr:nvCxnSpPr>
      <xdr:spPr>
        <a:xfrm>
          <a:off x="2090487" y="1834816"/>
          <a:ext cx="160421" cy="330868"/>
        </a:xfrm>
        <a:prstGeom prst="straightConnector1">
          <a:avLst/>
        </a:prstGeom>
        <a:ln w="9525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7326</xdr:colOff>
      <xdr:row>11</xdr:row>
      <xdr:rowOff>58617</xdr:rowOff>
    </xdr:from>
    <xdr:to>
      <xdr:col>9</xdr:col>
      <xdr:colOff>410307</xdr:colOff>
      <xdr:row>20</xdr:row>
      <xdr:rowOff>43963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6B150-C03F-4B0B-89CD-806F1D7D4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322386</xdr:colOff>
      <xdr:row>1</xdr:row>
      <xdr:rowOff>190499</xdr:rowOff>
    </xdr:from>
    <xdr:to>
      <xdr:col>29</xdr:col>
      <xdr:colOff>329712</xdr:colOff>
      <xdr:row>7</xdr:row>
      <xdr:rowOff>21980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87EB820-7FF3-4C11-8A85-FC63BA39552B}"/>
            </a:ext>
          </a:extLst>
        </xdr:cNvPr>
        <xdr:cNvSpPr/>
      </xdr:nvSpPr>
      <xdr:spPr>
        <a:xfrm>
          <a:off x="16727367" y="380999"/>
          <a:ext cx="1831730" cy="974481"/>
        </a:xfrm>
        <a:prstGeom prst="rect">
          <a:avLst/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tx1"/>
              </a:solidFill>
            </a:rPr>
            <a:t>The Data that was transformed by Power Query and is used in Standard PivotTable is stored in "PivotTable Cache"</a:t>
          </a:r>
        </a:p>
      </xdr:txBody>
    </xdr:sp>
    <xdr:clientData/>
  </xdr:twoCellAnchor>
  <xdr:twoCellAnchor>
    <xdr:from>
      <xdr:col>25</xdr:col>
      <xdr:colOff>395654</xdr:colOff>
      <xdr:row>4</xdr:row>
      <xdr:rowOff>106240</xdr:rowOff>
    </xdr:from>
    <xdr:to>
      <xdr:col>26</xdr:col>
      <xdr:colOff>322386</xdr:colOff>
      <xdr:row>5</xdr:row>
      <xdr:rowOff>43961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498C7B0-C308-43EA-952F-E650FEEBC2E2}"/>
            </a:ext>
          </a:extLst>
        </xdr:cNvPr>
        <xdr:cNvCxnSpPr>
          <a:stCxn id="3" idx="1"/>
        </xdr:cNvCxnSpPr>
      </xdr:nvCxnSpPr>
      <xdr:spPr>
        <a:xfrm flipH="1">
          <a:off x="16192500" y="868240"/>
          <a:ext cx="534867" cy="12822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11</xdr:col>
      <xdr:colOff>304800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15C44-1406-426D-9867-6541D31FE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3990.697207523146" backgroundQuery="1" createdVersion="6" refreshedVersion="6" minRefreshableVersion="3" recordCount="159" xr:uid="{F1736B7E-ADAB-4376-9C0B-D97D25570670}">
  <cacheSource type="external" connectionId="2"/>
  <cacheFields count="1">
    <cacheField name="Survey Data" numFmtId="0">
      <sharedItems count="3">
        <s v="Yes"/>
        <s v="No"/>
        <s v="Somewha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3993.620590393519" createdVersion="6" refreshedVersion="6" minRefreshableVersion="3" recordCount="10" xr:uid="{88D576D4-ABEC-4BEE-B610-22975D05D4D1}">
  <cacheSource type="worksheet">
    <worksheetSource name="fPTSales"/>
  </cacheSource>
  <cacheFields count="2">
    <cacheField name="Product" numFmtId="0">
      <sharedItems count="3">
        <s v="Quad"/>
        <s v="Carlota"/>
        <s v="Sunshine"/>
      </sharedItems>
    </cacheField>
    <cacheField name="Sales" numFmtId="0">
      <sharedItems containsSemiMixedTypes="0" containsString="0" containsNumber="1" containsInteger="1" minValue="5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irvin, Michael" refreshedDate="44496.719925347221" backgroundQuery="1" createdVersion="6" refreshedVersion="7" minRefreshableVersion="3" recordCount="0" supportSubquery="1" supportAdvancedDrill="1" xr:uid="{2E438705-6F09-4FC5-B565-E7ABB4894277}">
  <cacheSource type="external" connectionId="3"/>
  <cacheFields count="2">
    <cacheField name="[Measures].[Count Unresolved Potholes]" caption="Count Unresolved Potholes" numFmtId="0" hierarchy="8" level="32767"/>
    <cacheField name="[OaklandTreeData].[STNAME].[STNAME]" caption="STNAME" numFmtId="0" hierarchy="6" level="1">
      <sharedItems count="10">
        <s v="8TH ST"/>
        <s v="98TH AV"/>
        <s v="BROADWAY"/>
        <s v="EAST 14TH ST"/>
        <s v="FRUITVALE AV"/>
        <s v="M L KING JR WY"/>
        <s v="MACARTHUR BL"/>
        <s v="SAN PABLO AV"/>
        <s v="TELEGRAPH AV"/>
        <s v="TRESTLE GLEN RD"/>
      </sharedItems>
    </cacheField>
  </cacheFields>
  <cacheHierarchies count="11">
    <cacheHierarchy uniqueName="[OaklandTreeData].[OBJECTID]" caption="OBJECTID" attribute="1" defaultMemberUniqueName="[OaklandTreeData].[OBJECTID].[All]" allUniqueName="[OaklandTreeData].[OBJECTID].[All]" dimensionUniqueName="[OaklandTreeData]" displayFolder="" count="0" memberValueDatatype="5" unbalanced="0"/>
    <cacheHierarchy uniqueName="[OaklandTreeData].[WELLWIDTH]" caption="WELLWIDTH" attribute="1" defaultMemberUniqueName="[OaklandTreeData].[WELLWIDTH].[All]" allUniqueName="[OaklandTreeData].[WELLWIDTH].[All]" dimensionUniqueName="[OaklandTreeData]" displayFolder="" count="0" memberValueDatatype="5" unbalanced="0"/>
    <cacheHierarchy uniqueName="[OaklandTreeData].[WELLLENGTH]" caption="WELLLENGTH" attribute="1" defaultMemberUniqueName="[OaklandTreeData].[WELLLENGTH].[All]" allUniqueName="[OaklandTreeData].[WELLLENGTH].[All]" dimensionUniqueName="[OaklandTreeData]" displayFolder="" count="0" memberValueDatatype="5" unbalanced="0"/>
    <cacheHierarchy uniqueName="[OaklandTreeData].[PAREAWIDTH]" caption="PAREAWIDTH" attribute="1" defaultMemberUniqueName="[OaklandTreeData].[PAREAWIDTH].[All]" allUniqueName="[OaklandTreeData].[PAREAWIDTH].[All]" dimensionUniqueName="[OaklandTreeData]" displayFolder="" count="0" memberValueDatatype="5" unbalanced="0"/>
    <cacheHierarchy uniqueName="[OaklandTreeData].[LOWWELL]" caption="LOWWELL" attribute="1" defaultMemberUniqueName="[OaklandTreeData].[LOWWELL].[All]" allUniqueName="[OaklandTreeData].[LOWWELL].[All]" dimensionUniqueName="[OaklandTreeData]" displayFolder="" count="0" memberValueDatatype="130" unbalanced="0"/>
    <cacheHierarchy uniqueName="[OaklandTreeData].[SPECIES]" caption="SPECIES" attribute="1" defaultMemberUniqueName="[OaklandTreeData].[SPECIES].[All]" allUniqueName="[OaklandTreeData].[SPECIES].[All]" dimensionUniqueName="[OaklandTreeData]" displayFolder="" count="0" memberValueDatatype="130" unbalanced="0"/>
    <cacheHierarchy uniqueName="[OaklandTreeData].[STNAME]" caption="STNAME" attribute="1" defaultMemberUniqueName="[OaklandTreeData].[STNAME].[All]" allUniqueName="[OaklandTreeData].[STNAME].[All]" dimensionUniqueName="[OaklandTreeData]" displayFolder="" count="2" memberValueDatatype="130" unbalanced="0">
      <fieldsUsage count="2">
        <fieldUsage x="-1"/>
        <fieldUsage x="1"/>
      </fieldsUsage>
    </cacheHierarchy>
    <cacheHierarchy uniqueName="[OaklandTreeData].[Location 1]" caption="Location 1" attribute="1" defaultMemberUniqueName="[OaklandTreeData].[Location 1].[All]" allUniqueName="[OaklandTreeData].[Location 1].[All]" dimensionUniqueName="[OaklandTreeData]" displayFolder="" count="0" memberValueDatatype="130" unbalanced="0"/>
    <cacheHierarchy uniqueName="[Measures].[Count Unresolved Potholes]" caption="Count Unresolved Potholes" measure="1" displayFolder="" measureGroup="OaklandTreeData" count="0" oneField="1">
      <fieldsUsage count="1">
        <fieldUsage x="0"/>
      </fieldsUsage>
    </cacheHierarchy>
    <cacheHierarchy uniqueName="[Measures].[__XL_Count OaklandTreeData]" caption="__XL_Count OaklandTreeData" measure="1" displayFolder="" measureGroup="OaklandTreeData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aklandTreeData" uniqueName="[OaklandTreeData]" caption="OaklandTreeData"/>
  </dimensions>
  <measureGroups count="1">
    <measureGroup name="OaklandTreeData" caption="OaklandTree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">
  <r>
    <x v="0"/>
  </r>
  <r>
    <x v="0"/>
  </r>
  <r>
    <x v="1"/>
  </r>
  <r>
    <x v="0"/>
  </r>
  <r>
    <x v="1"/>
  </r>
  <r>
    <x v="1"/>
  </r>
  <r>
    <x v="1"/>
  </r>
  <r>
    <x v="2"/>
  </r>
  <r>
    <x v="0"/>
  </r>
  <r>
    <x v="0"/>
  </r>
  <r>
    <x v="0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2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2"/>
  </r>
  <r>
    <x v="1"/>
  </r>
  <r>
    <x v="0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2"/>
  </r>
  <r>
    <x v="0"/>
  </r>
  <r>
    <x v="2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0"/>
  </r>
  <r>
    <x v="2"/>
  </r>
  <r>
    <x v="0"/>
  </r>
  <r>
    <x v="2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2"/>
  </r>
  <r>
    <x v="1"/>
  </r>
  <r>
    <x v="0"/>
  </r>
  <r>
    <x v="0"/>
  </r>
  <r>
    <x v="0"/>
  </r>
  <r>
    <x v="2"/>
  </r>
  <r>
    <x v="2"/>
  </r>
  <r>
    <x v="1"/>
  </r>
  <r>
    <x v="1"/>
  </r>
  <r>
    <x v="1"/>
  </r>
  <r>
    <x v="1"/>
  </r>
  <r>
    <x v="0"/>
  </r>
  <r>
    <x v="0"/>
  </r>
  <r>
    <x v="2"/>
  </r>
  <r>
    <x v="1"/>
  </r>
  <r>
    <x v="1"/>
  </r>
  <r>
    <x v="2"/>
  </r>
  <r>
    <x v="0"/>
  </r>
  <r>
    <x v="1"/>
  </r>
  <r>
    <x v="1"/>
  </r>
  <r>
    <x v="2"/>
  </r>
  <r>
    <x v="0"/>
  </r>
  <r>
    <x v="0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2"/>
  </r>
  <r>
    <x v="0"/>
  </r>
  <r>
    <x v="2"/>
  </r>
  <r>
    <x v="1"/>
  </r>
  <r>
    <x v="0"/>
  </r>
  <r>
    <x v="1"/>
  </r>
  <r>
    <x v="2"/>
  </r>
  <r>
    <x v="0"/>
  </r>
  <r>
    <x v="0"/>
  </r>
  <r>
    <x v="0"/>
  </r>
  <r>
    <x v="1"/>
  </r>
  <r>
    <x v="0"/>
  </r>
  <r>
    <x v="2"/>
  </r>
  <r>
    <x v="1"/>
  </r>
  <r>
    <x v="2"/>
  </r>
  <r>
    <x v="0"/>
  </r>
  <r>
    <x v="2"/>
  </r>
  <r>
    <x v="1"/>
  </r>
  <r>
    <x v="2"/>
  </r>
  <r>
    <x v="0"/>
  </r>
  <r>
    <x v="1"/>
  </r>
  <r>
    <x v="1"/>
  </r>
  <r>
    <x v="1"/>
  </r>
  <r>
    <x v="2"/>
  </r>
  <r>
    <x v="0"/>
  </r>
  <r>
    <x v="1"/>
  </r>
  <r>
    <x v="1"/>
  </r>
  <r>
    <x v="2"/>
  </r>
  <r>
    <x v="0"/>
  </r>
  <r>
    <x v="2"/>
  </r>
  <r>
    <x v="0"/>
  </r>
  <r>
    <x v="1"/>
  </r>
  <r>
    <x v="1"/>
  </r>
  <r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5"/>
  </r>
  <r>
    <x v="1"/>
    <n v="10"/>
  </r>
  <r>
    <x v="0"/>
    <n v="15"/>
  </r>
  <r>
    <x v="2"/>
    <n v="12"/>
  </r>
  <r>
    <x v="1"/>
    <n v="6"/>
  </r>
  <r>
    <x v="0"/>
    <n v="15"/>
  </r>
  <r>
    <x v="1"/>
    <n v="40"/>
  </r>
  <r>
    <x v="0"/>
    <n v="25"/>
  </r>
  <r>
    <x v="2"/>
    <n v="18"/>
  </r>
  <r>
    <x v="1"/>
    <n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0DC49-CDB1-4EC8-81D7-6B2CA8F6F2D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D6:F10" firstHeaderRow="0" firstDataRow="1" firstDataCol="1"/>
  <pivotFields count="1">
    <pivotField axis="axisRow" dataField="1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"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% of Total" fld="0" subtotal="count" showDataAs="percentOfCol" baseField="0" baseItem="0" numFmtId="9"/>
  </dataFields>
  <formats count="1">
    <format dxfId="2">
      <pivotArea outline="0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453F4-357B-4848-8CEB-AE6279A916B2}" name="PivotTable2" cacheId="2" applyNumberFormats="0" applyBorderFormats="0" applyFontFormats="0" applyPatternFormats="0" applyAlignmentFormats="0" applyWidthHeightFormats="1" dataCaption="Values" tag="775646e7-e892-4251-87a2-dcd8637fe8e1" updatedVersion="7" minRefreshableVersion="3" useAutoFormatting="1" itemPrintTitles="1" createdVersion="6" indent="0" compact="0" compactData="0" multipleFieldFilters="0" chartFormat="7">
  <location ref="B4:C15" firstHeaderRow="1" firstDataRow="1" firstDataCol="1"/>
  <pivotFields count="2">
    <pivotField dataField="1" compact="0" outline="0" subtotalTop="0" showAll="0"/>
    <pivotField axis="axisRow" compact="0" allDrilled="1" outline="0" subtotalTop="0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1">
    <i>
      <x v="3"/>
    </i>
    <i>
      <x v="6"/>
    </i>
    <i>
      <x v="2"/>
    </i>
    <i>
      <x v="8"/>
    </i>
    <i>
      <x v="5"/>
    </i>
    <i>
      <x v="4"/>
    </i>
    <i>
      <x/>
    </i>
    <i>
      <x v="1"/>
    </i>
    <i>
      <x v="9"/>
    </i>
    <i>
      <x v="7"/>
    </i>
    <i t="grand">
      <x/>
    </i>
  </rowItems>
  <colItems count="1">
    <i/>
  </colItems>
  <dataFields count="1">
    <dataField fld="0" subtotal="count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8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aklandTreeData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AD380-F9B3-42DC-9CFA-598FB773AA8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E2:F6" firstHeaderRow="1" firstDataRow="1" firstDataCol="1"/>
  <pivotFields count="2">
    <pivotField axis="axisRow" compact="0" outline="0" showAll="0">
      <items count="4">
        <item x="1"/>
        <item x="0"/>
        <item x="2"/>
        <item t="default"/>
      </items>
    </pivotField>
    <pivotField dataField="1" compact="0" outline="0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FAFAE7-3EA4-4465-ABBF-E359F922DD2A}" name="SurveyData" displayName="SurveyData" ref="B4:B163" totalsRowShown="0" headerRowDxfId="1">
  <autoFilter ref="B4:B163" xr:uid="{ACF9D80D-70D5-494E-BD36-4EE20AA90C66}"/>
  <tableColumns count="1">
    <tableColumn id="1" xr3:uid="{F92491D6-4C7C-4F74-A287-C5BB6934CC57}" name="Survey Dat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1C76E4-A25B-4A0B-98C7-AE78C5A96495}" name="fPTSales" displayName="fPTSales" ref="B2:C12" totalsRowShown="0" headerRowDxfId="0">
  <autoFilter ref="B2:C12" xr:uid="{B20D03DE-D63A-4BBA-A9B4-7CBA7565D65F}"/>
  <tableColumns count="2">
    <tableColumn id="1" xr3:uid="{15D0F892-AD25-4473-AC18-8C27FE6DFEA1}" name="Product"/>
    <tableColumn id="2" xr3:uid="{76437FBF-79E7-4DE6-8443-C86F811594C5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2A31C-4598-43F7-90C3-F1709F2236B5}">
  <sheetPr>
    <tabColor rgb="FF0000FF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FF"/>
  </sheetPr>
  <dimension ref="A1:XFD1048576"/>
  <sheetViews>
    <sheetView tabSelected="1" zoomScale="190" zoomScaleNormal="190" workbookViewId="0">
      <selection activeCell="C6" sqref="C6"/>
    </sheetView>
  </sheetViews>
  <sheetFormatPr defaultColWidth="8.85546875" defaultRowHeight="15" x14ac:dyDescent="0.25"/>
  <cols>
    <col min="3" max="3" width="10.140625" customWidth="1"/>
    <col min="16384" max="16384" width="18.140625" bestFit="1" customWidth="1"/>
  </cols>
  <sheetData>
    <row r="1" spans="1:10" x14ac:dyDescent="0.25">
      <c r="C1" s="8" t="s">
        <v>0</v>
      </c>
    </row>
    <row r="2" spans="1:10" x14ac:dyDescent="0.25">
      <c r="C2" s="4" t="s">
        <v>1</v>
      </c>
    </row>
    <row r="3" spans="1:10" x14ac:dyDescent="0.25">
      <c r="C3" s="5"/>
    </row>
    <row r="4" spans="1:10" x14ac:dyDescent="0.25">
      <c r="C4" s="5"/>
    </row>
    <row r="5" spans="1:10" x14ac:dyDescent="0.25">
      <c r="C5" s="5"/>
    </row>
    <row r="6" spans="1:10" x14ac:dyDescent="0.25">
      <c r="A6" s="1" t="s">
        <v>2</v>
      </c>
      <c r="B6" s="2"/>
      <c r="C6" s="7" t="s">
        <v>3</v>
      </c>
      <c r="D6" s="2"/>
      <c r="E6" s="2"/>
      <c r="F6" s="2"/>
      <c r="G6" s="2"/>
      <c r="H6" s="2"/>
      <c r="I6" s="2"/>
      <c r="J6" s="3"/>
    </row>
    <row r="7" spans="1:10" x14ac:dyDescent="0.25">
      <c r="C7" s="5"/>
    </row>
    <row r="8" spans="1:10" x14ac:dyDescent="0.25">
      <c r="C8" s="5"/>
    </row>
    <row r="9" spans="1:10" x14ac:dyDescent="0.25">
      <c r="C9" s="5"/>
    </row>
    <row r="10" spans="1:10" x14ac:dyDescent="0.25">
      <c r="C10" s="5"/>
    </row>
    <row r="11" spans="1:10" x14ac:dyDescent="0.25">
      <c r="C11" s="5"/>
    </row>
    <row r="12" spans="1:10" x14ac:dyDescent="0.25">
      <c r="C12" s="5"/>
    </row>
    <row r="13" spans="1:10" x14ac:dyDescent="0.25">
      <c r="C13" s="6"/>
    </row>
    <row r="1048571" spans="16384:16384" x14ac:dyDescent="0.25">
      <c r="XFD1048571" s="9">
        <f>XFD1048576*XFD1048574</f>
        <v>17179869184</v>
      </c>
    </row>
    <row r="1048572" spans="16384:16384" x14ac:dyDescent="0.25">
      <c r="XFD1048572" s="9">
        <f>2^34</f>
        <v>17179869184</v>
      </c>
    </row>
    <row r="1048573" spans="16384:16384" x14ac:dyDescent="0.25">
      <c r="XFD1048573" s="9">
        <f>COLUMN()</f>
        <v>16384</v>
      </c>
    </row>
    <row r="1048574" spans="16384:16384" x14ac:dyDescent="0.25">
      <c r="XFD1048574" s="9">
        <f>2^14</f>
        <v>16384</v>
      </c>
    </row>
    <row r="1048575" spans="16384:16384" x14ac:dyDescent="0.25">
      <c r="XFD1048575" s="9">
        <f>2^20</f>
        <v>1048576</v>
      </c>
    </row>
    <row r="1048576" spans="16384:16384" x14ac:dyDescent="0.25">
      <c r="XFD1048576" s="9">
        <f>ROW()</f>
        <v>1048576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A27F9-8219-40E3-A86E-304E23B2327D}">
  <sheetPr>
    <tabColor rgb="FF0000FF"/>
  </sheetPr>
  <dimension ref="B2:J163"/>
  <sheetViews>
    <sheetView showGridLines="0" zoomScale="130" zoomScaleNormal="130" workbookViewId="0"/>
  </sheetViews>
  <sheetFormatPr defaultColWidth="8.85546875" defaultRowHeight="15" x14ac:dyDescent="0.25"/>
  <cols>
    <col min="1" max="1" width="2.42578125" customWidth="1"/>
    <col min="2" max="2" width="28.85546875" bestFit="1" customWidth="1"/>
    <col min="3" max="3" width="2.42578125" customWidth="1"/>
    <col min="4" max="4" width="13.7109375" bestFit="1" customWidth="1"/>
    <col min="5" max="5" width="6.28515625" bestFit="1" customWidth="1"/>
    <col min="6" max="6" width="9.7109375" bestFit="1" customWidth="1"/>
  </cols>
  <sheetData>
    <row r="2" spans="2:10" x14ac:dyDescent="0.25">
      <c r="B2" s="24" t="s">
        <v>208</v>
      </c>
      <c r="C2" s="24"/>
      <c r="D2" s="24"/>
      <c r="E2" s="24"/>
      <c r="F2" s="24"/>
      <c r="G2" s="24"/>
      <c r="H2" s="24"/>
      <c r="I2" s="24"/>
      <c r="J2" s="24"/>
    </row>
    <row r="4" spans="2:10" x14ac:dyDescent="0.25">
      <c r="B4" s="10" t="s">
        <v>4</v>
      </c>
      <c r="D4" s="10" t="s">
        <v>210</v>
      </c>
    </row>
    <row r="5" spans="2:10" x14ac:dyDescent="0.25">
      <c r="B5" t="s">
        <v>8</v>
      </c>
    </row>
    <row r="6" spans="2:10" x14ac:dyDescent="0.25">
      <c r="B6" t="s">
        <v>9</v>
      </c>
      <c r="D6" s="12" t="s">
        <v>4</v>
      </c>
      <c r="E6" t="s">
        <v>168</v>
      </c>
      <c r="F6" t="s">
        <v>169</v>
      </c>
    </row>
    <row r="7" spans="2:10" x14ac:dyDescent="0.25">
      <c r="B7" t="s">
        <v>10</v>
      </c>
      <c r="D7" t="s">
        <v>6</v>
      </c>
      <c r="E7" s="11">
        <v>77</v>
      </c>
      <c r="F7" s="13">
        <v>0.48427672955974843</v>
      </c>
    </row>
    <row r="8" spans="2:10" x14ac:dyDescent="0.25">
      <c r="B8" t="s">
        <v>11</v>
      </c>
      <c r="D8" t="s">
        <v>5</v>
      </c>
      <c r="E8" s="11">
        <v>47</v>
      </c>
      <c r="F8" s="13">
        <v>0.29559748427672955</v>
      </c>
    </row>
    <row r="9" spans="2:10" x14ac:dyDescent="0.25">
      <c r="B9" t="s">
        <v>12</v>
      </c>
      <c r="D9" t="s">
        <v>7</v>
      </c>
      <c r="E9" s="11">
        <v>35</v>
      </c>
      <c r="F9" s="13">
        <v>0.22012578616352202</v>
      </c>
    </row>
    <row r="10" spans="2:10" x14ac:dyDescent="0.25">
      <c r="B10" t="s">
        <v>13</v>
      </c>
      <c r="D10" t="s">
        <v>167</v>
      </c>
      <c r="E10" s="11">
        <v>159</v>
      </c>
      <c r="F10" s="13">
        <v>1</v>
      </c>
    </row>
    <row r="11" spans="2:10" x14ac:dyDescent="0.25">
      <c r="B11" t="s">
        <v>14</v>
      </c>
    </row>
    <row r="12" spans="2:10" x14ac:dyDescent="0.25">
      <c r="B12" t="s">
        <v>15</v>
      </c>
      <c r="D12" s="10" t="s">
        <v>209</v>
      </c>
    </row>
    <row r="13" spans="2:10" x14ac:dyDescent="0.25">
      <c r="B13" t="s">
        <v>16</v>
      </c>
    </row>
    <row r="14" spans="2:10" x14ac:dyDescent="0.25">
      <c r="B14" t="s">
        <v>17</v>
      </c>
    </row>
    <row r="15" spans="2:10" x14ac:dyDescent="0.25">
      <c r="B15" t="s">
        <v>18</v>
      </c>
    </row>
    <row r="16" spans="2:10" x14ac:dyDescent="0.25">
      <c r="B16" t="s">
        <v>19</v>
      </c>
    </row>
    <row r="17" spans="2:2" x14ac:dyDescent="0.25">
      <c r="B17" t="s">
        <v>20</v>
      </c>
    </row>
    <row r="18" spans="2:2" x14ac:dyDescent="0.25">
      <c r="B18" t="s">
        <v>21</v>
      </c>
    </row>
    <row r="19" spans="2:2" x14ac:dyDescent="0.25">
      <c r="B19" t="s">
        <v>22</v>
      </c>
    </row>
    <row r="20" spans="2:2" x14ac:dyDescent="0.25">
      <c r="B20" t="s">
        <v>23</v>
      </c>
    </row>
    <row r="21" spans="2:2" x14ac:dyDescent="0.25">
      <c r="B21" t="s">
        <v>24</v>
      </c>
    </row>
    <row r="22" spans="2:2" x14ac:dyDescent="0.25">
      <c r="B22" t="s">
        <v>25</v>
      </c>
    </row>
    <row r="23" spans="2:2" x14ac:dyDescent="0.25">
      <c r="B23" t="s">
        <v>26</v>
      </c>
    </row>
    <row r="24" spans="2:2" x14ac:dyDescent="0.25">
      <c r="B24" t="s">
        <v>27</v>
      </c>
    </row>
    <row r="25" spans="2:2" x14ac:dyDescent="0.25">
      <c r="B25" t="s">
        <v>28</v>
      </c>
    </row>
    <row r="26" spans="2:2" x14ac:dyDescent="0.25">
      <c r="B26" t="s">
        <v>29</v>
      </c>
    </row>
    <row r="27" spans="2:2" x14ac:dyDescent="0.25">
      <c r="B27" t="s">
        <v>30</v>
      </c>
    </row>
    <row r="28" spans="2:2" x14ac:dyDescent="0.25">
      <c r="B28" t="s">
        <v>31</v>
      </c>
    </row>
    <row r="29" spans="2:2" x14ac:dyDescent="0.25">
      <c r="B29" t="s">
        <v>32</v>
      </c>
    </row>
    <row r="30" spans="2:2" x14ac:dyDescent="0.25">
      <c r="B30" t="s">
        <v>33</v>
      </c>
    </row>
    <row r="31" spans="2:2" x14ac:dyDescent="0.25">
      <c r="B31" t="s">
        <v>34</v>
      </c>
    </row>
    <row r="32" spans="2:2" x14ac:dyDescent="0.25">
      <c r="B32" t="s">
        <v>35</v>
      </c>
    </row>
    <row r="33" spans="2:2" x14ac:dyDescent="0.25">
      <c r="B33" t="s">
        <v>36</v>
      </c>
    </row>
    <row r="34" spans="2:2" x14ac:dyDescent="0.25">
      <c r="B34" t="s">
        <v>37</v>
      </c>
    </row>
    <row r="35" spans="2:2" x14ac:dyDescent="0.25">
      <c r="B35" t="s">
        <v>38</v>
      </c>
    </row>
    <row r="36" spans="2:2" x14ac:dyDescent="0.25">
      <c r="B36" t="s">
        <v>39</v>
      </c>
    </row>
    <row r="37" spans="2:2" x14ac:dyDescent="0.25">
      <c r="B37" t="s">
        <v>40</v>
      </c>
    </row>
    <row r="38" spans="2:2" x14ac:dyDescent="0.25">
      <c r="B38" t="s">
        <v>41</v>
      </c>
    </row>
    <row r="39" spans="2:2" x14ac:dyDescent="0.25">
      <c r="B39" t="s">
        <v>42</v>
      </c>
    </row>
    <row r="40" spans="2:2" x14ac:dyDescent="0.25">
      <c r="B40" t="s">
        <v>43</v>
      </c>
    </row>
    <row r="41" spans="2:2" x14ac:dyDescent="0.25">
      <c r="B41" t="s">
        <v>44</v>
      </c>
    </row>
    <row r="42" spans="2:2" x14ac:dyDescent="0.25">
      <c r="B42" t="s">
        <v>45</v>
      </c>
    </row>
    <row r="43" spans="2:2" x14ac:dyDescent="0.25">
      <c r="B43" t="s">
        <v>46</v>
      </c>
    </row>
    <row r="44" spans="2:2" x14ac:dyDescent="0.25">
      <c r="B44" t="s">
        <v>47</v>
      </c>
    </row>
    <row r="45" spans="2:2" x14ac:dyDescent="0.25">
      <c r="B45" t="s">
        <v>48</v>
      </c>
    </row>
    <row r="46" spans="2:2" x14ac:dyDescent="0.25">
      <c r="B46" t="s">
        <v>49</v>
      </c>
    </row>
    <row r="47" spans="2:2" x14ac:dyDescent="0.25">
      <c r="B47" t="s">
        <v>50</v>
      </c>
    </row>
    <row r="48" spans="2:2" x14ac:dyDescent="0.25">
      <c r="B48" t="s">
        <v>51</v>
      </c>
    </row>
    <row r="49" spans="2:2" x14ac:dyDescent="0.25">
      <c r="B49" t="s">
        <v>52</v>
      </c>
    </row>
    <row r="50" spans="2:2" x14ac:dyDescent="0.25">
      <c r="B50" t="s">
        <v>53</v>
      </c>
    </row>
    <row r="51" spans="2:2" x14ac:dyDescent="0.25">
      <c r="B51" t="s">
        <v>54</v>
      </c>
    </row>
    <row r="52" spans="2:2" x14ac:dyDescent="0.25">
      <c r="B52" t="s">
        <v>55</v>
      </c>
    </row>
    <row r="53" spans="2:2" x14ac:dyDescent="0.25">
      <c r="B53" t="s">
        <v>56</v>
      </c>
    </row>
    <row r="54" spans="2:2" x14ac:dyDescent="0.25">
      <c r="B54" t="s">
        <v>57</v>
      </c>
    </row>
    <row r="55" spans="2:2" x14ac:dyDescent="0.25">
      <c r="B55" t="s">
        <v>58</v>
      </c>
    </row>
    <row r="56" spans="2:2" x14ac:dyDescent="0.25">
      <c r="B56" t="s">
        <v>59</v>
      </c>
    </row>
    <row r="57" spans="2:2" x14ac:dyDescent="0.25">
      <c r="B57" t="s">
        <v>60</v>
      </c>
    </row>
    <row r="58" spans="2:2" x14ac:dyDescent="0.25">
      <c r="B58" t="s">
        <v>61</v>
      </c>
    </row>
    <row r="59" spans="2:2" x14ac:dyDescent="0.25">
      <c r="B59" t="s">
        <v>62</v>
      </c>
    </row>
    <row r="60" spans="2:2" x14ac:dyDescent="0.25">
      <c r="B60" t="s">
        <v>63</v>
      </c>
    </row>
    <row r="61" spans="2:2" x14ac:dyDescent="0.25">
      <c r="B61" t="s">
        <v>64</v>
      </c>
    </row>
    <row r="62" spans="2:2" x14ac:dyDescent="0.25">
      <c r="B62" t="s">
        <v>65</v>
      </c>
    </row>
    <row r="63" spans="2:2" x14ac:dyDescent="0.25">
      <c r="B63" t="s">
        <v>66</v>
      </c>
    </row>
    <row r="64" spans="2:2" x14ac:dyDescent="0.25">
      <c r="B64" t="s">
        <v>67</v>
      </c>
    </row>
    <row r="65" spans="2:2" x14ac:dyDescent="0.25">
      <c r="B65" t="s">
        <v>68</v>
      </c>
    </row>
    <row r="66" spans="2:2" x14ac:dyDescent="0.25">
      <c r="B66" t="s">
        <v>69</v>
      </c>
    </row>
    <row r="67" spans="2:2" x14ac:dyDescent="0.25">
      <c r="B67" t="s">
        <v>70</v>
      </c>
    </row>
    <row r="68" spans="2:2" x14ac:dyDescent="0.25">
      <c r="B68" t="s">
        <v>71</v>
      </c>
    </row>
    <row r="69" spans="2:2" x14ac:dyDescent="0.25">
      <c r="B69" t="s">
        <v>72</v>
      </c>
    </row>
    <row r="70" spans="2:2" x14ac:dyDescent="0.25">
      <c r="B70" t="s">
        <v>73</v>
      </c>
    </row>
    <row r="71" spans="2:2" x14ac:dyDescent="0.25">
      <c r="B71" t="s">
        <v>74</v>
      </c>
    </row>
    <row r="72" spans="2:2" x14ac:dyDescent="0.25">
      <c r="B72" t="s">
        <v>75</v>
      </c>
    </row>
    <row r="73" spans="2:2" x14ac:dyDescent="0.25">
      <c r="B73" t="s">
        <v>76</v>
      </c>
    </row>
    <row r="74" spans="2:2" x14ac:dyDescent="0.25">
      <c r="B74" t="s">
        <v>77</v>
      </c>
    </row>
    <row r="75" spans="2:2" x14ac:dyDescent="0.25">
      <c r="B75" t="s">
        <v>78</v>
      </c>
    </row>
    <row r="76" spans="2:2" x14ac:dyDescent="0.25">
      <c r="B76" t="s">
        <v>79</v>
      </c>
    </row>
    <row r="77" spans="2:2" x14ac:dyDescent="0.25">
      <c r="B77" t="s">
        <v>80</v>
      </c>
    </row>
    <row r="78" spans="2:2" x14ac:dyDescent="0.25">
      <c r="B78" t="s">
        <v>81</v>
      </c>
    </row>
    <row r="79" spans="2:2" x14ac:dyDescent="0.25">
      <c r="B79" t="s">
        <v>82</v>
      </c>
    </row>
    <row r="80" spans="2:2" x14ac:dyDescent="0.25">
      <c r="B80" t="s">
        <v>83</v>
      </c>
    </row>
    <row r="81" spans="2:2" x14ac:dyDescent="0.25">
      <c r="B81" t="s">
        <v>84</v>
      </c>
    </row>
    <row r="82" spans="2:2" x14ac:dyDescent="0.25">
      <c r="B82" t="s">
        <v>85</v>
      </c>
    </row>
    <row r="83" spans="2:2" x14ac:dyDescent="0.25">
      <c r="B83" t="s">
        <v>86</v>
      </c>
    </row>
    <row r="84" spans="2:2" x14ac:dyDescent="0.25">
      <c r="B84" t="s">
        <v>87</v>
      </c>
    </row>
    <row r="85" spans="2:2" x14ac:dyDescent="0.25">
      <c r="B85" t="s">
        <v>88</v>
      </c>
    </row>
    <row r="86" spans="2:2" x14ac:dyDescent="0.25">
      <c r="B86" t="s">
        <v>89</v>
      </c>
    </row>
    <row r="87" spans="2:2" x14ac:dyDescent="0.25">
      <c r="B87" t="s">
        <v>90</v>
      </c>
    </row>
    <row r="88" spans="2:2" x14ac:dyDescent="0.25">
      <c r="B88" t="s">
        <v>91</v>
      </c>
    </row>
    <row r="89" spans="2:2" x14ac:dyDescent="0.25">
      <c r="B89" t="s">
        <v>92</v>
      </c>
    </row>
    <row r="90" spans="2:2" x14ac:dyDescent="0.25">
      <c r="B90" t="s">
        <v>93</v>
      </c>
    </row>
    <row r="91" spans="2:2" x14ac:dyDescent="0.25">
      <c r="B91" t="s">
        <v>94</v>
      </c>
    </row>
    <row r="92" spans="2:2" x14ac:dyDescent="0.25">
      <c r="B92" t="s">
        <v>95</v>
      </c>
    </row>
    <row r="93" spans="2:2" x14ac:dyDescent="0.25">
      <c r="B93" t="s">
        <v>96</v>
      </c>
    </row>
    <row r="94" spans="2:2" x14ac:dyDescent="0.25">
      <c r="B94" t="s">
        <v>97</v>
      </c>
    </row>
    <row r="95" spans="2:2" x14ac:dyDescent="0.25">
      <c r="B95" t="s">
        <v>98</v>
      </c>
    </row>
    <row r="96" spans="2:2" x14ac:dyDescent="0.25">
      <c r="B96" t="s">
        <v>99</v>
      </c>
    </row>
    <row r="97" spans="2:2" x14ac:dyDescent="0.25">
      <c r="B97" t="s">
        <v>100</v>
      </c>
    </row>
    <row r="98" spans="2:2" x14ac:dyDescent="0.25">
      <c r="B98" t="s">
        <v>101</v>
      </c>
    </row>
    <row r="99" spans="2:2" x14ac:dyDescent="0.25">
      <c r="B99" t="s">
        <v>102</v>
      </c>
    </row>
    <row r="100" spans="2:2" x14ac:dyDescent="0.25">
      <c r="B100" t="s">
        <v>103</v>
      </c>
    </row>
    <row r="101" spans="2:2" x14ac:dyDescent="0.25">
      <c r="B101" t="s">
        <v>104</v>
      </c>
    </row>
    <row r="102" spans="2:2" x14ac:dyDescent="0.25">
      <c r="B102" t="s">
        <v>105</v>
      </c>
    </row>
    <row r="103" spans="2:2" x14ac:dyDescent="0.25">
      <c r="B103" t="s">
        <v>106</v>
      </c>
    </row>
    <row r="104" spans="2:2" x14ac:dyDescent="0.25">
      <c r="B104" t="s">
        <v>107</v>
      </c>
    </row>
    <row r="105" spans="2:2" x14ac:dyDescent="0.25">
      <c r="B105" t="s">
        <v>108</v>
      </c>
    </row>
    <row r="106" spans="2:2" x14ac:dyDescent="0.25">
      <c r="B106" t="s">
        <v>109</v>
      </c>
    </row>
    <row r="107" spans="2:2" x14ac:dyDescent="0.25">
      <c r="B107" t="s">
        <v>110</v>
      </c>
    </row>
    <row r="108" spans="2:2" x14ac:dyDescent="0.25">
      <c r="B108" t="s">
        <v>111</v>
      </c>
    </row>
    <row r="109" spans="2:2" x14ac:dyDescent="0.25">
      <c r="B109" t="s">
        <v>112</v>
      </c>
    </row>
    <row r="110" spans="2:2" x14ac:dyDescent="0.25">
      <c r="B110" t="s">
        <v>113</v>
      </c>
    </row>
    <row r="111" spans="2:2" x14ac:dyDescent="0.25">
      <c r="B111" t="s">
        <v>114</v>
      </c>
    </row>
    <row r="112" spans="2:2" x14ac:dyDescent="0.25">
      <c r="B112" t="s">
        <v>115</v>
      </c>
    </row>
    <row r="113" spans="2:2" x14ac:dyDescent="0.25">
      <c r="B113" t="s">
        <v>116</v>
      </c>
    </row>
    <row r="114" spans="2:2" x14ac:dyDescent="0.25">
      <c r="B114" t="s">
        <v>117</v>
      </c>
    </row>
    <row r="115" spans="2:2" x14ac:dyDescent="0.25">
      <c r="B115" t="s">
        <v>118</v>
      </c>
    </row>
    <row r="116" spans="2:2" x14ac:dyDescent="0.25">
      <c r="B116" t="s">
        <v>119</v>
      </c>
    </row>
    <row r="117" spans="2:2" x14ac:dyDescent="0.25">
      <c r="B117" t="s">
        <v>120</v>
      </c>
    </row>
    <row r="118" spans="2:2" x14ac:dyDescent="0.25">
      <c r="B118" t="s">
        <v>121</v>
      </c>
    </row>
    <row r="119" spans="2:2" x14ac:dyDescent="0.25">
      <c r="B119" t="s">
        <v>122</v>
      </c>
    </row>
    <row r="120" spans="2:2" x14ac:dyDescent="0.25">
      <c r="B120" t="s">
        <v>123</v>
      </c>
    </row>
    <row r="121" spans="2:2" x14ac:dyDescent="0.25">
      <c r="B121" t="s">
        <v>124</v>
      </c>
    </row>
    <row r="122" spans="2:2" x14ac:dyDescent="0.25">
      <c r="B122" t="s">
        <v>125</v>
      </c>
    </row>
    <row r="123" spans="2:2" x14ac:dyDescent="0.25">
      <c r="B123" t="s">
        <v>126</v>
      </c>
    </row>
    <row r="124" spans="2:2" x14ac:dyDescent="0.25">
      <c r="B124" t="s">
        <v>127</v>
      </c>
    </row>
    <row r="125" spans="2:2" x14ac:dyDescent="0.25">
      <c r="B125" t="s">
        <v>128</v>
      </c>
    </row>
    <row r="126" spans="2:2" x14ac:dyDescent="0.25">
      <c r="B126" t="s">
        <v>129</v>
      </c>
    </row>
    <row r="127" spans="2:2" x14ac:dyDescent="0.25">
      <c r="B127" t="s">
        <v>130</v>
      </c>
    </row>
    <row r="128" spans="2:2" x14ac:dyDescent="0.25">
      <c r="B128" t="s">
        <v>131</v>
      </c>
    </row>
    <row r="129" spans="2:2" x14ac:dyDescent="0.25">
      <c r="B129" t="s">
        <v>132</v>
      </c>
    </row>
    <row r="130" spans="2:2" x14ac:dyDescent="0.25">
      <c r="B130" t="s">
        <v>133</v>
      </c>
    </row>
    <row r="131" spans="2:2" x14ac:dyDescent="0.25">
      <c r="B131" t="s">
        <v>134</v>
      </c>
    </row>
    <row r="132" spans="2:2" x14ac:dyDescent="0.25">
      <c r="B132" t="s">
        <v>135</v>
      </c>
    </row>
    <row r="133" spans="2:2" x14ac:dyDescent="0.25">
      <c r="B133" t="s">
        <v>136</v>
      </c>
    </row>
    <row r="134" spans="2:2" x14ac:dyDescent="0.25">
      <c r="B134" t="s">
        <v>137</v>
      </c>
    </row>
    <row r="135" spans="2:2" x14ac:dyDescent="0.25">
      <c r="B135" t="s">
        <v>138</v>
      </c>
    </row>
    <row r="136" spans="2:2" x14ac:dyDescent="0.25">
      <c r="B136" t="s">
        <v>139</v>
      </c>
    </row>
    <row r="137" spans="2:2" x14ac:dyDescent="0.25">
      <c r="B137" t="s">
        <v>140</v>
      </c>
    </row>
    <row r="138" spans="2:2" x14ac:dyDescent="0.25">
      <c r="B138" t="s">
        <v>141</v>
      </c>
    </row>
    <row r="139" spans="2:2" x14ac:dyDescent="0.25">
      <c r="B139" t="s">
        <v>142</v>
      </c>
    </row>
    <row r="140" spans="2:2" x14ac:dyDescent="0.25">
      <c r="B140" t="s">
        <v>143</v>
      </c>
    </row>
    <row r="141" spans="2:2" x14ac:dyDescent="0.25">
      <c r="B141" t="s">
        <v>144</v>
      </c>
    </row>
    <row r="142" spans="2:2" x14ac:dyDescent="0.25">
      <c r="B142" t="s">
        <v>145</v>
      </c>
    </row>
    <row r="143" spans="2:2" x14ac:dyDescent="0.25">
      <c r="B143" t="s">
        <v>146</v>
      </c>
    </row>
    <row r="144" spans="2:2" x14ac:dyDescent="0.25">
      <c r="B144" t="s">
        <v>147</v>
      </c>
    </row>
    <row r="145" spans="2:2" x14ac:dyDescent="0.25">
      <c r="B145" t="s">
        <v>148</v>
      </c>
    </row>
    <row r="146" spans="2:2" x14ac:dyDescent="0.25">
      <c r="B146" t="s">
        <v>149</v>
      </c>
    </row>
    <row r="147" spans="2:2" x14ac:dyDescent="0.25">
      <c r="B147" t="s">
        <v>150</v>
      </c>
    </row>
    <row r="148" spans="2:2" x14ac:dyDescent="0.25">
      <c r="B148" t="s">
        <v>151</v>
      </c>
    </row>
    <row r="149" spans="2:2" x14ac:dyDescent="0.25">
      <c r="B149" t="s">
        <v>152</v>
      </c>
    </row>
    <row r="150" spans="2:2" x14ac:dyDescent="0.25">
      <c r="B150" t="s">
        <v>153</v>
      </c>
    </row>
    <row r="151" spans="2:2" x14ac:dyDescent="0.25">
      <c r="B151" t="s">
        <v>154</v>
      </c>
    </row>
    <row r="152" spans="2:2" x14ac:dyDescent="0.25">
      <c r="B152" t="s">
        <v>155</v>
      </c>
    </row>
    <row r="153" spans="2:2" x14ac:dyDescent="0.25">
      <c r="B153" t="s">
        <v>156</v>
      </c>
    </row>
    <row r="154" spans="2:2" x14ac:dyDescent="0.25">
      <c r="B154" t="s">
        <v>157</v>
      </c>
    </row>
    <row r="155" spans="2:2" x14ac:dyDescent="0.25">
      <c r="B155" t="s">
        <v>158</v>
      </c>
    </row>
    <row r="156" spans="2:2" x14ac:dyDescent="0.25">
      <c r="B156" t="s">
        <v>159</v>
      </c>
    </row>
    <row r="157" spans="2:2" x14ac:dyDescent="0.25">
      <c r="B157" t="s">
        <v>160</v>
      </c>
    </row>
    <row r="158" spans="2:2" x14ac:dyDescent="0.25">
      <c r="B158" t="s">
        <v>161</v>
      </c>
    </row>
    <row r="159" spans="2:2" x14ac:dyDescent="0.25">
      <c r="B159" t="s">
        <v>162</v>
      </c>
    </row>
    <row r="160" spans="2:2" x14ac:dyDescent="0.25">
      <c r="B160" t="s">
        <v>163</v>
      </c>
    </row>
    <row r="161" spans="2:2" x14ac:dyDescent="0.25">
      <c r="B161" t="s">
        <v>164</v>
      </c>
    </row>
    <row r="162" spans="2:2" x14ac:dyDescent="0.25">
      <c r="B162" t="s">
        <v>165</v>
      </c>
    </row>
    <row r="163" spans="2:2" x14ac:dyDescent="0.25">
      <c r="B163" t="s">
        <v>166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13E49-E6F1-4BAF-BE02-616E2E650E2D}">
  <sheetPr>
    <tabColor rgb="FF0000FF"/>
    <pageSetUpPr fitToPage="1"/>
  </sheetPr>
  <dimension ref="B2:E15"/>
  <sheetViews>
    <sheetView zoomScale="115" zoomScaleNormal="115" workbookViewId="0"/>
  </sheetViews>
  <sheetFormatPr defaultColWidth="8.85546875" defaultRowHeight="15" x14ac:dyDescent="0.25"/>
  <cols>
    <col min="1" max="1" width="3.7109375" customWidth="1"/>
    <col min="2" max="2" width="16.140625" bestFit="1" customWidth="1"/>
    <col min="3" max="3" width="25.85546875" bestFit="1" customWidth="1"/>
    <col min="4" max="4" width="3.7109375" customWidth="1"/>
  </cols>
  <sheetData>
    <row r="2" spans="2:5" x14ac:dyDescent="0.25">
      <c r="B2" s="10" t="s">
        <v>211</v>
      </c>
      <c r="E2" s="10" t="s">
        <v>212</v>
      </c>
    </row>
    <row r="4" spans="2:5" x14ac:dyDescent="0.25">
      <c r="B4" s="12" t="s">
        <v>171</v>
      </c>
      <c r="C4" t="s">
        <v>170</v>
      </c>
    </row>
    <row r="5" spans="2:5" x14ac:dyDescent="0.25">
      <c r="B5" t="s">
        <v>175</v>
      </c>
      <c r="C5" s="11">
        <v>553</v>
      </c>
    </row>
    <row r="6" spans="2:5" x14ac:dyDescent="0.25">
      <c r="B6" t="s">
        <v>178</v>
      </c>
      <c r="C6" s="11">
        <v>522</v>
      </c>
    </row>
    <row r="7" spans="2:5" x14ac:dyDescent="0.25">
      <c r="B7" t="s">
        <v>174</v>
      </c>
      <c r="C7" s="11">
        <v>385</v>
      </c>
    </row>
    <row r="8" spans="2:5" x14ac:dyDescent="0.25">
      <c r="B8" t="s">
        <v>180</v>
      </c>
      <c r="C8" s="11">
        <v>372</v>
      </c>
    </row>
    <row r="9" spans="2:5" x14ac:dyDescent="0.25">
      <c r="B9" t="s">
        <v>177</v>
      </c>
      <c r="C9" s="11">
        <v>329</v>
      </c>
    </row>
    <row r="10" spans="2:5" x14ac:dyDescent="0.25">
      <c r="B10" t="s">
        <v>176</v>
      </c>
      <c r="C10" s="11">
        <v>310</v>
      </c>
    </row>
    <row r="11" spans="2:5" x14ac:dyDescent="0.25">
      <c r="B11" t="s">
        <v>172</v>
      </c>
      <c r="C11" s="11">
        <v>285</v>
      </c>
    </row>
    <row r="12" spans="2:5" x14ac:dyDescent="0.25">
      <c r="B12" t="s">
        <v>173</v>
      </c>
      <c r="C12" s="11">
        <v>264</v>
      </c>
    </row>
    <row r="13" spans="2:5" x14ac:dyDescent="0.25">
      <c r="B13" t="s">
        <v>181</v>
      </c>
      <c r="C13" s="11">
        <v>262</v>
      </c>
    </row>
    <row r="14" spans="2:5" x14ac:dyDescent="0.25">
      <c r="B14" t="s">
        <v>179</v>
      </c>
      <c r="C14" s="11">
        <v>240</v>
      </c>
    </row>
    <row r="15" spans="2:5" x14ac:dyDescent="0.25">
      <c r="B15" t="s">
        <v>167</v>
      </c>
      <c r="C15" s="11">
        <v>3522</v>
      </c>
    </row>
  </sheetData>
  <printOptions horizontalCentered="1"/>
  <pageMargins left="0.7" right="0.7" top="0.75" bottom="0.75" header="0.3" footer="0.3"/>
  <pageSetup orientation="landscape" r:id="rId2"/>
  <headerFooter>
    <oddFooter>&amp;L&amp;D - &amp;T&amp;R&amp;F - &amp;A</odd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48131-A0F8-4991-B369-FDAC7FFB63F6}">
  <sheetPr>
    <tabColor rgb="FF0000FF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0E90A-EB8C-4000-AB43-316156635B87}">
  <sheetPr>
    <tabColor rgb="FF0000FF"/>
  </sheetPr>
  <dimension ref="B2:H8"/>
  <sheetViews>
    <sheetView zoomScale="160" zoomScaleNormal="160" workbookViewId="0"/>
  </sheetViews>
  <sheetFormatPr defaultColWidth="8.85546875" defaultRowHeight="15" x14ac:dyDescent="0.25"/>
  <cols>
    <col min="1" max="1" width="2.42578125" customWidth="1"/>
    <col min="2" max="2" width="14.85546875" customWidth="1"/>
    <col min="3" max="3" width="22.85546875" customWidth="1"/>
    <col min="4" max="8" width="13.28515625" customWidth="1"/>
  </cols>
  <sheetData>
    <row r="2" spans="2:8" x14ac:dyDescent="0.25">
      <c r="B2" s="14" t="s">
        <v>182</v>
      </c>
      <c r="C2" s="14" t="s">
        <v>183</v>
      </c>
      <c r="D2" s="14" t="s">
        <v>184</v>
      </c>
      <c r="E2" s="14" t="s">
        <v>185</v>
      </c>
      <c r="F2" s="14" t="s">
        <v>186</v>
      </c>
      <c r="G2" s="14" t="s">
        <v>187</v>
      </c>
      <c r="H2" s="14" t="s">
        <v>200</v>
      </c>
    </row>
    <row r="3" spans="2:8" x14ac:dyDescent="0.25">
      <c r="B3" s="15" t="s">
        <v>188</v>
      </c>
      <c r="C3" s="19" t="s">
        <v>189</v>
      </c>
      <c r="D3" s="16">
        <v>43</v>
      </c>
      <c r="E3" s="22">
        <v>14.95</v>
      </c>
      <c r="F3" s="16">
        <v>69.129000000000005</v>
      </c>
      <c r="G3" s="17">
        <v>0.65416666666666667</v>
      </c>
      <c r="H3" s="18">
        <v>44007</v>
      </c>
    </row>
    <row r="4" spans="2:8" x14ac:dyDescent="0.25">
      <c r="B4" s="15" t="s">
        <v>190</v>
      </c>
      <c r="C4" s="20" t="s">
        <v>191</v>
      </c>
      <c r="D4" s="16" t="s">
        <v>192</v>
      </c>
      <c r="E4" s="16" t="s">
        <v>201</v>
      </c>
      <c r="F4" s="16" t="s">
        <v>197</v>
      </c>
      <c r="G4" s="16" t="s">
        <v>198</v>
      </c>
      <c r="H4" s="16" t="s">
        <v>199</v>
      </c>
    </row>
    <row r="5" spans="2:8" x14ac:dyDescent="0.25">
      <c r="B5" s="15" t="s">
        <v>193</v>
      </c>
      <c r="C5" s="21" t="s">
        <v>194</v>
      </c>
      <c r="D5" s="16" t="b">
        <v>1</v>
      </c>
      <c r="E5" s="16" t="b">
        <v>0</v>
      </c>
      <c r="F5" s="16" t="b">
        <v>1</v>
      </c>
      <c r="G5" s="16" t="b">
        <v>0</v>
      </c>
      <c r="H5" s="16" t="b">
        <v>1</v>
      </c>
    </row>
    <row r="6" spans="2:8" x14ac:dyDescent="0.25">
      <c r="B6" s="15" t="s">
        <v>213</v>
      </c>
      <c r="C6" s="21" t="s">
        <v>194</v>
      </c>
      <c r="D6" s="16" t="e">
        <f>1/0</f>
        <v>#DIV/0!</v>
      </c>
      <c r="E6" s="16" t="e">
        <f>_xlfn.XMATCH(5,{1,2})</f>
        <v>#N/A</v>
      </c>
      <c r="F6" s="16" t="e">
        <f>_xlfn.XMATCH(5,{1,2})</f>
        <v>#N/A</v>
      </c>
      <c r="G6" s="16" t="e" cm="1">
        <f t="array" ref="G6">_xlfn._xlws.FILTER(D3:D6,D3:D6="")</f>
        <v>#DIV/0!</v>
      </c>
      <c r="H6" s="16" t="e" cm="1" vm="1">
        <f t="array" aca="1" ref="H6" ca="1">_xlfn.SEQUENCE(5)</f>
        <v>#VALUE!</v>
      </c>
    </row>
    <row r="7" spans="2:8" x14ac:dyDescent="0.25">
      <c r="B7" s="15" t="s">
        <v>195</v>
      </c>
      <c r="C7" s="20"/>
      <c r="D7" s="16"/>
      <c r="E7" s="16"/>
      <c r="F7" s="16"/>
      <c r="G7" s="16"/>
      <c r="H7" s="16"/>
    </row>
    <row r="8" spans="2:8" x14ac:dyDescent="0.25">
      <c r="H8" t="s">
        <v>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38951-0344-4B13-9F49-5C3357351AD7}">
  <sheetPr>
    <tabColor rgb="FF0000FF"/>
  </sheetPr>
  <dimension ref="B2:F12"/>
  <sheetViews>
    <sheetView zoomScale="160" zoomScaleNormal="160" workbookViewId="0"/>
  </sheetViews>
  <sheetFormatPr defaultColWidth="8.85546875" defaultRowHeight="15" x14ac:dyDescent="0.25"/>
  <cols>
    <col min="2" max="2" width="10" customWidth="1"/>
    <col min="5" max="5" width="11.28515625" bestFit="1" customWidth="1"/>
    <col min="6" max="6" width="12.140625" bestFit="1" customWidth="1"/>
  </cols>
  <sheetData>
    <row r="2" spans="2:6" x14ac:dyDescent="0.25">
      <c r="B2" s="10" t="s">
        <v>202</v>
      </c>
      <c r="C2" s="10" t="s">
        <v>203</v>
      </c>
      <c r="E2" s="12" t="s">
        <v>202</v>
      </c>
      <c r="F2" t="s">
        <v>207</v>
      </c>
    </row>
    <row r="3" spans="2:6" x14ac:dyDescent="0.25">
      <c r="B3" t="s">
        <v>204</v>
      </c>
      <c r="C3">
        <v>5</v>
      </c>
      <c r="E3" t="s">
        <v>205</v>
      </c>
      <c r="F3" s="23">
        <v>78</v>
      </c>
    </row>
    <row r="4" spans="2:6" x14ac:dyDescent="0.25">
      <c r="B4" t="s">
        <v>205</v>
      </c>
      <c r="C4">
        <v>10</v>
      </c>
      <c r="E4" t="s">
        <v>204</v>
      </c>
      <c r="F4" s="23">
        <v>60</v>
      </c>
    </row>
    <row r="5" spans="2:6" x14ac:dyDescent="0.25">
      <c r="B5" t="s">
        <v>204</v>
      </c>
      <c r="C5">
        <v>15</v>
      </c>
      <c r="E5" t="s">
        <v>206</v>
      </c>
      <c r="F5" s="23">
        <v>30</v>
      </c>
    </row>
    <row r="6" spans="2:6" x14ac:dyDescent="0.25">
      <c r="B6" t="s">
        <v>206</v>
      </c>
      <c r="C6">
        <v>12</v>
      </c>
      <c r="E6" t="s">
        <v>167</v>
      </c>
      <c r="F6" s="23">
        <v>168</v>
      </c>
    </row>
    <row r="7" spans="2:6" x14ac:dyDescent="0.25">
      <c r="B7" t="s">
        <v>205</v>
      </c>
      <c r="C7">
        <v>6</v>
      </c>
    </row>
    <row r="8" spans="2:6" x14ac:dyDescent="0.25">
      <c r="B8" t="s">
        <v>204</v>
      </c>
      <c r="C8">
        <v>15</v>
      </c>
    </row>
    <row r="9" spans="2:6" x14ac:dyDescent="0.25">
      <c r="B9" t="s">
        <v>205</v>
      </c>
      <c r="C9">
        <v>40</v>
      </c>
    </row>
    <row r="10" spans="2:6" x14ac:dyDescent="0.25">
      <c r="B10" t="s">
        <v>204</v>
      </c>
      <c r="C10">
        <v>25</v>
      </c>
    </row>
    <row r="11" spans="2:6" x14ac:dyDescent="0.25">
      <c r="B11" t="s">
        <v>206</v>
      </c>
      <c r="C11">
        <v>18</v>
      </c>
    </row>
    <row r="12" spans="2:6" x14ac:dyDescent="0.25">
      <c r="B12" t="s">
        <v>205</v>
      </c>
      <c r="C12">
        <v>22</v>
      </c>
    </row>
  </sheetData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60468062-7E20-46E0-B9BE-76E7B6E744B2}">
  <ds:schemaRefs/>
</ds:datastoreItem>
</file>

<file path=customXml/itemProps2.xml><?xml version="1.0" encoding="utf-8"?>
<ds:datastoreItem xmlns:ds="http://schemas.openxmlformats.org/officeDocument/2006/customXml" ds:itemID="{D320EFB6-2AC9-4BC5-A536-8FAC34ECBE8C}">
  <ds:schemaRefs/>
</ds:datastoreItem>
</file>

<file path=customXml/itemProps3.xml><?xml version="1.0" encoding="utf-8"?>
<ds:datastoreItem xmlns:ds="http://schemas.openxmlformats.org/officeDocument/2006/customXml" ds:itemID="{A4C9EC9F-39C5-4774-9D54-4656A57AE1D2}">
  <ds:schemaRefs/>
</ds:datastoreItem>
</file>

<file path=customXml/itemProps4.xml><?xml version="1.0" encoding="utf-8"?>
<ds:datastoreItem xmlns:ds="http://schemas.openxmlformats.org/officeDocument/2006/customXml" ds:itemID="{2FB6F0FB-6787-44A9-BF78-421F9C058834}">
  <ds:schemaRefs/>
</ds:datastoreItem>
</file>

<file path=customXml/itemProps5.xml><?xml version="1.0" encoding="utf-8"?>
<ds:datastoreItem xmlns:ds="http://schemas.openxmlformats.org/officeDocument/2006/customXml" ds:itemID="{61FEA852-DEAE-475A-BFAD-BD39FBCFAD6E}">
  <ds:schemaRefs/>
</ds:datastoreItem>
</file>

<file path=customXml/itemProps6.xml><?xml version="1.0" encoding="utf-8"?>
<ds:datastoreItem xmlns:ds="http://schemas.openxmlformats.org/officeDocument/2006/customXml" ds:itemID="{FCC4319C-8B58-4D96-8D9B-5EEB20BC2E95}">
  <ds:schemaRefs/>
</ds:datastoreItem>
</file>

<file path=customXml/itemProps7.xml><?xml version="1.0" encoding="utf-8"?>
<ds:datastoreItem xmlns:ds="http://schemas.openxmlformats.org/officeDocument/2006/customXml" ds:itemID="{6DC8294B-6E85-4B6E-A89D-3B74825ED414}">
  <ds:schemaRefs/>
</ds:datastoreItem>
</file>

<file path=customXml/itemProps8.xml><?xml version="1.0" encoding="utf-8"?>
<ds:datastoreItem xmlns:ds="http://schemas.openxmlformats.org/officeDocument/2006/customXml" ds:itemID="{F3446230-461B-44D4-B89B-813C4781848D}">
  <ds:schemaRefs/>
</ds:datastoreItem>
</file>

<file path=customXml/itemProps9.xml><?xml version="1.0" encoding="utf-8"?>
<ds:datastoreItem xmlns:ds="http://schemas.openxmlformats.org/officeDocument/2006/customXml" ds:itemID="{A2E427CB-F168-4EC5-BF4C-54068BA61A83}">
  <ds:schemaRefs/>
</ds:datastoreItem>
</file>

<file path=customXml/itemProps10.xml><?xml version="1.0" encoding="utf-8"?>
<ds:datastoreItem xmlns:ds="http://schemas.openxmlformats.org/officeDocument/2006/customXml" ds:itemID="{8A987673-C422-4CB9-80B3-C8E19B65B75D}">
  <ds:schemaRefs/>
</ds:datastoreItem>
</file>

<file path=customXml/itemProps11.xml><?xml version="1.0" encoding="utf-8"?>
<ds:datastoreItem xmlns:ds="http://schemas.openxmlformats.org/officeDocument/2006/customXml" ds:itemID="{2B671893-7402-4C82-A3E1-6DB311442980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29679170-E55B-4F93-9B9F-5EEB3F72962F}">
  <ds:schemaRefs/>
</ds:datastoreItem>
</file>

<file path=customXml/itemProps13.xml><?xml version="1.0" encoding="utf-8"?>
<ds:datastoreItem xmlns:ds="http://schemas.openxmlformats.org/officeDocument/2006/customXml" ds:itemID="{E1F35845-04D6-497D-AEC0-A46083085C74}">
  <ds:schemaRefs/>
</ds:datastoreItem>
</file>

<file path=customXml/itemProps14.xml><?xml version="1.0" encoding="utf-8"?>
<ds:datastoreItem xmlns:ds="http://schemas.openxmlformats.org/officeDocument/2006/customXml" ds:itemID="{55AF3805-2110-45FF-860F-1D5BF4F223EA}">
  <ds:schemaRefs/>
</ds:datastoreItem>
</file>

<file path=customXml/itemProps15.xml><?xml version="1.0" encoding="utf-8"?>
<ds:datastoreItem xmlns:ds="http://schemas.openxmlformats.org/officeDocument/2006/customXml" ds:itemID="{B4F5D11F-B4C7-4ACE-8029-522BCA5FFCFC}">
  <ds:schemaRefs/>
</ds:datastoreItem>
</file>

<file path=customXml/itemProps16.xml><?xml version="1.0" encoding="utf-8"?>
<ds:datastoreItem xmlns:ds="http://schemas.openxmlformats.org/officeDocument/2006/customXml" ds:itemID="{3AED1D83-4944-4928-AC43-E5785E1FEEF8}">
  <ds:schemaRefs/>
</ds:datastoreItem>
</file>

<file path=customXml/itemProps17.xml><?xml version="1.0" encoding="utf-8"?>
<ds:datastoreItem xmlns:ds="http://schemas.openxmlformats.org/officeDocument/2006/customXml" ds:itemID="{2B8F895A-6E68-4F5B-81ED-C1740A13325F}">
  <ds:schemaRefs/>
</ds:datastoreItem>
</file>

<file path=customXml/itemProps18.xml><?xml version="1.0" encoding="utf-8"?>
<ds:datastoreItem xmlns:ds="http://schemas.openxmlformats.org/officeDocument/2006/customXml" ds:itemID="{BA91B3B6-9C11-407E-BC0A-FC42D51D2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Cover</vt:lpstr>
      <vt:lpstr>Structure</vt:lpstr>
      <vt:lpstr>Power Query</vt:lpstr>
      <vt:lpstr>Power Pivot</vt:lpstr>
      <vt:lpstr>Options</vt:lpstr>
      <vt:lpstr>Default Alignmnet</vt:lpstr>
      <vt:lpstr>PivotTable</vt:lpstr>
      <vt:lpstr>'Power Pivot'!Print_Area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Girvin, Michael</cp:lastModifiedBy>
  <cp:lastPrinted>2020-06-14T18:35:02Z</cp:lastPrinted>
  <dcterms:created xsi:type="dcterms:W3CDTF">2015-06-05T18:17:20Z</dcterms:created>
  <dcterms:modified xsi:type="dcterms:W3CDTF">2022-02-27T05:24:02Z</dcterms:modified>
</cp:coreProperties>
</file>