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12"/>
  <workbookPr/>
  <mc:AlternateContent xmlns:mc="http://schemas.openxmlformats.org/markup-compatibility/2006">
    <mc:Choice Requires="x15">
      <x15ac:absPath xmlns:x15ac="http://schemas.microsoft.com/office/spreadsheetml/2010/11/ac" url="F:\00VideoClassStorage\00000AllExcelBook\MikeGirvinTheOnlyAppThatMattersFinalBookFirstEdit\TheOnlyAppThatMatter\Ch08\"/>
    </mc:Choice>
  </mc:AlternateContent>
  <xr:revisionPtr revIDLastSave="0" documentId="13_ncr:1_{F92DA87D-7D2E-4998-AA84-F0BD080C5B6F}" xr6:coauthVersionLast="47" xr6:coauthVersionMax="47" xr10:uidLastSave="{00000000-0000-0000-0000-000000000000}"/>
  <bookViews>
    <workbookView xWindow="-120" yWindow="-120" windowWidth="29040" windowHeight="15840" tabRatio="470" xr2:uid="{00000000-000D-0000-FFFF-FFFF00000000}"/>
  </bookViews>
  <sheets>
    <sheet name="ProperDataSet" sheetId="14" r:id="rId1"/>
    <sheet name="Problem" sheetId="13" r:id="rId2"/>
    <sheet name="Number Formatting" sheetId="16" r:id="rId3"/>
    <sheet name="PercentAbsolute" sheetId="17" r:id="rId4"/>
    <sheet name="Operators" sheetId="18" r:id="rId5"/>
    <sheet name="BoomerangPictures" sheetId="20" r:id="rId6"/>
    <sheet name="Ch08(1)" sheetId="1" r:id="rId7"/>
    <sheet name="Ch08(1an)" sheetId="19" r:id="rId8"/>
    <sheet name="Practice Problems &gt;&gt;" sheetId="2" r:id="rId9"/>
    <sheet name="PPCh08(1)" sheetId="3" r:id="rId10"/>
    <sheet name="PPCh08(1an)" sheetId="4" r:id="rId11"/>
    <sheet name="PPCh08(2)" sheetId="5" r:id="rId12"/>
    <sheet name="PPCh08(2an)" sheetId="6" r:id="rId13"/>
    <sheet name="PPCh08(3)" sheetId="22" r:id="rId14"/>
    <sheet name="PPCh08(3an)" sheetId="23" r:id="rId15"/>
  </sheets>
  <definedNames>
    <definedName name="AnswerPrint_Area" localSheetId="7">AnswerStudentGrades[#All]</definedName>
    <definedName name="AnswerPrint_Titles" localSheetId="7">'Ch08(1an)'!$7:$10</definedName>
    <definedName name="_xlnm.Print_Area" localSheetId="10">AnswerSalesTable[#All]</definedName>
    <definedName name="_xlnm.Print_Area" localSheetId="12">AnswerNetPayTable[#All]</definedName>
    <definedName name="_xlnm.Print_Titles" localSheetId="10">'PPCh08(1an)'!$9:$9</definedName>
    <definedName name="_xlnm.Print_Titles" localSheetId="12">'PPCh08(2an)'!$12:$15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1" i="19" l="1" a="1"/>
  <c r="O11" i="19" s="1"/>
  <c r="Q11" i="19"/>
  <c r="G35" i="22" l="1"/>
  <c r="F15" i="6" a="1"/>
  <c r="F15" i="6" s="1"/>
  <c r="A4" i="6"/>
  <c r="S23" i="6"/>
  <c r="S22" i="6"/>
  <c r="S15" i="6" a="1"/>
  <c r="S15" i="6" s="1"/>
  <c r="C18" i="6"/>
  <c r="D18" i="6" s="1"/>
  <c r="C21" i="6"/>
  <c r="D21" i="6" s="1"/>
  <c r="C20" i="6"/>
  <c r="D20" i="6" s="1"/>
  <c r="C16" i="6"/>
  <c r="D16" i="6" s="1"/>
  <c r="C19" i="6"/>
  <c r="D19" i="6" s="1"/>
  <c r="C17" i="6"/>
  <c r="D17" i="6" s="1"/>
  <c r="F16" i="6" a="1"/>
  <c r="F16" i="6" l="1"/>
  <c r="T4" i="4"/>
  <c r="R4" i="4" a="1"/>
  <c r="R4" i="4" s="1"/>
  <c r="S4" i="4" s="1"/>
  <c r="Q4" i="4"/>
  <c r="F36" i="4"/>
  <c r="F28" i="4"/>
  <c r="F38" i="4"/>
  <c r="F35" i="4"/>
  <c r="F26" i="4"/>
  <c r="F37" i="4"/>
  <c r="F31" i="4"/>
  <c r="F40" i="4"/>
  <c r="F39" i="4"/>
  <c r="F27" i="4"/>
  <c r="F32" i="4"/>
  <c r="F30" i="4"/>
  <c r="F33" i="4"/>
  <c r="F29" i="4"/>
  <c r="F34" i="4"/>
  <c r="F43" i="4"/>
  <c r="F55" i="4"/>
  <c r="F58" i="4"/>
  <c r="F49" i="4"/>
  <c r="F52" i="4"/>
  <c r="F57" i="4"/>
  <c r="F48" i="4"/>
  <c r="F47" i="4"/>
  <c r="F46" i="4"/>
  <c r="F41" i="4"/>
  <c r="F45" i="4"/>
  <c r="F51" i="4"/>
  <c r="F50" i="4"/>
  <c r="F54" i="4"/>
  <c r="F44" i="4"/>
  <c r="F53" i="4"/>
  <c r="F56" i="4"/>
  <c r="F42" i="4"/>
  <c r="H10" i="4" a="1"/>
  <c r="H10" i="4" l="1"/>
  <c r="F19" i="4" l="1"/>
  <c r="F23" i="4"/>
  <c r="F12" i="4"/>
  <c r="F20" i="4"/>
  <c r="F11" i="4"/>
  <c r="F13" i="4"/>
  <c r="F16" i="4"/>
  <c r="F22" i="4"/>
  <c r="F14" i="4"/>
  <c r="F24" i="4"/>
  <c r="F17" i="4"/>
  <c r="F25" i="4"/>
  <c r="F21" i="4"/>
  <c r="F15" i="4"/>
  <c r="F10" i="4"/>
  <c r="F18" i="4"/>
  <c r="C6" i="13" a="1"/>
  <c r="C6" i="13" s="1"/>
  <c r="B28" i="16" a="1"/>
  <c r="B28" i="16" s="1"/>
  <c r="B29" i="16" a="1"/>
  <c r="B29" i="16" s="1"/>
  <c r="B30" i="16" a="1"/>
  <c r="B30" i="16" s="1"/>
  <c r="B31" i="16" a="1"/>
  <c r="B31" i="16" s="1"/>
  <c r="B6" i="13" a="1"/>
  <c r="B6" i="13" s="1"/>
  <c r="H13" i="19"/>
  <c r="H14" i="19"/>
  <c r="H16" i="19"/>
  <c r="H17" i="19"/>
  <c r="H18" i="19"/>
  <c r="H20" i="19"/>
  <c r="H21" i="19"/>
  <c r="H22" i="19"/>
  <c r="H23" i="19"/>
  <c r="H24" i="19"/>
  <c r="H25" i="19"/>
  <c r="H26" i="19"/>
  <c r="H27" i="19"/>
  <c r="H28" i="19"/>
  <c r="H29" i="19"/>
  <c r="H30" i="19"/>
  <c r="H31" i="19"/>
  <c r="H32" i="19"/>
  <c r="H33" i="19"/>
  <c r="H34" i="19"/>
  <c r="H35" i="19"/>
  <c r="H36" i="19"/>
  <c r="K11" i="19" a="1"/>
  <c r="L11" i="19" a="1"/>
  <c r="L11" i="19" l="1"/>
  <c r="K11" i="19"/>
  <c r="H11" i="19"/>
  <c r="H19" i="19"/>
  <c r="H12" i="19"/>
  <c r="H15" i="19"/>
  <c r="H8" i="19"/>
  <c r="K8" i="19"/>
  <c r="I13" i="19" l="1"/>
  <c r="I16" i="19"/>
  <c r="I18" i="19"/>
  <c r="I21" i="19"/>
  <c r="I23" i="19"/>
  <c r="I25" i="19"/>
  <c r="I27" i="19"/>
  <c r="I29" i="19"/>
  <c r="I31" i="19"/>
  <c r="I33" i="19"/>
  <c r="I35" i="19"/>
  <c r="I14" i="19"/>
  <c r="I17" i="19"/>
  <c r="I20" i="19"/>
  <c r="I22" i="19"/>
  <c r="I24" i="19"/>
  <c r="I26" i="19"/>
  <c r="I28" i="19"/>
  <c r="I30" i="19"/>
  <c r="I32" i="19"/>
  <c r="I34" i="19"/>
  <c r="I36" i="19"/>
  <c r="I15" i="19"/>
  <c r="I12" i="19"/>
  <c r="I11" i="19"/>
  <c r="I19" i="19"/>
  <c r="K22" i="17" a="1"/>
  <c r="K22" i="17" s="1"/>
  <c r="Y29" i="17"/>
  <c r="O13" i="17"/>
  <c r="N13" i="17"/>
  <c r="H14" i="17"/>
  <c r="H13" i="17"/>
  <c r="H12" i="17"/>
  <c r="V29" i="17" s="1"/>
  <c r="X29" i="17" s="1"/>
  <c r="Z29" i="17" s="1"/>
  <c r="H11" i="17"/>
  <c r="H8" i="17"/>
  <c r="V30" i="17" s="1"/>
  <c r="J17" i="17" l="1" a="1"/>
  <c r="J17" i="17" s="1"/>
  <c r="O20" i="16" l="1"/>
  <c r="C20" i="16" l="1"/>
  <c r="D20" i="16"/>
  <c r="E20" i="16"/>
  <c r="F20" i="16"/>
  <c r="G20" i="16"/>
  <c r="C21" i="16"/>
  <c r="D21" i="16"/>
  <c r="E21" i="16"/>
  <c r="F21" i="16"/>
  <c r="G21" i="16"/>
  <c r="C22" i="16"/>
  <c r="D22" i="16"/>
  <c r="E22" i="16"/>
  <c r="F22" i="16"/>
  <c r="G22" i="16"/>
  <c r="C23" i="16"/>
  <c r="D23" i="16"/>
  <c r="E23" i="16"/>
  <c r="F23" i="16"/>
  <c r="G23" i="16"/>
  <c r="B20" i="16" a="1"/>
  <c r="H11" i="16"/>
  <c r="H10" i="16"/>
  <c r="H9" i="16"/>
  <c r="B16" i="16" s="1"/>
  <c r="H8" i="16"/>
  <c r="H23" i="16" l="1"/>
  <c r="H22" i="16"/>
  <c r="H21" i="16"/>
  <c r="B20" i="16"/>
  <c r="B14" i="16"/>
  <c r="H20" i="16"/>
  <c r="B18"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<sst xmlns="http://schemas.openxmlformats.org/spreadsheetml/2006/main" count="324" uniqueCount="175">
  <si>
    <t>Sioux Coolinator</t>
  </si>
  <si>
    <t>Chantel Williams</t>
  </si>
  <si>
    <t>Student</t>
  </si>
  <si>
    <t>Test 1</t>
  </si>
  <si>
    <t>Test 2</t>
  </si>
  <si>
    <t>Test 3</t>
  </si>
  <si>
    <t>Test 4</t>
  </si>
  <si>
    <t>Test 5</t>
  </si>
  <si>
    <t>Miki Yu</t>
  </si>
  <si>
    <t>Tyrone Zion</t>
  </si>
  <si>
    <t>Goals of Project:</t>
  </si>
  <si>
    <t>Calculate total test score for each student.</t>
  </si>
  <si>
    <t>Because new data will be sent later, our solution that we build must be able to accommodate new data.</t>
  </si>
  <si>
    <t>We need to create a PDF file from our solution.</t>
  </si>
  <si>
    <t>Row = Records</t>
  </si>
  <si>
    <t>Column Headers = Field Names = Field</t>
  </si>
  <si>
    <r>
      <t xml:space="preserve">Record </t>
    </r>
    <r>
      <rPr>
        <b/>
        <sz val="11"/>
        <color theme="1"/>
        <rFont val="Wingdings"/>
        <charset val="2"/>
      </rPr>
      <t>è</t>
    </r>
  </si>
  <si>
    <t>Total Scores</t>
  </si>
  <si>
    <t>What is TRUE:</t>
  </si>
  <si>
    <t>What we see because of number formatting (results are incorrectly displayed):</t>
  </si>
  <si>
    <t>Formula do NOT see number formatting. They work on underlying numbers:</t>
  </si>
  <si>
    <t>If you add up what you "see" from the façade, you can prove that the number format displays incorrectly.</t>
  </si>
  <si>
    <t>Formulas used for Total Scores:</t>
  </si>
  <si>
    <t>% Grade</t>
  </si>
  <si>
    <t>Total Possible</t>
  </si>
  <si>
    <t>Please calculate the total test scores for each student and their percentage grade.</t>
  </si>
  <si>
    <t>New student names and test scores will be sent later.</t>
  </si>
  <si>
    <t>Calculate total test score and % grade for each student.</t>
  </si>
  <si>
    <t>2) Records in subsequent rows.</t>
  </si>
  <si>
    <t>Each Row represents a record (like student test scores or sales transactions).</t>
  </si>
  <si>
    <t>Step 1:</t>
  </si>
  <si>
    <t>Step 2:</t>
  </si>
  <si>
    <t>Slide decimal point</t>
  </si>
  <si>
    <t>100.</t>
  </si>
  <si>
    <t>2 positions to right.</t>
  </si>
  <si>
    <t>Add % Symbol.</t>
  </si>
  <si>
    <r>
      <t xml:space="preserve">◄ Formula in cell </t>
    </r>
    <r>
      <rPr>
        <b/>
        <sz val="11"/>
        <color theme="1"/>
        <rFont val="Calibri"/>
        <family val="2"/>
        <scheme val="minor"/>
      </rPr>
      <t>I11</t>
    </r>
    <r>
      <rPr>
        <sz val="11"/>
        <color theme="1"/>
        <rFont val="Calibri"/>
        <family val="2"/>
        <scheme val="minor"/>
      </rPr>
      <t xml:space="preserve"> =H11/H8</t>
    </r>
  </si>
  <si>
    <r>
      <t xml:space="preserve">◄ Formula in cell </t>
    </r>
    <r>
      <rPr>
        <b/>
        <sz val="11"/>
        <color theme="1"/>
        <rFont val="Calibri"/>
        <family val="2"/>
        <scheme val="minor"/>
      </rPr>
      <t>I12</t>
    </r>
    <r>
      <rPr>
        <sz val="11"/>
        <color theme="1"/>
        <rFont val="Calibri"/>
        <family val="2"/>
        <scheme val="minor"/>
      </rPr>
      <t xml:space="preserve"> =H12/H8</t>
    </r>
  </si>
  <si>
    <r>
      <t xml:space="preserve">◄ Formula in cell </t>
    </r>
    <r>
      <rPr>
        <b/>
        <sz val="11"/>
        <color theme="1"/>
        <rFont val="Calibri"/>
        <family val="2"/>
        <scheme val="minor"/>
      </rPr>
      <t>I13</t>
    </r>
    <r>
      <rPr>
        <sz val="11"/>
        <color theme="1"/>
        <rFont val="Calibri"/>
        <family val="2"/>
        <scheme val="minor"/>
      </rPr>
      <t xml:space="preserve"> =H13/H8</t>
    </r>
  </si>
  <si>
    <r>
      <t xml:space="preserve">◄ Formula in cell </t>
    </r>
    <r>
      <rPr>
        <b/>
        <sz val="11"/>
        <color theme="1"/>
        <rFont val="Calibri"/>
        <family val="2"/>
        <scheme val="minor"/>
      </rPr>
      <t>I14</t>
    </r>
    <r>
      <rPr>
        <sz val="11"/>
        <color theme="1"/>
        <rFont val="Calibri"/>
        <family val="2"/>
        <scheme val="minor"/>
      </rPr>
      <t xml:space="preserve"> =H14/H8</t>
    </r>
  </si>
  <si>
    <t>Numerator</t>
  </si>
  <si>
    <t>Denominator</t>
  </si>
  <si>
    <t>=</t>
  </si>
  <si>
    <t>Division and then Format.</t>
  </si>
  <si>
    <t>Math Operators.</t>
  </si>
  <si>
    <t>+</t>
  </si>
  <si>
    <t>Adding.</t>
  </si>
  <si>
    <t>-</t>
  </si>
  <si>
    <t>Subtracting or Negation.</t>
  </si>
  <si>
    <t>*</t>
  </si>
  <si>
    <t>Multiplying.</t>
  </si>
  <si>
    <t>/</t>
  </si>
  <si>
    <t>Dividing.</t>
  </si>
  <si>
    <t>^</t>
  </si>
  <si>
    <t>Raising to an exponent.</t>
  </si>
  <si>
    <t>( )</t>
  </si>
  <si>
    <t>Parentheses.</t>
  </si>
  <si>
    <t>Formulas used for % Grade:</t>
  </si>
  <si>
    <t>Georgeann Kenney</t>
  </si>
  <si>
    <t>Terrilyn Ashmore</t>
  </si>
  <si>
    <t>Tammara Bull</t>
  </si>
  <si>
    <t>Tamica Dietz</t>
  </si>
  <si>
    <t>Lavone Concepcion</t>
  </si>
  <si>
    <t>Jarod Grubbs</t>
  </si>
  <si>
    <t>Ladonna Armenta</t>
  </si>
  <si>
    <t>Salley Janssen</t>
  </si>
  <si>
    <t>Nicolasa Earley</t>
  </si>
  <si>
    <t>Breana Shafer</t>
  </si>
  <si>
    <t>Silva Milton</t>
  </si>
  <si>
    <t>Brittani Drew</t>
  </si>
  <si>
    <t>Carlena Milligan</t>
  </si>
  <si>
    <t>Laurene Eggleston</t>
  </si>
  <si>
    <t>Tawana Hwang</t>
  </si>
  <si>
    <t>Anton Villareal</t>
  </si>
  <si>
    <t>Rema Barnette</t>
  </si>
  <si>
    <t>Tona Irish</t>
  </si>
  <si>
    <t>Oswaldo Echols</t>
  </si>
  <si>
    <t>Diamond Quinones</t>
  </si>
  <si>
    <t>Roselee Antoine</t>
  </si>
  <si>
    <t>Lavette Fournier</t>
  </si>
  <si>
    <t>Date</t>
  </si>
  <si>
    <t>Product</t>
  </si>
  <si>
    <t>Price</t>
  </si>
  <si>
    <t>UnitsSold</t>
  </si>
  <si>
    <t>Quad</t>
  </si>
  <si>
    <t>Carlota</t>
  </si>
  <si>
    <t>Aspen</t>
  </si>
  <si>
    <t>Yanaki</t>
  </si>
  <si>
    <t>Boomerang Products</t>
  </si>
  <si>
    <t>Picture</t>
  </si>
  <si>
    <t>Flight Range</t>
  </si>
  <si>
    <t>Goals:</t>
  </si>
  <si>
    <t>Sales</t>
  </si>
  <si>
    <t>Manufacturer</t>
  </si>
  <si>
    <t>Gel Boomerangs</t>
  </si>
  <si>
    <t>Colorado Boomerangs</t>
  </si>
  <si>
    <t>Accomidate new data later.</t>
  </si>
  <si>
    <t>Create Effective &amp; Efficinet solution.</t>
  </si>
  <si>
    <t>Calculate the sales for each record in the sales table.</t>
  </si>
  <si>
    <t>Sort the sales from smallest to biggest and.</t>
  </si>
  <si>
    <t>Create a pdf file.</t>
  </si>
  <si>
    <t>Formulas for Sales Field:</t>
  </si>
  <si>
    <t>Employee</t>
  </si>
  <si>
    <t>Net Pay</t>
  </si>
  <si>
    <t>Gross Pay</t>
  </si>
  <si>
    <t>Deduction</t>
  </si>
  <si>
    <t>Tax Rate</t>
  </si>
  <si>
    <t>Jamal Harwood</t>
  </si>
  <si>
    <t>Porsha Bentley</t>
  </si>
  <si>
    <t>Amberly Ng</t>
  </si>
  <si>
    <t>Treasa Lange</t>
  </si>
  <si>
    <t>Twanda Polk</t>
  </si>
  <si>
    <t>Maria Phelan</t>
  </si>
  <si>
    <t>Enter data into proper data set.</t>
  </si>
  <si>
    <t>Create formula for net pay.</t>
  </si>
  <si>
    <t>Document the formulas.</t>
  </si>
  <si>
    <t>Enter tax rate into cell and label it.</t>
  </si>
  <si>
    <t>Create formula for deduction.</t>
  </si>
  <si>
    <t>Convert to an Excel Table.</t>
  </si>
  <si>
    <t>Add Page Setup.</t>
  </si>
  <si>
    <t>Sort records alphabetically.</t>
  </si>
  <si>
    <r>
      <t>1.</t>
    </r>
    <r>
      <rPr>
        <sz val="7"/>
        <color theme="1"/>
        <rFont val="Times New Roman"/>
        <family val="1"/>
      </rPr>
      <t xml:space="preserve">       </t>
    </r>
    <r>
      <rPr>
        <sz val="11"/>
        <color theme="1"/>
        <rFont val="Calibri"/>
        <family val="2"/>
        <scheme val="minor"/>
      </rPr>
      <t>What are the requirements for a proper data set?</t>
    </r>
  </si>
  <si>
    <r>
      <t>2.</t>
    </r>
    <r>
      <rPr>
        <sz val="7"/>
        <color theme="1"/>
        <rFont val="Times New Roman"/>
        <family val="1"/>
      </rPr>
      <t xml:space="preserve">       </t>
    </r>
    <r>
      <rPr>
        <sz val="11"/>
        <color theme="1"/>
        <rFont val="Calibri"/>
        <family val="2"/>
        <scheme val="minor"/>
      </rPr>
      <t>Describe what a worksheet formula is and what the benefits are.</t>
    </r>
  </si>
  <si>
    <r>
      <t>3.</t>
    </r>
    <r>
      <rPr>
        <sz val="7"/>
        <color theme="1"/>
        <rFont val="Times New Roman"/>
        <family val="1"/>
      </rPr>
      <t xml:space="preserve">       </t>
    </r>
    <r>
      <rPr>
        <sz val="11"/>
        <color theme="1"/>
        <rFont val="Calibri"/>
        <family val="2"/>
        <scheme val="minor"/>
      </rPr>
      <t>Describe your guidelines for solving problems in Excel.</t>
    </r>
  </si>
  <si>
    <r>
      <t>4.</t>
    </r>
    <r>
      <rPr>
        <sz val="7"/>
        <color theme="1"/>
        <rFont val="Times New Roman"/>
        <family val="1"/>
      </rPr>
      <t xml:space="preserve">       </t>
    </r>
    <r>
      <rPr>
        <sz val="11"/>
        <color theme="1"/>
        <rFont val="Calibri"/>
        <family val="2"/>
        <scheme val="minor"/>
      </rPr>
      <t>What is the purpose of using the F2 key on the last cell in a column of formulas?</t>
    </r>
  </si>
  <si>
    <r>
      <t>6.</t>
    </r>
    <r>
      <rPr>
        <sz val="7"/>
        <color theme="1"/>
        <rFont val="Times New Roman"/>
        <family val="1"/>
      </rPr>
      <t xml:space="preserve">       </t>
    </r>
    <r>
      <rPr>
        <sz val="11"/>
        <color theme="1"/>
        <rFont val="Calibri"/>
        <family val="2"/>
        <scheme val="minor"/>
      </rPr>
      <t>What is the difference between a relative and an absolute cell reference?</t>
    </r>
  </si>
  <si>
    <r>
      <t>7.</t>
    </r>
    <r>
      <rPr>
        <sz val="7"/>
        <color theme="1"/>
        <rFont val="Times New Roman"/>
        <family val="1"/>
      </rPr>
      <t xml:space="preserve">       </t>
    </r>
    <r>
      <rPr>
        <sz val="11"/>
        <color theme="1"/>
        <rFont val="Calibri"/>
        <family val="2"/>
        <scheme val="minor"/>
      </rPr>
      <t>What are the default alignments for the different types of data in an Excel worksheet and why are they important?</t>
    </r>
  </si>
  <si>
    <r>
      <t>8.</t>
    </r>
    <r>
      <rPr>
        <sz val="7"/>
        <color theme="1"/>
        <rFont val="Times New Roman"/>
        <family val="1"/>
      </rPr>
      <t xml:space="preserve">       </t>
    </r>
    <r>
      <rPr>
        <sz val="11"/>
        <color theme="1"/>
        <rFont val="Calibri"/>
        <family val="2"/>
        <scheme val="minor"/>
      </rPr>
      <t>What is number formatting and how does it work?</t>
    </r>
  </si>
  <si>
    <r>
      <t>9.</t>
    </r>
    <r>
      <rPr>
        <sz val="7"/>
        <color theme="1"/>
        <rFont val="Times New Roman"/>
        <family val="1"/>
      </rPr>
      <t xml:space="preserve">       </t>
    </r>
    <r>
      <rPr>
        <sz val="11"/>
        <color theme="1"/>
        <rFont val="Calibri"/>
        <family val="2"/>
        <scheme val="minor"/>
      </rPr>
      <t>What are the advantages of using the Excel Table feature on a proper data set?</t>
    </r>
  </si>
  <si>
    <t>Field Names in first row, records in subsequent rows and empty cells or worksheet row or column headers all the way around the proper dataset. We should try and have no empty cells.</t>
  </si>
  <si>
    <r>
      <t>1.</t>
    </r>
    <r>
      <rPr>
        <sz val="7"/>
        <color theme="1"/>
        <rFont val="Times New Roman"/>
        <family val="1"/>
      </rPr>
      <t xml:space="preserve">       </t>
    </r>
    <r>
      <rPr>
        <sz val="11"/>
        <color theme="1"/>
        <rFont val="Calibri"/>
        <family val="2"/>
        <scheme val="minor"/>
      </rPr>
      <t>List goals of project.</t>
    </r>
  </si>
  <si>
    <r>
      <t>2.</t>
    </r>
    <r>
      <rPr>
        <sz val="7"/>
        <color theme="1"/>
        <rFont val="Times New Roman"/>
        <family val="1"/>
      </rPr>
      <t xml:space="preserve">       </t>
    </r>
    <r>
      <rPr>
        <sz val="11"/>
        <color theme="1"/>
        <rFont val="Calibri"/>
        <family val="2"/>
        <scheme val="minor"/>
      </rPr>
      <t>Enter all the project inputs into the cells and label the inputs with informative names.</t>
    </r>
  </si>
  <si>
    <r>
      <t>3.</t>
    </r>
    <r>
      <rPr>
        <sz val="7"/>
        <color theme="1"/>
        <rFont val="Times New Roman"/>
        <family val="1"/>
      </rPr>
      <t xml:space="preserve">       </t>
    </r>
    <r>
      <rPr>
        <sz val="11"/>
        <color theme="1"/>
        <rFont val="Calibri"/>
        <family val="2"/>
        <scheme val="minor"/>
      </rPr>
      <t>If you have a table of data, enter the data into a “proper data set” table structure.</t>
    </r>
  </si>
  <si>
    <r>
      <t>4.</t>
    </r>
    <r>
      <rPr>
        <sz val="7"/>
        <color theme="1"/>
        <rFont val="Times New Roman"/>
        <family val="1"/>
      </rPr>
      <t xml:space="preserve">       </t>
    </r>
    <r>
      <rPr>
        <sz val="11"/>
        <color theme="1"/>
        <rFont val="Calibri"/>
        <family val="2"/>
        <scheme val="minor"/>
      </rPr>
      <t>Create effective and efficient Excel solution.</t>
    </r>
  </si>
  <si>
    <r>
      <t>5.</t>
    </r>
    <r>
      <rPr>
        <sz val="7"/>
        <color theme="1"/>
        <rFont val="Times New Roman"/>
        <family val="1"/>
      </rPr>
      <t xml:space="preserve">       </t>
    </r>
    <r>
      <rPr>
        <sz val="11"/>
        <color theme="1"/>
        <rFont val="Calibri"/>
        <family val="2"/>
        <scheme val="minor"/>
      </rPr>
      <t>Check work.</t>
    </r>
  </si>
  <si>
    <r>
      <t>6.</t>
    </r>
    <r>
      <rPr>
        <sz val="7"/>
        <color theme="1"/>
        <rFont val="Times New Roman"/>
        <family val="1"/>
      </rPr>
      <t xml:space="preserve">       </t>
    </r>
    <r>
      <rPr>
        <sz val="11"/>
        <color theme="1"/>
        <rFont val="Calibri"/>
        <family val="2"/>
        <scheme val="minor"/>
      </rPr>
      <t>Document work.</t>
    </r>
  </si>
  <si>
    <r>
      <t>7.</t>
    </r>
    <r>
      <rPr>
        <sz val="7"/>
        <color theme="1"/>
        <rFont val="Times New Roman"/>
        <family val="1"/>
      </rPr>
      <t xml:space="preserve">       </t>
    </r>
    <r>
      <rPr>
        <sz val="11"/>
        <color theme="1"/>
        <rFont val="Calibri"/>
        <family val="2"/>
        <scheme val="minor"/>
      </rPr>
      <t>State results.</t>
    </r>
  </si>
  <si>
    <r>
      <t>8.</t>
    </r>
    <r>
      <rPr>
        <sz val="7"/>
        <color theme="1"/>
        <rFont val="Times New Roman"/>
        <family val="1"/>
      </rPr>
      <t xml:space="preserve">       </t>
    </r>
    <r>
      <rPr>
        <sz val="11"/>
        <color theme="1"/>
        <rFont val="Calibri"/>
        <family val="2"/>
        <scheme val="minor"/>
      </rPr>
      <t>Use formatting and/or page setup to present your solution.</t>
    </r>
  </si>
  <si>
    <t>List goals of project</t>
  </si>
  <si>
    <t>Enter all the project inputs into the cells and label the inputs with informative names</t>
  </si>
  <si>
    <t>If you have a table of data, enter the data into a “proper data set” table structure</t>
  </si>
  <si>
    <t>Check work</t>
  </si>
  <si>
    <t>Document work</t>
  </si>
  <si>
    <t>State results</t>
  </si>
  <si>
    <t>Use formatting and/or page setup to present your solution</t>
  </si>
  <si>
    <t>       List goals of project</t>
  </si>
  <si>
    <t>       Enter all the project inputs into the cells and label the inputs with informative names</t>
  </si>
  <si>
    <t>       If you have a table of data, enter the data into a “proper data set” table structure</t>
  </si>
  <si>
    <t>       Create effective and efficient Excel solution</t>
  </si>
  <si>
    <t>       Check work</t>
  </si>
  <si>
    <t>       Document work</t>
  </si>
  <si>
    <t>       State results</t>
  </si>
  <si>
    <t>       Use formatting and/or page setup to present your solution</t>
  </si>
  <si>
    <t>Create effective and efficient Excel solution</t>
  </si>
  <si>
    <t>My rules for building effective and efficient solutions in Excel is to: List goals of project, Enter all the project inputs into the cells and label the inputs with informative names, Enter record data into a “proper data set” table structure, Create effective and efficient Excel solution, Check work, Document work, State results, Use formatting and/or page setup to present solution.</t>
  </si>
  <si>
    <t>To verify that all the cell references are pointing to the correct locations.</t>
  </si>
  <si>
    <t>Relative cell references will move relatively, from the point of view of the formula, throughout the formula copy action. An Absolute cell reference remains locked and does not move throughout the formula copy action. The F4 kay can be used to toggle through the different types of cell references.</t>
  </si>
  <si>
    <t>Default alignment in cells helps to determine what type of data we have in the worksheet and it helps to track down errors. The default alignment for number values is right (numbers, dates, times) are all considered numbers. The default alignment for text values is left. Logical vales and error values are shown centered in upper case letters. Although empty cells are not values, they are something that can cause problems in some data sets.</t>
  </si>
  <si>
    <t>Number format is a façade. Number formatting displays numbers in a certain way that can be different than the underlying numbers. The number formatting sits on top of the cell and does not change the underlying number. Formulas do not see number formatting. It is important to make sure that the number formatting is displayed correctly when there are formulas using the numbers so that the solution is not misleading.</t>
  </si>
  <si>
    <t>The advantages are: dynamic ranges so that anything that points to the Excel Table will update when new records are added and taken away. Items that can point to Excel Tables are things like: worksheet formulas, Page Setup, PivotTables, Power Query queries, Data Model tables, Charts and more.</t>
  </si>
  <si>
    <t>Alternative % grade formula if we had not used the Excel Table feature:</t>
  </si>
  <si>
    <t>Calculate total test score and % grade for each student. Sort the % grades from biggest to smallest.</t>
  </si>
  <si>
    <t>Also, please send PDF file with results, sorted biggest to smallest by % grade.</t>
  </si>
  <si>
    <t>Because new data will be sent later, the solution must be able to accommodate new data.</t>
  </si>
  <si>
    <t>Need to create a PDF file from our solution.</t>
  </si>
  <si>
    <t>5.       Compare and contrast an aggregate operation and an array operation.</t>
  </si>
  <si>
    <t>An aggregate operation takes an array of items and makes a operation to deliver a single answer, whereas, an array operation takes an array of items and makes a operation to deliver an array of answer.</t>
  </si>
  <si>
    <t>A worksheet formula is a method to make a operation to get a number, text or logical answer. All worksheet formulas start with an equal sign. Formulas can contain formula elements such as: cell references, worksheet functions, math operators and many other elements. The main benefit of worksheet formulas, as compare to other Excel features such as PivotTables and Power Query, is that by using cell references in the formula the formula can update instantly when source data changes.</t>
  </si>
  <si>
    <r>
      <t xml:space="preserve">Field names in first row </t>
    </r>
    <r>
      <rPr>
        <b/>
        <sz val="11"/>
        <color theme="1"/>
        <rFont val="Wingdings"/>
        <charset val="2"/>
      </rPr>
      <t>è</t>
    </r>
  </si>
  <si>
    <t>Proper dataset</t>
  </si>
  <si>
    <t>Proper Dataset = Table</t>
  </si>
  <si>
    <t>1) Field names in first row.</t>
  </si>
  <si>
    <t>1) Each field has a name that tells you what data goes into the column.</t>
  </si>
  <si>
    <t>3) Empty cells around table or worksheet row headers (numbers) or column headers (letters).</t>
  </si>
  <si>
    <t>2) Each field has a type of data (like text, number, and so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</si>
</sst>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Red]\-&quot;$&quot;#,##0.00"/>
    <numFmt numFmtId="165" formatCode="0.0"/>
    <numFmt numFmtId="166" formatCode="mm/dd/yyyy"/>
    <numFmt numFmtId="167" formatCode="&quot;$&quot;#,##0.00"/>
    <numFmt numFmtId="168" formatCode="0&quot; meters&quot;"/>
  </numFmts>
  <fonts count="10" x14ac:knownFonts="1">
    <font>
      <sz val="11"/>
      <color theme="1"/>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
      <b/>
      <sz val="11"/>
      <color theme="0"/>
      <name val="Calibri"/>
      <family val="2"/>
      <scheme val="minor"/>
    </font>
    <font>
      <b/>
      <sz val="11"/>
      <color theme="1"/>
      <name val="Wingdings"/>
      <charset val="2"/>
    </font>
    <font>
      <b/>
      <sz val="16"/>
      <color theme="1"/>
      <name val="Calibri"/>
      <family val="2"/>
      <scheme val="minor"/>
    </font>
    <font>
      <b/>
      <sz val="16"/>
      <color theme="0"/>
      <name val="Calibri"/>
      <family val="2"/>
      <scheme val="minor"/>
    </font>
    <font>
      <sz val="7"/>
      <color theme="1"/>
      <name val="Times New Roman"/>
      <family val="1"/>
    </font>
  </fonts>
  <fills count="8">
    <fill>
      <patternFill patternType="none"/>
    </fill>
    <fill>
      <patternFill patternType="gray125"/>
    </fill>
    <fill>
      <patternFill patternType="solid">
        <fgColor rgb="FF002060"/>
        <bgColor indexed="64"/>
      </patternFill>
    </fill>
    <fill>
      <patternFill patternType="solid">
        <fgColor rgb="FFCCFFCC"/>
        <bgColor indexed="64"/>
      </patternFill>
    </fill>
    <fill>
      <patternFill patternType="solid">
        <fgColor rgb="FFFF0000"/>
        <bgColor indexed="64"/>
      </patternFill>
    </fill>
    <fill>
      <patternFill patternType="solid">
        <fgColor rgb="FFFFFF00"/>
        <bgColor indexed="64"/>
      </patternFill>
    </fill>
    <fill>
      <patternFill patternType="solid">
        <fgColor rgb="FFFFFFCC"/>
        <bgColor indexed="64"/>
      </patternFill>
    </fill>
    <fill>
      <patternFill patternType="solid">
        <fgColor theme="1"/>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ck">
        <color auto="1"/>
      </bottom>
      <diagonal/>
    </border>
    <border>
      <left/>
      <right/>
      <top style="thick">
        <color auto="1"/>
      </top>
      <bottom/>
      <diagonal/>
    </border>
    <border>
      <left/>
      <right style="medium">
        <color indexed="64"/>
      </right>
      <top style="medium">
        <color indexed="64"/>
      </top>
      <bottom style="medium">
        <color indexed="64"/>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rgb="FF000000"/>
      </right>
      <top style="thin">
        <color rgb="FF000000"/>
      </top>
      <bottom style="thin">
        <color indexed="64"/>
      </bottom>
      <diagonal/>
    </border>
    <border>
      <left style="thin">
        <color indexed="64"/>
      </left>
      <right style="thin">
        <color rgb="FF000000"/>
      </right>
      <top style="thin">
        <color indexed="64"/>
      </top>
      <bottom style="thin">
        <color indexed="64"/>
      </bottom>
      <diagonal/>
    </border>
  </borders>
  <cellStyleXfs count="1">
    <xf numFmtId="0" fontId="0" fillId="0" borderId="0"/>
  </cellStyleXfs>
  <cellXfs count="97">
    <xf numFmtId="0" fontId="0" fillId="0" borderId="0" xfId="0"/>
    <xf numFmtId="0" fontId="1" fillId="0" borderId="0" xfId="0" applyFont="1"/>
    <xf numFmtId="0" fontId="0" fillId="0" borderId="3" xfId="0" applyBorder="1"/>
    <xf numFmtId="0" fontId="0" fillId="0" borderId="7" xfId="0" applyBorder="1"/>
    <xf numFmtId="0" fontId="4" fillId="0" borderId="0" xfId="0" applyFont="1"/>
    <xf numFmtId="0" fontId="0" fillId="0" borderId="1" xfId="0" applyBorder="1"/>
    <xf numFmtId="0" fontId="0" fillId="0" borderId="0" xfId="0" applyAlignment="1">
      <alignment horizontal="left" indent="1"/>
    </xf>
    <xf numFmtId="0" fontId="1" fillId="0" borderId="0" xfId="0" applyFont="1" applyAlignment="1">
      <alignment horizontal="left" indent="3"/>
    </xf>
    <xf numFmtId="0" fontId="5" fillId="2" borderId="1" xfId="0" applyFont="1" applyFill="1" applyBorder="1"/>
    <xf numFmtId="1" fontId="0" fillId="0" borderId="1" xfId="0" applyNumberFormat="1" applyBorder="1"/>
    <xf numFmtId="1" fontId="0" fillId="3" borderId="1" xfId="0" applyNumberFormat="1" applyFill="1" applyBorder="1"/>
    <xf numFmtId="1" fontId="0" fillId="0" borderId="0" xfId="0" applyNumberFormat="1" applyFill="1" applyBorder="1"/>
    <xf numFmtId="1" fontId="0" fillId="0" borderId="0" xfId="0" applyNumberFormat="1"/>
    <xf numFmtId="0" fontId="1" fillId="0" borderId="0" xfId="0" applyFont="1" applyAlignment="1">
      <alignment horizontal="left" indent="2"/>
    </xf>
    <xf numFmtId="0" fontId="0" fillId="3" borderId="1" xfId="0" applyFill="1" applyBorder="1"/>
    <xf numFmtId="0" fontId="2" fillId="4" borderId="1" xfId="0" applyFont="1" applyFill="1" applyBorder="1"/>
    <xf numFmtId="0" fontId="0" fillId="3" borderId="1" xfId="0" applyNumberFormat="1" applyFill="1" applyBorder="1"/>
    <xf numFmtId="0" fontId="5" fillId="2" borderId="4" xfId="0" applyFont="1" applyFill="1" applyBorder="1"/>
    <xf numFmtId="0" fontId="5" fillId="2" borderId="5" xfId="0" applyFont="1" applyFill="1" applyBorder="1"/>
    <xf numFmtId="0" fontId="5" fillId="2" borderId="6" xfId="0" applyFont="1" applyFill="1" applyBorder="1"/>
    <xf numFmtId="0" fontId="0" fillId="0" borderId="8" xfId="0" applyBorder="1"/>
    <xf numFmtId="0" fontId="0" fillId="3" borderId="8" xfId="0"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21" xfId="0" applyBorder="1"/>
    <xf numFmtId="2" fontId="0" fillId="0" borderId="11" xfId="0" applyNumberFormat="1" applyBorder="1"/>
    <xf numFmtId="165" fontId="0" fillId="0" borderId="12" xfId="0" applyNumberFormat="1" applyBorder="1"/>
    <xf numFmtId="9" fontId="0" fillId="0" borderId="19" xfId="0" applyNumberFormat="1" applyBorder="1"/>
    <xf numFmtId="2" fontId="0" fillId="0" borderId="17" xfId="0" applyNumberFormat="1" applyBorder="1" applyAlignment="1">
      <alignment horizontal="right"/>
    </xf>
    <xf numFmtId="1" fontId="0" fillId="0" borderId="12" xfId="0" quotePrefix="1" applyNumberFormat="1" applyBorder="1" applyAlignment="1">
      <alignment horizontal="right"/>
    </xf>
    <xf numFmtId="0" fontId="1" fillId="5" borderId="22" xfId="0" applyFont="1" applyFill="1" applyBorder="1"/>
    <xf numFmtId="0" fontId="0" fillId="5" borderId="23" xfId="0" applyFill="1" applyBorder="1"/>
    <xf numFmtId="0" fontId="1" fillId="5" borderId="10" xfId="0" applyFont="1" applyFill="1" applyBorder="1"/>
    <xf numFmtId="0" fontId="0" fillId="6" borderId="14" xfId="0" applyFill="1" applyBorder="1"/>
    <xf numFmtId="0" fontId="0" fillId="6" borderId="0" xfId="0" applyFill="1" applyBorder="1"/>
    <xf numFmtId="0" fontId="0" fillId="6" borderId="20" xfId="0" applyFill="1" applyBorder="1"/>
    <xf numFmtId="0" fontId="0" fillId="0" borderId="24" xfId="0" applyBorder="1" applyAlignment="1">
      <alignment horizontal="center"/>
    </xf>
    <xf numFmtId="0" fontId="0" fillId="0" borderId="25" xfId="0" applyBorder="1" applyAlignment="1">
      <alignment horizontal="center"/>
    </xf>
    <xf numFmtId="1" fontId="0" fillId="0" borderId="25" xfId="0" applyNumberFormat="1" applyBorder="1" applyAlignment="1">
      <alignment horizontal="center"/>
    </xf>
    <xf numFmtId="0" fontId="0" fillId="0" borderId="11" xfId="0" applyBorder="1"/>
    <xf numFmtId="0" fontId="0" fillId="0" borderId="17" xfId="0" applyBorder="1"/>
    <xf numFmtId="0" fontId="0" fillId="0" borderId="18" xfId="0" applyBorder="1"/>
    <xf numFmtId="0" fontId="1" fillId="0" borderId="22" xfId="0" applyFont="1" applyBorder="1" applyAlignment="1">
      <alignment horizontal="centerContinuous"/>
    </xf>
    <xf numFmtId="0" fontId="1" fillId="0" borderId="23" xfId="0" applyFont="1" applyBorder="1" applyAlignment="1">
      <alignment horizontal="centerContinuous"/>
    </xf>
    <xf numFmtId="0" fontId="1" fillId="0" borderId="26" xfId="0" applyFont="1" applyBorder="1" applyAlignment="1">
      <alignment horizontal="centerContinuous"/>
    </xf>
    <xf numFmtId="0" fontId="0" fillId="0" borderId="14" xfId="0" quotePrefix="1" applyFill="1" applyBorder="1"/>
    <xf numFmtId="0" fontId="1" fillId="0" borderId="15" xfId="0" applyFont="1" applyFill="1" applyBorder="1" applyAlignment="1">
      <alignment wrapText="1"/>
    </xf>
    <xf numFmtId="0" fontId="0" fillId="0" borderId="16" xfId="0" quotePrefix="1" applyFill="1" applyBorder="1"/>
    <xf numFmtId="0" fontId="1" fillId="0" borderId="18" xfId="0" applyFont="1" applyFill="1" applyBorder="1" applyAlignment="1">
      <alignment wrapText="1"/>
    </xf>
    <xf numFmtId="0" fontId="1" fillId="6" borderId="22" xfId="0" applyFont="1" applyFill="1" applyBorder="1" applyAlignment="1">
      <alignment horizontal="centerContinuous"/>
    </xf>
    <xf numFmtId="0" fontId="1" fillId="6" borderId="26" xfId="0" applyFont="1" applyFill="1" applyBorder="1" applyAlignment="1">
      <alignment horizontal="centerContinuous"/>
    </xf>
    <xf numFmtId="10" fontId="0" fillId="3" borderId="2" xfId="0" applyNumberFormat="1" applyFill="1" applyBorder="1"/>
    <xf numFmtId="10" fontId="0" fillId="3" borderId="9" xfId="0" applyNumberFormat="1" applyFill="1" applyBorder="1"/>
    <xf numFmtId="0" fontId="0" fillId="0" borderId="27" xfId="0" applyBorder="1"/>
    <xf numFmtId="0" fontId="0" fillId="0" borderId="0" xfId="0" applyBorder="1"/>
    <xf numFmtId="0" fontId="0" fillId="0" borderId="11" xfId="0" applyBorder="1" applyAlignment="1">
      <alignment horizontal="left" indent="1"/>
    </xf>
    <xf numFmtId="0" fontId="0" fillId="0" borderId="12" xfId="0" applyBorder="1" applyAlignment="1">
      <alignment horizontal="left" indent="1"/>
    </xf>
    <xf numFmtId="0" fontId="0" fillId="0" borderId="14" xfId="0" applyBorder="1" applyAlignment="1">
      <alignment horizontal="left" indent="1"/>
    </xf>
    <xf numFmtId="0" fontId="0" fillId="0" borderId="0" xfId="0" applyBorder="1" applyAlignment="1">
      <alignment horizontal="left" indent="1"/>
    </xf>
    <xf numFmtId="0" fontId="0" fillId="0" borderId="28" xfId="0" applyBorder="1"/>
    <xf numFmtId="0" fontId="0" fillId="0" borderId="29" xfId="0" applyBorder="1"/>
    <xf numFmtId="1" fontId="0" fillId="0" borderId="1" xfId="0" applyNumberFormat="1" applyFill="1" applyBorder="1"/>
    <xf numFmtId="166" fontId="0" fillId="0" borderId="0" xfId="0" applyNumberFormat="1"/>
    <xf numFmtId="0" fontId="7" fillId="0" borderId="1" xfId="0" applyFont="1" applyBorder="1"/>
    <xf numFmtId="0" fontId="8" fillId="2" borderId="1" xfId="0" applyFont="1" applyFill="1" applyBorder="1"/>
    <xf numFmtId="167" fontId="7" fillId="0" borderId="1" xfId="0" applyNumberFormat="1" applyFont="1" applyBorder="1"/>
    <xf numFmtId="168" fontId="7" fillId="0" borderId="1" xfId="0" applyNumberFormat="1" applyFont="1" applyBorder="1"/>
    <xf numFmtId="0" fontId="0" fillId="7" borderId="0" xfId="0" applyFill="1"/>
    <xf numFmtId="1" fontId="0" fillId="0" borderId="8" xfId="0" applyNumberFormat="1" applyBorder="1"/>
    <xf numFmtId="1" fontId="0" fillId="3" borderId="8" xfId="0" applyNumberFormat="1" applyFill="1" applyBorder="1"/>
    <xf numFmtId="167" fontId="0" fillId="0" borderId="1" xfId="0" applyNumberFormat="1" applyBorder="1"/>
    <xf numFmtId="166" fontId="0" fillId="0" borderId="3" xfId="0" applyNumberFormat="1" applyBorder="1"/>
    <xf numFmtId="167" fontId="0" fillId="3" borderId="2" xfId="0" applyNumberFormat="1" applyFill="1" applyBorder="1"/>
    <xf numFmtId="166" fontId="0" fillId="0" borderId="7" xfId="0" applyNumberFormat="1" applyBorder="1"/>
    <xf numFmtId="167" fontId="0" fillId="0" borderId="8" xfId="0" applyNumberFormat="1" applyBorder="1"/>
    <xf numFmtId="167" fontId="0" fillId="3" borderId="9" xfId="0" applyNumberFormat="1" applyFill="1" applyBorder="1"/>
    <xf numFmtId="164" fontId="0" fillId="0" borderId="1" xfId="0" applyNumberFormat="1" applyBorder="1"/>
    <xf numFmtId="164" fontId="0" fillId="3" borderId="1" xfId="0" applyNumberFormat="1" applyFill="1" applyBorder="1"/>
    <xf numFmtId="10" fontId="0" fillId="0" borderId="1" xfId="0" applyNumberFormat="1" applyBorder="1"/>
    <xf numFmtId="164" fontId="0" fillId="3" borderId="2" xfId="0" applyNumberFormat="1" applyFill="1" applyBorder="1"/>
    <xf numFmtId="164" fontId="0" fillId="0" borderId="8" xfId="0" applyNumberFormat="1" applyBorder="1"/>
    <xf numFmtId="164" fontId="0" fillId="3" borderId="8" xfId="0" applyNumberFormat="1" applyFill="1" applyBorder="1"/>
    <xf numFmtId="164" fontId="0" fillId="3" borderId="9" xfId="0" applyNumberFormat="1" applyFill="1" applyBorder="1"/>
    <xf numFmtId="0" fontId="0" fillId="0" borderId="0" xfId="0" applyAlignment="1">
      <alignment horizontal="left" vertical="center" indent="5"/>
    </xf>
    <xf numFmtId="0" fontId="0" fillId="0" borderId="0" xfId="0" applyNumberFormat="1"/>
    <xf numFmtId="0" fontId="5" fillId="2" borderId="30" xfId="0" applyFont="1" applyFill="1" applyBorder="1"/>
    <xf numFmtId="10" fontId="0" fillId="3" borderId="31" xfId="0" applyNumberFormat="1" applyFill="1" applyBorder="1"/>
    <xf numFmtId="0" fontId="0" fillId="0" borderId="0" xfId="0" quotePrefix="1" applyBorder="1" applyAlignment="1">
      <alignment horizontal="center" vertical="center"/>
    </xf>
    <xf numFmtId="0" fontId="0" fillId="0" borderId="0" xfId="0" applyBorder="1" applyAlignment="1">
      <alignment horizontal="center" vertical="center"/>
    </xf>
    <xf numFmtId="10" fontId="0" fillId="0" borderId="0" xfId="0" quotePrefix="1" applyNumberFormat="1" applyBorder="1" applyAlignment="1">
      <alignment horizontal="center" vertical="center"/>
    </xf>
    <xf numFmtId="10" fontId="0" fillId="0" borderId="0" xfId="0" applyNumberFormat="1" applyBorder="1" applyAlignment="1">
      <alignment horizontal="center" vertical="center"/>
    </xf>
    <xf numFmtId="0" fontId="0" fillId="0" borderId="22" xfId="0" applyBorder="1" applyAlignment="1">
      <alignment wrapText="1"/>
    </xf>
    <xf numFmtId="0" fontId="0" fillId="0" borderId="23" xfId="0" applyBorder="1" applyAlignment="1">
      <alignment wrapText="1"/>
    </xf>
    <xf numFmtId="0" fontId="0" fillId="0" borderId="26" xfId="0" applyBorder="1" applyAlignment="1">
      <alignment wrapText="1"/>
    </xf>
  </cellXfs>
  <cellStyles count="1">
    <cellStyle name="Normal" xfId="0" builtinId="0"/>
  </cellStyles>
  <dxfs count="29">
    <dxf>
      <numFmt numFmtId="164" formatCode="&quot;$&quot;#,##0.00;[Red]\-&quot;$&quot;#,##0.00"/>
      <fill>
        <patternFill patternType="solid">
          <fgColor indexed="64"/>
          <bgColor rgb="FFCCFFCC"/>
        </patternFill>
      </fill>
      <border diagonalUp="0" diagonalDown="0">
        <left style="thin">
          <color indexed="64"/>
        </left>
        <right/>
        <top style="thin">
          <color indexed="64"/>
        </top>
        <bottom style="thin">
          <color indexed="64"/>
        </bottom>
        <vertical/>
        <horizontal/>
      </border>
    </dxf>
    <dxf>
      <numFmt numFmtId="164" formatCode="&quot;$&quot;#,##0.00;[Red]\-&quot;$&quot;#,##0.00"/>
      <fill>
        <patternFill patternType="solid">
          <fgColor indexed="64"/>
          <bgColor rgb="FFCCFFCC"/>
        </patternFill>
      </fill>
      <border diagonalUp="0" diagonalDown="0">
        <left style="thin">
          <color indexed="64"/>
        </left>
        <right style="thin">
          <color indexed="64"/>
        </right>
        <top style="thin">
          <color indexed="64"/>
        </top>
        <bottom style="thin">
          <color indexed="64"/>
        </bottom>
        <vertical/>
        <horizontal/>
      </border>
    </dxf>
    <dxf>
      <numFmt numFmtId="164" formatCode="&quot;$&quot;#,##0.00;[Red]\-&quot;$&quot;#,##0.0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border diagonalUp="0" diagonalDown="0" outline="0">
        <left style="thin">
          <color indexed="64"/>
        </left>
        <right style="thin">
          <color indexed="64"/>
        </right>
        <top/>
        <bottom/>
      </border>
    </dxf>
    <dxf>
      <numFmt numFmtId="167" formatCode="&quot;$&quot;#,##0.00"/>
      <fill>
        <patternFill patternType="solid">
          <fgColor indexed="64"/>
          <bgColor rgb="FFCCFFCC"/>
        </patternFill>
      </fill>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7" formatCode="&quot;$&quot;#,##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6" formatCode="mm/d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border diagonalUp="0" diagonalDown="0" outline="0">
        <left style="thin">
          <color indexed="64"/>
        </left>
        <right style="thin">
          <color indexed="64"/>
        </right>
        <top/>
        <bottom/>
      </border>
    </dxf>
    <dxf>
      <numFmt numFmtId="14" formatCode="0.00%"/>
      <fill>
        <patternFill patternType="solid">
          <fgColor indexed="64"/>
          <bgColor rgb="FFCCFFCC"/>
        </patternFill>
      </fill>
      <border diagonalUp="0" diagonalDown="0">
        <left style="thin">
          <color indexed="64"/>
        </left>
        <right/>
        <top style="thin">
          <color indexed="64"/>
        </top>
        <bottom style="thin">
          <color indexed="64"/>
        </bottom>
        <vertical/>
        <horizontal/>
      </border>
    </dxf>
    <dxf>
      <fill>
        <patternFill patternType="solid">
          <fgColor indexed="64"/>
          <bgColor rgb="FFCCFFCC"/>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border diagonalUp="0" diagonalDown="0" outline="0">
        <left style="thin">
          <color indexed="64"/>
        </left>
        <right style="thin">
          <color indexed="64"/>
        </right>
        <top/>
        <bottom/>
      </border>
    </dxf>
  </dxfs>
  <tableStyles count="0" defaultTableStyle="TableStyleMedium2" defaultPivotStyle="PivotStyleLight16"/>
  <colors>
    <mruColors>
      <color rgb="FFCCFFCC"/>
      <color rgb="FFFF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e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xdr:from>
      <xdr:col>10</xdr:col>
      <xdr:colOff>559596</xdr:colOff>
      <xdr:row>12</xdr:row>
      <xdr:rowOff>83344</xdr:rowOff>
    </xdr:from>
    <xdr:to>
      <xdr:col>11</xdr:col>
      <xdr:colOff>250033</xdr:colOff>
      <xdr:row>18</xdr:row>
      <xdr:rowOff>89297</xdr:rowOff>
    </xdr:to>
    <xdr:sp macro="" textlink="">
      <xdr:nvSpPr>
        <xdr:cNvPr id="3" name="Right Brace 2">
          <a:extLst>
            <a:ext uri="{FF2B5EF4-FFF2-40B4-BE49-F238E27FC236}">
              <a16:creationId xmlns:a16="http://schemas.microsoft.com/office/drawing/2014/main" id="{35F6038D-6122-4AE4-B7F2-D5D19FB35E01}"/>
            </a:ext>
          </a:extLst>
        </xdr:cNvPr>
        <xdr:cNvSpPr/>
      </xdr:nvSpPr>
      <xdr:spPr>
        <a:xfrm>
          <a:off x="6905627" y="2369344"/>
          <a:ext cx="297656" cy="1148953"/>
        </a:xfrm>
        <a:prstGeom prst="rightBrace">
          <a:avLst>
            <a:gd name="adj1" fmla="val 42333"/>
            <a:gd name="adj2" fmla="val 50000"/>
          </a:avLst>
        </a:prstGeom>
        <a:ln w="3175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180976</xdr:colOff>
      <xdr:row>2</xdr:row>
      <xdr:rowOff>47625</xdr:rowOff>
    </xdr:from>
    <xdr:to>
      <xdr:col>2</xdr:col>
      <xdr:colOff>714376</xdr:colOff>
      <xdr:row>2</xdr:row>
      <xdr:rowOff>523186</xdr:rowOff>
    </xdr:to>
    <xdr:pic>
      <xdr:nvPicPr>
        <xdr:cNvPr id="2" name="Picture 1">
          <a:extLst>
            <a:ext uri="{FF2B5EF4-FFF2-40B4-BE49-F238E27FC236}">
              <a16:creationId xmlns:a16="http://schemas.microsoft.com/office/drawing/2014/main" id="{7DF7D2B3-ABBF-4F96-88A5-07B048C503A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727" t="8485" r="11818" b="1819"/>
        <a:stretch/>
      </xdr:blipFill>
      <xdr:spPr>
        <a:xfrm>
          <a:off x="7924801" y="314325"/>
          <a:ext cx="533400" cy="475561"/>
        </a:xfrm>
        <a:prstGeom prst="rect">
          <a:avLst/>
        </a:prstGeom>
        <a:ln w="12700">
          <a:solidFill>
            <a:schemeClr val="tx1"/>
          </a:solidFill>
        </a:ln>
      </xdr:spPr>
    </xdr:pic>
    <xdr:clientData/>
  </xdr:twoCellAnchor>
  <xdr:twoCellAnchor editAs="oneCell">
    <xdr:from>
      <xdr:col>2</xdr:col>
      <xdr:colOff>209550</xdr:colOff>
      <xdr:row>3</xdr:row>
      <xdr:rowOff>47625</xdr:rowOff>
    </xdr:from>
    <xdr:to>
      <xdr:col>2</xdr:col>
      <xdr:colOff>714375</xdr:colOff>
      <xdr:row>3</xdr:row>
      <xdr:rowOff>496358</xdr:rowOff>
    </xdr:to>
    <xdr:pic>
      <xdr:nvPicPr>
        <xdr:cNvPr id="3" name="Picture 2">
          <a:extLst>
            <a:ext uri="{FF2B5EF4-FFF2-40B4-BE49-F238E27FC236}">
              <a16:creationId xmlns:a16="http://schemas.microsoft.com/office/drawing/2014/main" id="{42510BEB-EBFB-4126-A794-FBADEAE28927}"/>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958" t="9678" r="6881" b="14623"/>
        <a:stretch/>
      </xdr:blipFill>
      <xdr:spPr>
        <a:xfrm>
          <a:off x="7953375" y="876300"/>
          <a:ext cx="504825" cy="448733"/>
        </a:xfrm>
        <a:prstGeom prst="rect">
          <a:avLst/>
        </a:prstGeom>
        <a:ln w="12700">
          <a:solidFill>
            <a:schemeClr val="tx1"/>
          </a:solidFill>
        </a:ln>
      </xdr:spPr>
    </xdr:pic>
    <xdr:clientData/>
  </xdr:twoCellAnchor>
  <xdr:twoCellAnchor editAs="oneCell">
    <xdr:from>
      <xdr:col>2</xdr:col>
      <xdr:colOff>180975</xdr:colOff>
      <xdr:row>4</xdr:row>
      <xdr:rowOff>66675</xdr:rowOff>
    </xdr:from>
    <xdr:to>
      <xdr:col>2</xdr:col>
      <xdr:colOff>771525</xdr:colOff>
      <xdr:row>4</xdr:row>
      <xdr:rowOff>527104</xdr:rowOff>
    </xdr:to>
    <xdr:pic>
      <xdr:nvPicPr>
        <xdr:cNvPr id="4" name="Picture 3">
          <a:extLst>
            <a:ext uri="{FF2B5EF4-FFF2-40B4-BE49-F238E27FC236}">
              <a16:creationId xmlns:a16="http://schemas.microsoft.com/office/drawing/2014/main" id="{ADDA1CC8-C470-4D30-8960-F13643A2EEFE}"/>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1478" t="19346" r="11147" b="20328"/>
        <a:stretch/>
      </xdr:blipFill>
      <xdr:spPr>
        <a:xfrm>
          <a:off x="7924800" y="1457325"/>
          <a:ext cx="590550" cy="460429"/>
        </a:xfrm>
        <a:prstGeom prst="rect">
          <a:avLst/>
        </a:prstGeom>
        <a:ln w="12700">
          <a:solidFill>
            <a:schemeClr val="tx1"/>
          </a:solidFill>
        </a:ln>
      </xdr:spPr>
    </xdr:pic>
    <xdr:clientData/>
  </xdr:twoCellAnchor>
  <xdr:twoCellAnchor editAs="oneCell">
    <xdr:from>
      <xdr:col>2</xdr:col>
      <xdr:colOff>142876</xdr:colOff>
      <xdr:row>5</xdr:row>
      <xdr:rowOff>66674</xdr:rowOff>
    </xdr:from>
    <xdr:to>
      <xdr:col>2</xdr:col>
      <xdr:colOff>790575</xdr:colOff>
      <xdr:row>5</xdr:row>
      <xdr:rowOff>518101</xdr:rowOff>
    </xdr:to>
    <xdr:pic>
      <xdr:nvPicPr>
        <xdr:cNvPr id="5" name="Picture 4">
          <a:extLst>
            <a:ext uri="{FF2B5EF4-FFF2-40B4-BE49-F238E27FC236}">
              <a16:creationId xmlns:a16="http://schemas.microsoft.com/office/drawing/2014/main" id="{EBF1C3AC-1516-4107-B778-B8F5BD66D2CB}"/>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1313" t="14517" r="-3167" b="12664"/>
        <a:stretch/>
      </xdr:blipFill>
      <xdr:spPr>
        <a:xfrm>
          <a:off x="7886701" y="2019299"/>
          <a:ext cx="647699" cy="451427"/>
        </a:xfrm>
        <a:prstGeom prst="rect">
          <a:avLst/>
        </a:prstGeom>
        <a:ln w="12700">
          <a:solidFill>
            <a:schemeClr val="tx1"/>
          </a:solid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8E665C-FF38-46CA-97A2-DC4C77E16F57}" name="AnswerStudentGrades" displayName="AnswerStudentGrades" ref="B10:I36" totalsRowShown="0" headerRowDxfId="28" headerRowBorderDxfId="27" tableBorderDxfId="26" totalsRowBorderDxfId="25">
  <autoFilter ref="B10:I36" xr:uid="{7F599D8E-2753-449F-A87C-8F5676107C71}"/>
  <sortState xmlns:xlrd2="http://schemas.microsoft.com/office/spreadsheetml/2017/richdata2" ref="B11:I36">
    <sortCondition descending="1" ref="I10:I36"/>
  </sortState>
  <tableColumns count="8">
    <tableColumn id="1" xr3:uid="{06C89F80-E90F-4260-BD80-DC33B3AA1639}" name="Student" dataDxfId="24"/>
    <tableColumn id="2" xr3:uid="{32632B45-BDF8-4AAF-85AD-1B82FE6FC31D}" name="Test 1" dataDxfId="23"/>
    <tableColumn id="3" xr3:uid="{F06C747E-D19F-416E-9EB0-0E7593BB0F86}" name="Test 2" dataDxfId="22"/>
    <tableColumn id="4" xr3:uid="{28E15B37-CC23-44B9-8862-D54A2AE9D318}" name="Test 3" dataDxfId="21"/>
    <tableColumn id="5" xr3:uid="{263AF627-DAE7-4779-BD9A-1679E610DAFC}" name="Test 4" dataDxfId="20"/>
    <tableColumn id="6" xr3:uid="{A3578FE9-CAE6-476B-8428-F9481B520712}" name="Test 5" dataDxfId="19"/>
    <tableColumn id="7" xr3:uid="{4A7143DD-1B62-415E-9F63-75EC3D1233E8}" name="Total Scores" dataDxfId="18">
      <calculatedColumnFormula>SUM(C11:G11)</calculatedColumnFormula>
    </tableColumn>
    <tableColumn id="8" xr3:uid="{681693EF-FED9-455C-9AC4-D382B6A3FF93}" name="% Grade" dataDxfId="17">
      <calculatedColumnFormula>H11/$H$8</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1ACC93-C7EA-4CAD-B3CF-BDDB4B525C44}" name="AnswerSalesTable" displayName="AnswerSalesTable" ref="B9:F58" totalsRowShown="0" headerRowDxfId="16" headerRowBorderDxfId="15" tableBorderDxfId="14" totalsRowBorderDxfId="13">
  <autoFilter ref="B9:F58" xr:uid="{96E5CA89-45B8-43FF-9865-6160BA771F74}"/>
  <sortState xmlns:xlrd2="http://schemas.microsoft.com/office/spreadsheetml/2017/richdata2" ref="B10:F58">
    <sortCondition ref="B9:B58"/>
  </sortState>
  <tableColumns count="5">
    <tableColumn id="1" xr3:uid="{089B2674-46FD-48C1-9B2F-48716084EA69}" name="Date" dataDxfId="12"/>
    <tableColumn id="2" xr3:uid="{D46D4210-5518-47D7-90DB-7810242A3A94}" name="Product" dataDxfId="11"/>
    <tableColumn id="3" xr3:uid="{10B90B03-6CF7-4A6D-BA71-A4345E4542CC}" name="Price" dataDxfId="10"/>
    <tableColumn id="4" xr3:uid="{0800F170-F280-4007-AECB-823A0953FDDE}" name="UnitsSold" dataDxfId="9"/>
    <tableColumn id="5" xr3:uid="{9F552DB3-5078-4BDF-B057-050F67265330}" name="Sales" dataDxfId="8">
      <calculatedColumnFormula>E10*D10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EDCF830-241E-440A-91DB-4BB75652CBD9}" name="AnswerNetPayTable" displayName="AnswerNetPayTable" ref="A15:D21" totalsRowShown="0" headerRowDxfId="7" headerRowBorderDxfId="6" tableBorderDxfId="5" totalsRowBorderDxfId="4">
  <autoFilter ref="A15:D21" xr:uid="{13E166AE-E7A5-4CD2-9906-8F29CFFFB7B9}"/>
  <sortState xmlns:xlrd2="http://schemas.microsoft.com/office/spreadsheetml/2017/richdata2" ref="A16:D21">
    <sortCondition ref="A15:A21"/>
  </sortState>
  <tableColumns count="4">
    <tableColumn id="1" xr3:uid="{F67218FB-57A9-4E46-9362-B522C5C9B25A}" name="Employee" dataDxfId="3"/>
    <tableColumn id="2" xr3:uid="{970C484B-5D9D-403A-A6E9-2D585C12D548}" name="Gross Pay" dataDxfId="2"/>
    <tableColumn id="3" xr3:uid="{1705762B-F212-4372-B142-ECE6E3779DAC}" name="Deduction" dataDxfId="1">
      <calculatedColumnFormula>B16*$D$13</calculatedColumnFormula>
    </tableColumn>
    <tableColumn id="4" xr3:uid="{30D2C1D7-EC95-4DC2-8DC6-E9FED4E633E3}" name="Net Pay" dataDxfId="0">
      <calculatedColumnFormula>B16-C16</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47EA-DA68-4DC4-9EAA-3EC37E08F35F}">
  <sheetPr>
    <tabColor rgb="FFFFFF00"/>
  </sheetPr>
  <dimension ref="C2:M18"/>
  <sheetViews>
    <sheetView showGridLines="0" tabSelected="1" zoomScale="160" zoomScaleNormal="160" workbookViewId="0"/>
  </sheetViews>
  <sheetFormatPr defaultColWidth="8.85546875" defaultRowHeight="15" x14ac:dyDescent="0.25"/>
  <cols>
    <col min="5" max="5" width="6.140625" customWidth="1"/>
    <col min="6" max="6" width="16.140625" bestFit="1" customWidth="1"/>
    <col min="12" max="12" width="6.42578125" customWidth="1"/>
  </cols>
  <sheetData>
    <row r="2" spans="3:13" x14ac:dyDescent="0.25">
      <c r="F2" s="1" t="s">
        <v>170</v>
      </c>
    </row>
    <row r="3" spans="3:13" x14ac:dyDescent="0.25">
      <c r="F3" s="6" t="s">
        <v>171</v>
      </c>
    </row>
    <row r="4" spans="3:13" x14ac:dyDescent="0.25">
      <c r="F4" s="6" t="s">
        <v>28</v>
      </c>
    </row>
    <row r="5" spans="3:13" x14ac:dyDescent="0.25">
      <c r="F5" s="6" t="s">
        <v>173</v>
      </c>
    </row>
    <row r="7" spans="3:13" x14ac:dyDescent="0.25">
      <c r="F7" s="1" t="s">
        <v>15</v>
      </c>
    </row>
    <row r="8" spans="3:13" x14ac:dyDescent="0.25">
      <c r="F8" s="6" t="s">
        <v>172</v>
      </c>
    </row>
    <row r="9" spans="3:13" x14ac:dyDescent="0.25">
      <c r="F9" s="6" t="s">
        <v>174</v>
      </c>
    </row>
    <row r="11" spans="3:13" x14ac:dyDescent="0.25">
      <c r="F11" s="1" t="s">
        <v>14</v>
      </c>
    </row>
    <row r="12" spans="3:13" x14ac:dyDescent="0.25">
      <c r="F12" t="s">
        <v>29</v>
      </c>
    </row>
    <row r="14" spans="3:13" x14ac:dyDescent="0.25">
      <c r="C14" s="1" t="s">
        <v>168</v>
      </c>
      <c r="F14" s="8" t="s">
        <v>2</v>
      </c>
      <c r="G14" s="8" t="s">
        <v>3</v>
      </c>
      <c r="H14" s="8" t="s">
        <v>4</v>
      </c>
      <c r="I14" s="8" t="s">
        <v>5</v>
      </c>
      <c r="J14" s="8" t="s">
        <v>6</v>
      </c>
      <c r="K14" s="8" t="s">
        <v>7</v>
      </c>
    </row>
    <row r="15" spans="3:13" x14ac:dyDescent="0.25">
      <c r="D15" s="7" t="s">
        <v>16</v>
      </c>
      <c r="F15" s="5" t="s">
        <v>0</v>
      </c>
      <c r="G15" s="5">
        <v>75.400000000000006</v>
      </c>
      <c r="H15" s="5">
        <v>95.2</v>
      </c>
      <c r="I15" s="5">
        <v>85</v>
      </c>
      <c r="J15" s="5">
        <v>73.7</v>
      </c>
      <c r="K15" s="5">
        <v>97</v>
      </c>
    </row>
    <row r="16" spans="3:13" x14ac:dyDescent="0.25">
      <c r="D16" s="7" t="s">
        <v>16</v>
      </c>
      <c r="F16" s="5" t="s">
        <v>1</v>
      </c>
      <c r="G16" s="5">
        <v>83</v>
      </c>
      <c r="H16" s="5">
        <v>92</v>
      </c>
      <c r="I16" s="5">
        <v>96.7</v>
      </c>
      <c r="J16" s="5">
        <v>89.8</v>
      </c>
      <c r="K16" s="5">
        <v>93.7</v>
      </c>
      <c r="M16" s="1" t="s">
        <v>169</v>
      </c>
    </row>
    <row r="17" spans="4:11" x14ac:dyDescent="0.25">
      <c r="D17" s="7" t="s">
        <v>16</v>
      </c>
      <c r="F17" s="5" t="s">
        <v>8</v>
      </c>
      <c r="G17" s="5">
        <v>77</v>
      </c>
      <c r="H17" s="5">
        <v>68.599999999999994</v>
      </c>
      <c r="I17" s="5">
        <v>81.400000000000006</v>
      </c>
      <c r="J17" s="5">
        <v>69.900000000000006</v>
      </c>
      <c r="K17" s="5">
        <v>75</v>
      </c>
    </row>
    <row r="18" spans="4:11" x14ac:dyDescent="0.25">
      <c r="D18" s="7" t="s">
        <v>16</v>
      </c>
      <c r="F18" s="5" t="s">
        <v>9</v>
      </c>
      <c r="G18" s="5">
        <v>96.3</v>
      </c>
      <c r="H18" s="5">
        <v>81.2</v>
      </c>
      <c r="I18" s="5">
        <v>93.3</v>
      </c>
      <c r="J18" s="5">
        <v>86</v>
      </c>
      <c r="K18" s="5">
        <v>83.8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F8AA4-155A-4F81-8EE4-CC6A1706100B}">
  <sheetPr>
    <tabColor rgb="FFFFFF00"/>
  </sheetPr>
  <dimension ref="B1:G9"/>
  <sheetViews>
    <sheetView showGridLines="0" zoomScale="190" zoomScaleNormal="190" workbookViewId="0"/>
  </sheetViews>
  <sheetFormatPr defaultColWidth="8.85546875" defaultRowHeight="15" x14ac:dyDescent="0.25"/>
  <cols>
    <col min="1" max="1" width="4" customWidth="1"/>
    <col min="2" max="2" width="16.140625" bestFit="1" customWidth="1"/>
    <col min="3" max="7" width="13.140625" customWidth="1"/>
  </cols>
  <sheetData>
    <row r="1" spans="2:7" ht="15.75" thickBot="1" x14ac:dyDescent="0.3"/>
    <row r="2" spans="2:7" x14ac:dyDescent="0.25">
      <c r="B2" s="58" t="s">
        <v>25</v>
      </c>
      <c r="C2" s="59"/>
      <c r="D2" s="22"/>
      <c r="E2" s="22"/>
      <c r="F2" s="22"/>
      <c r="G2" s="23"/>
    </row>
    <row r="3" spans="2:7" x14ac:dyDescent="0.25">
      <c r="B3" s="60" t="s">
        <v>26</v>
      </c>
      <c r="C3" s="61"/>
      <c r="D3" s="57"/>
      <c r="E3" s="57"/>
      <c r="F3" s="57"/>
      <c r="G3" s="25"/>
    </row>
    <row r="4" spans="2:7" x14ac:dyDescent="0.25">
      <c r="B4" s="60" t="s">
        <v>162</v>
      </c>
      <c r="C4" s="61"/>
      <c r="D4" s="57"/>
      <c r="E4" s="57"/>
      <c r="F4" s="57"/>
      <c r="G4" s="25"/>
    </row>
    <row r="5" spans="2:7" ht="3" customHeight="1" x14ac:dyDescent="0.25">
      <c r="B5" s="24"/>
      <c r="C5" s="57"/>
      <c r="D5" s="57"/>
      <c r="E5" s="57"/>
      <c r="F5" s="57"/>
      <c r="G5" s="25"/>
    </row>
    <row r="6" spans="2:7" x14ac:dyDescent="0.25">
      <c r="B6" s="62" t="str" cm="1">
        <f t="array" ref="B6:B9">'Number Formatting'!B8:B11</f>
        <v>Sioux Coolinator</v>
      </c>
      <c r="C6" s="56" t="str" cm="1">
        <f t="array" ref="C6:G9">'Number Formatting'!C7:G7&amp;" = "&amp;TEXT('Number Formatting'!C8:G11,"0.0")</f>
        <v>Test 1 = 75.4</v>
      </c>
      <c r="D6" s="56" t="str">
        <v>Test 2 = 95.2</v>
      </c>
      <c r="E6" s="56" t="str">
        <v>Test 3 = 85.0</v>
      </c>
      <c r="F6" s="56" t="str">
        <v>Test 4 = 73.7</v>
      </c>
      <c r="G6" s="63" t="str">
        <v>Test 5 = 97.0</v>
      </c>
    </row>
    <row r="7" spans="2:7" x14ac:dyDescent="0.25">
      <c r="B7" s="24" t="str">
        <v>Chantel Williams</v>
      </c>
      <c r="C7" s="57" t="str">
        <v>Test 1 = 83.0</v>
      </c>
      <c r="D7" s="57" t="str">
        <v>Test 2 = 92.0</v>
      </c>
      <c r="E7" s="57" t="str">
        <v>Test 3 = 96.7</v>
      </c>
      <c r="F7" s="57" t="str">
        <v>Test 4 = 89.8</v>
      </c>
      <c r="G7" s="25" t="str">
        <v>Test 5 = 93.7</v>
      </c>
    </row>
    <row r="8" spans="2:7" x14ac:dyDescent="0.25">
      <c r="B8" s="24" t="str">
        <v>Miki Yu</v>
      </c>
      <c r="C8" s="57" t="str">
        <v>Test 1 = 77.0</v>
      </c>
      <c r="D8" s="57" t="str">
        <v>Test 2 = 68.6</v>
      </c>
      <c r="E8" s="57" t="str">
        <v>Test 3 = 81.4</v>
      </c>
      <c r="F8" s="57" t="str">
        <v>Test 4 = 69.9</v>
      </c>
      <c r="G8" s="25" t="str">
        <v>Test 5 = 75.0</v>
      </c>
    </row>
    <row r="9" spans="2:7" ht="15.75" thickBot="1" x14ac:dyDescent="0.3">
      <c r="B9" s="26" t="str">
        <v>Tyrone Zion</v>
      </c>
      <c r="C9" s="43" t="str">
        <v>Test 1 = 96.3</v>
      </c>
      <c r="D9" s="43" t="str">
        <v>Test 2 = 81.2</v>
      </c>
      <c r="E9" s="43" t="str">
        <v>Test 3 = 93.3</v>
      </c>
      <c r="F9" s="43" t="str">
        <v>Test 4 = 86.0</v>
      </c>
      <c r="G9" s="44" t="str">
        <v>Test 5 = 98.5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F456D-BC9D-40C5-ABEC-D058BA883F8C}">
  <sheetPr>
    <tabColor rgb="FFFFFF00"/>
  </sheetPr>
  <dimension ref="B2:P31"/>
  <sheetViews>
    <sheetView showGridLines="0" zoomScale="130" zoomScaleNormal="130" workbookViewId="0"/>
  </sheetViews>
  <sheetFormatPr defaultColWidth="8.85546875" defaultRowHeight="15" x14ac:dyDescent="0.25"/>
  <cols>
    <col min="1" max="1" width="2.42578125" customWidth="1"/>
    <col min="2" max="2" width="16" customWidth="1"/>
    <col min="8" max="8" width="11.7109375" customWidth="1"/>
  </cols>
  <sheetData>
    <row r="2" spans="2:15" x14ac:dyDescent="0.25">
      <c r="B2" s="1" t="s">
        <v>10</v>
      </c>
    </row>
    <row r="3" spans="2:15" x14ac:dyDescent="0.25">
      <c r="B3" s="4" t="s">
        <v>11</v>
      </c>
    </row>
    <row r="4" spans="2:15" x14ac:dyDescent="0.25">
      <c r="B4" s="4" t="s">
        <v>12</v>
      </c>
    </row>
    <row r="5" spans="2:15" x14ac:dyDescent="0.25">
      <c r="B5" s="4" t="s">
        <v>13</v>
      </c>
    </row>
    <row r="7" spans="2:15" x14ac:dyDescent="0.25">
      <c r="B7" s="8" t="s">
        <v>2</v>
      </c>
      <c r="C7" s="8" t="s">
        <v>3</v>
      </c>
      <c r="D7" s="8" t="s">
        <v>4</v>
      </c>
      <c r="E7" s="8" t="s">
        <v>5</v>
      </c>
      <c r="F7" s="8" t="s">
        <v>6</v>
      </c>
      <c r="G7" s="8" t="s">
        <v>7</v>
      </c>
      <c r="H7" s="8" t="s">
        <v>17</v>
      </c>
    </row>
    <row r="8" spans="2:15" x14ac:dyDescent="0.25">
      <c r="B8" s="5" t="s">
        <v>0</v>
      </c>
      <c r="C8" s="9">
        <v>75.400000000000006</v>
      </c>
      <c r="D8" s="9">
        <v>95.2</v>
      </c>
      <c r="E8" s="9">
        <v>85</v>
      </c>
      <c r="F8" s="9">
        <v>73.7</v>
      </c>
      <c r="G8" s="9">
        <v>97</v>
      </c>
      <c r="H8" s="10">
        <f>SUM(C8:G8)</f>
        <v>426.3</v>
      </c>
    </row>
    <row r="9" spans="2:15" x14ac:dyDescent="0.25">
      <c r="B9" s="5" t="s">
        <v>1</v>
      </c>
      <c r="C9" s="9">
        <v>83</v>
      </c>
      <c r="D9" s="9">
        <v>92</v>
      </c>
      <c r="E9" s="9">
        <v>96.7</v>
      </c>
      <c r="F9" s="9">
        <v>89.8</v>
      </c>
      <c r="G9" s="9">
        <v>93.7</v>
      </c>
      <c r="H9" s="10">
        <f t="shared" ref="H9:H11" si="0">SUM(C9:G9)</f>
        <v>455.2</v>
      </c>
    </row>
    <row r="10" spans="2:15" x14ac:dyDescent="0.25">
      <c r="B10" s="5" t="s">
        <v>8</v>
      </c>
      <c r="C10" s="9">
        <v>77</v>
      </c>
      <c r="D10" s="9">
        <v>68.599999999999994</v>
      </c>
      <c r="E10" s="9">
        <v>81.400000000000006</v>
      </c>
      <c r="F10" s="9">
        <v>69.900000000000006</v>
      </c>
      <c r="G10" s="9">
        <v>75</v>
      </c>
      <c r="H10" s="10">
        <f t="shared" si="0"/>
        <v>371.9</v>
      </c>
    </row>
    <row r="11" spans="2:15" x14ac:dyDescent="0.25">
      <c r="B11" s="5" t="s">
        <v>9</v>
      </c>
      <c r="C11" s="9">
        <v>96.3</v>
      </c>
      <c r="D11" s="9">
        <v>81.2</v>
      </c>
      <c r="E11" s="9">
        <v>93.3</v>
      </c>
      <c r="F11" s="9">
        <v>86</v>
      </c>
      <c r="G11" s="9">
        <v>98.5</v>
      </c>
      <c r="H11" s="10">
        <f t="shared" si="0"/>
        <v>455.3</v>
      </c>
    </row>
    <row r="13" spans="2:15" x14ac:dyDescent="0.25">
      <c r="B13" t="s">
        <v>19</v>
      </c>
      <c r="H13" s="11"/>
    </row>
    <row r="14" spans="2:15" x14ac:dyDescent="0.25">
      <c r="B14" s="13" t="str">
        <f>B21&amp;": "&amp;_xlfn.TEXTJOIN(" + ",,C21:G21)&amp;" = "&amp;ROUND(H9,0)</f>
        <v>Chantel Williams: 83 + 92 + 97 + 90 + 94 = 455</v>
      </c>
      <c r="H14" s="12"/>
    </row>
    <row r="15" spans="2:15" x14ac:dyDescent="0.25">
      <c r="B15" t="s">
        <v>20</v>
      </c>
      <c r="H15" s="12"/>
      <c r="O15">
        <v>83</v>
      </c>
    </row>
    <row r="16" spans="2:15" x14ac:dyDescent="0.25">
      <c r="B16" s="13" t="str">
        <f>B9&amp;": "&amp;_xlfn.TEXTJOIN(" + ",,C9:G9)&amp;" = "&amp;H9</f>
        <v>Chantel Williams: 83 + 92 + 96.7 + 89.8 + 93.7 = 455.2</v>
      </c>
      <c r="D16" s="12"/>
      <c r="E16" s="12"/>
      <c r="F16" s="12"/>
      <c r="G16" s="12"/>
      <c r="H16" s="12"/>
      <c r="O16">
        <v>92</v>
      </c>
    </row>
    <row r="17" spans="2:16" x14ac:dyDescent="0.25">
      <c r="B17" t="s">
        <v>21</v>
      </c>
      <c r="H17" s="12"/>
      <c r="O17">
        <v>97</v>
      </c>
    </row>
    <row r="18" spans="2:16" x14ac:dyDescent="0.25">
      <c r="B18" s="13" t="str">
        <f>B21&amp;": "&amp;_xlfn.TEXTJOIN(" + ",,C21:G21)&amp;" = "&amp;H21</f>
        <v>Chantel Williams: 83 + 92 + 97 + 90 + 94 = 456</v>
      </c>
      <c r="D18" s="12"/>
      <c r="E18" s="12"/>
      <c r="F18" s="12"/>
      <c r="G18" s="12"/>
      <c r="H18" s="12"/>
      <c r="O18">
        <v>90</v>
      </c>
    </row>
    <row r="19" spans="2:16" x14ac:dyDescent="0.25">
      <c r="O19">
        <v>94</v>
      </c>
    </row>
    <row r="20" spans="2:16" x14ac:dyDescent="0.25">
      <c r="B20" t="str" cm="1">
        <f t="array" ref="B20:B23">B8:B11</f>
        <v>Sioux Coolinator</v>
      </c>
      <c r="C20" s="12">
        <f t="shared" ref="C20:G23" si="1">ROUND(C8,0)</f>
        <v>75</v>
      </c>
      <c r="D20" s="12">
        <f t="shared" si="1"/>
        <v>95</v>
      </c>
      <c r="E20" s="12">
        <f t="shared" si="1"/>
        <v>85</v>
      </c>
      <c r="F20" s="12">
        <f t="shared" si="1"/>
        <v>74</v>
      </c>
      <c r="G20" s="12">
        <f t="shared" si="1"/>
        <v>97</v>
      </c>
      <c r="H20" s="12">
        <f t="shared" ref="H20:H23" si="2">SUM(C20:G20)</f>
        <v>426</v>
      </c>
      <c r="O20">
        <f>SUM(O15:O19)</f>
        <v>456</v>
      </c>
    </row>
    <row r="21" spans="2:16" x14ac:dyDescent="0.25">
      <c r="B21" t="str">
        <v>Chantel Williams</v>
      </c>
      <c r="C21" s="12">
        <f t="shared" si="1"/>
        <v>83</v>
      </c>
      <c r="D21" s="12">
        <f t="shared" si="1"/>
        <v>92</v>
      </c>
      <c r="E21" s="12">
        <f t="shared" si="1"/>
        <v>97</v>
      </c>
      <c r="F21" s="12">
        <f t="shared" si="1"/>
        <v>90</v>
      </c>
      <c r="G21" s="12">
        <f t="shared" si="1"/>
        <v>94</v>
      </c>
      <c r="H21" s="12">
        <f t="shared" si="2"/>
        <v>456</v>
      </c>
    </row>
    <row r="22" spans="2:16" x14ac:dyDescent="0.25">
      <c r="B22" t="str">
        <v>Miki Yu</v>
      </c>
      <c r="C22" s="12">
        <f t="shared" si="1"/>
        <v>77</v>
      </c>
      <c r="D22" s="12">
        <f t="shared" si="1"/>
        <v>69</v>
      </c>
      <c r="E22" s="12">
        <f t="shared" si="1"/>
        <v>81</v>
      </c>
      <c r="F22" s="12">
        <f t="shared" si="1"/>
        <v>70</v>
      </c>
      <c r="G22" s="12">
        <f t="shared" si="1"/>
        <v>75</v>
      </c>
      <c r="H22" s="12">
        <f t="shared" si="2"/>
        <v>372</v>
      </c>
    </row>
    <row r="23" spans="2:16" x14ac:dyDescent="0.25">
      <c r="B23" t="str">
        <v>Tyrone Zion</v>
      </c>
      <c r="C23" s="12">
        <f t="shared" si="1"/>
        <v>96</v>
      </c>
      <c r="D23" s="12">
        <f t="shared" si="1"/>
        <v>81</v>
      </c>
      <c r="E23" s="12">
        <f t="shared" si="1"/>
        <v>93</v>
      </c>
      <c r="F23" s="12">
        <f t="shared" si="1"/>
        <v>86</v>
      </c>
      <c r="G23" s="12">
        <f t="shared" si="1"/>
        <v>99</v>
      </c>
      <c r="H23" s="12">
        <f t="shared" si="2"/>
        <v>455</v>
      </c>
    </row>
    <row r="28" spans="2:16" x14ac:dyDescent="0.25">
      <c r="B28" t="str" cm="1">
        <f t="array" ref="B28:F28">$C$7:$G$7&amp;" = "&amp;TEXT(C8:G8,"0.0")</f>
        <v>Test 1 = 75.4</v>
      </c>
      <c r="C28" t="str">
        <v>Test 2 = 95.2</v>
      </c>
      <c r="D28" t="str">
        <v>Test 3 = 85.0</v>
      </c>
      <c r="E28" t="str">
        <v>Test 4 = 73.7</v>
      </c>
      <c r="F28" t="str">
        <v>Test 5 = 97.0</v>
      </c>
      <c r="P28" t="s">
        <v>18</v>
      </c>
    </row>
    <row r="29" spans="2:16" x14ac:dyDescent="0.25">
      <c r="B29" t="str" cm="1">
        <f t="array" ref="B29:F29">$C$7:$G$7&amp;" = "&amp;TEXT(C9:G9,"0.0")</f>
        <v>Test 1 = 83.0</v>
      </c>
      <c r="C29" t="str">
        <v>Test 2 = 92.0</v>
      </c>
      <c r="D29" t="str">
        <v>Test 3 = 96.7</v>
      </c>
      <c r="E29" t="str">
        <v>Test 4 = 89.8</v>
      </c>
      <c r="F29" t="str">
        <v>Test 5 = 93.7</v>
      </c>
    </row>
    <row r="30" spans="2:16" x14ac:dyDescent="0.25">
      <c r="B30" t="str" cm="1">
        <f t="array" ref="B30:F30">$C$7:$G$7&amp;" = "&amp;TEXT(C10:G10,"0.0")</f>
        <v>Test 1 = 77.0</v>
      </c>
      <c r="C30" t="str">
        <v>Test 2 = 68.6</v>
      </c>
      <c r="D30" t="str">
        <v>Test 3 = 81.4</v>
      </c>
      <c r="E30" t="str">
        <v>Test 4 = 69.9</v>
      </c>
      <c r="F30" t="str">
        <v>Test 5 = 75.0</v>
      </c>
    </row>
    <row r="31" spans="2:16" x14ac:dyDescent="0.25">
      <c r="B31" t="str" cm="1">
        <f t="array" ref="B31:F31">$C$7:$G$7&amp;" = "&amp;TEXT(C11:G11,"0.0")</f>
        <v>Test 1 = 96.3</v>
      </c>
      <c r="C31" t="str">
        <v>Test 2 = 81.2</v>
      </c>
      <c r="D31" t="str">
        <v>Test 3 = 93.3</v>
      </c>
      <c r="E31" t="str">
        <v>Test 4 = 86.0</v>
      </c>
      <c r="F31" t="str">
        <v>Test 5 = 98.5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FC66-DC14-4DE6-B612-856B6916BA59}">
  <sheetPr>
    <tabColor rgb="FFFFFF00"/>
  </sheetPr>
  <dimension ref="B2:AA31"/>
  <sheetViews>
    <sheetView showGridLines="0" zoomScale="115" zoomScaleNormal="115" workbookViewId="0"/>
  </sheetViews>
  <sheetFormatPr defaultColWidth="8.85546875" defaultRowHeight="15" x14ac:dyDescent="0.25"/>
  <cols>
    <col min="1" max="1" width="2.42578125" customWidth="1"/>
    <col min="2" max="2" width="16" customWidth="1"/>
    <col min="8" max="8" width="12.42578125" customWidth="1"/>
    <col min="10" max="10" width="3.140625" customWidth="1"/>
    <col min="11" max="11" width="44.42578125" customWidth="1"/>
    <col min="13" max="15" width="6.140625" customWidth="1"/>
    <col min="16" max="16" width="15.42578125" bestFit="1" customWidth="1"/>
    <col min="17" max="17" width="2" customWidth="1"/>
    <col min="19" max="19" width="0.7109375" customWidth="1"/>
    <col min="20" max="20" width="12.42578125" customWidth="1"/>
    <col min="21" max="21" width="2" bestFit="1" customWidth="1"/>
    <col min="22" max="22" width="6.28515625" customWidth="1"/>
    <col min="23" max="23" width="2" bestFit="1" customWidth="1"/>
    <col min="24" max="24" width="7.28515625" bestFit="1" customWidth="1"/>
    <col min="25" max="25" width="3.140625" bestFit="1" customWidth="1"/>
    <col min="26" max="26" width="7.28515625" customWidth="1"/>
    <col min="27" max="27" width="0.7109375" customWidth="1"/>
  </cols>
  <sheetData>
    <row r="2" spans="2:16" x14ac:dyDescent="0.25">
      <c r="B2" s="1" t="s">
        <v>10</v>
      </c>
    </row>
    <row r="3" spans="2:16" x14ac:dyDescent="0.25">
      <c r="B3" s="4" t="s">
        <v>27</v>
      </c>
    </row>
    <row r="4" spans="2:16" x14ac:dyDescent="0.25">
      <c r="B4" s="4" t="s">
        <v>12</v>
      </c>
    </row>
    <row r="5" spans="2:16" x14ac:dyDescent="0.25">
      <c r="B5" s="4" t="s">
        <v>13</v>
      </c>
    </row>
    <row r="7" spans="2:16" x14ac:dyDescent="0.25">
      <c r="C7" s="15" t="s">
        <v>3</v>
      </c>
      <c r="D7" s="15" t="s">
        <v>4</v>
      </c>
      <c r="E7" s="15" t="s">
        <v>5</v>
      </c>
      <c r="F7" s="15" t="s">
        <v>6</v>
      </c>
      <c r="G7" s="15" t="s">
        <v>7</v>
      </c>
      <c r="H7" s="15" t="s">
        <v>24</v>
      </c>
    </row>
    <row r="8" spans="2:16" ht="15.75" thickBot="1" x14ac:dyDescent="0.3">
      <c r="C8" s="5">
        <v>100</v>
      </c>
      <c r="D8" s="5">
        <v>100</v>
      </c>
      <c r="E8" s="5">
        <v>100</v>
      </c>
      <c r="F8" s="5">
        <v>100</v>
      </c>
      <c r="G8" s="5">
        <v>100</v>
      </c>
      <c r="H8" s="14">
        <f>SUM(C8:G8)</f>
        <v>500</v>
      </c>
    </row>
    <row r="9" spans="2:16" ht="15.75" thickBot="1" x14ac:dyDescent="0.3">
      <c r="M9" s="33" t="s">
        <v>30</v>
      </c>
      <c r="N9" s="34"/>
      <c r="O9" s="34"/>
      <c r="P9" s="35" t="s">
        <v>31</v>
      </c>
    </row>
    <row r="10" spans="2:16" x14ac:dyDescent="0.25">
      <c r="B10" s="8" t="s">
        <v>2</v>
      </c>
      <c r="C10" s="8" t="s">
        <v>3</v>
      </c>
      <c r="D10" s="8" t="s">
        <v>4</v>
      </c>
      <c r="E10" s="8" t="s">
        <v>5</v>
      </c>
      <c r="F10" s="8" t="s">
        <v>6</v>
      </c>
      <c r="G10" s="8" t="s">
        <v>7</v>
      </c>
      <c r="H10" s="8" t="s">
        <v>17</v>
      </c>
      <c r="I10" s="8" t="s">
        <v>23</v>
      </c>
      <c r="M10" s="36" t="s">
        <v>32</v>
      </c>
      <c r="N10" s="37"/>
      <c r="O10" s="37"/>
      <c r="P10" s="38" t="s">
        <v>35</v>
      </c>
    </row>
    <row r="11" spans="2:16" ht="15.75" thickBot="1" x14ac:dyDescent="0.3">
      <c r="B11" s="5" t="s">
        <v>0</v>
      </c>
      <c r="C11" s="5">
        <v>75.400000000000006</v>
      </c>
      <c r="D11" s="5">
        <v>95.2</v>
      </c>
      <c r="E11" s="5">
        <v>85</v>
      </c>
      <c r="F11" s="5">
        <v>73.7</v>
      </c>
      <c r="G11" s="5">
        <v>97</v>
      </c>
      <c r="H11" s="14">
        <f>SUM(C11:G11)</f>
        <v>426.3</v>
      </c>
      <c r="I11" s="16"/>
      <c r="J11" t="s">
        <v>36</v>
      </c>
      <c r="M11" s="36" t="s">
        <v>34</v>
      </c>
      <c r="N11" s="37"/>
      <c r="O11" s="37"/>
      <c r="P11" s="38"/>
    </row>
    <row r="12" spans="2:16" x14ac:dyDescent="0.25">
      <c r="B12" s="5" t="s">
        <v>1</v>
      </c>
      <c r="C12" s="5">
        <v>83</v>
      </c>
      <c r="D12" s="5">
        <v>92</v>
      </c>
      <c r="E12" s="5">
        <v>96.7</v>
      </c>
      <c r="F12" s="5">
        <v>89.8</v>
      </c>
      <c r="G12" s="5">
        <v>93.7</v>
      </c>
      <c r="H12" s="14">
        <f t="shared" ref="H12:H14" si="0">SUM(C12:G12)</f>
        <v>455.2</v>
      </c>
      <c r="I12" s="16"/>
      <c r="J12" t="s">
        <v>37</v>
      </c>
      <c r="M12" s="28">
        <v>1</v>
      </c>
      <c r="N12" s="29">
        <v>10</v>
      </c>
      <c r="O12" s="32" t="s">
        <v>33</v>
      </c>
      <c r="P12" s="30">
        <v>1</v>
      </c>
    </row>
    <row r="13" spans="2:16" ht="15.75" thickBot="1" x14ac:dyDescent="0.3">
      <c r="B13" s="5" t="s">
        <v>8</v>
      </c>
      <c r="C13" s="5">
        <v>77</v>
      </c>
      <c r="D13" s="5">
        <v>68.599999999999994</v>
      </c>
      <c r="E13" s="5">
        <v>81.400000000000006</v>
      </c>
      <c r="F13" s="5">
        <v>69.900000000000006</v>
      </c>
      <c r="G13" s="5">
        <v>75</v>
      </c>
      <c r="H13" s="14">
        <f t="shared" si="0"/>
        <v>371.9</v>
      </c>
      <c r="I13" s="16"/>
      <c r="J13" t="s">
        <v>38</v>
      </c>
      <c r="M13" s="26"/>
      <c r="N13" s="31" t="str">
        <f>_xlfn.UNICHAR(9658)</f>
        <v>►</v>
      </c>
      <c r="O13" s="31" t="str">
        <f>_xlfn.UNICHAR(9658)</f>
        <v>►</v>
      </c>
      <c r="P13" s="27"/>
    </row>
    <row r="14" spans="2:16" x14ac:dyDescent="0.25">
      <c r="B14" s="5" t="s">
        <v>9</v>
      </c>
      <c r="C14" s="5">
        <v>96.3</v>
      </c>
      <c r="D14" s="5">
        <v>81.2</v>
      </c>
      <c r="E14" s="5">
        <v>93.3</v>
      </c>
      <c r="F14" s="5">
        <v>86</v>
      </c>
      <c r="G14" s="5">
        <v>98.5</v>
      </c>
      <c r="H14" s="14">
        <f t="shared" si="0"/>
        <v>455.3</v>
      </c>
      <c r="I14" s="16"/>
      <c r="J14" t="s">
        <v>39</v>
      </c>
    </row>
    <row r="16" spans="2:16" x14ac:dyDescent="0.25">
      <c r="H16" s="12"/>
    </row>
    <row r="17" spans="3:27" x14ac:dyDescent="0.25">
      <c r="H17" s="12"/>
      <c r="J17" t="str" cm="1">
        <f t="array" ref="J17:J20">_xlfn.UNICHAR(9668)&amp;" "&amp;H11:H14&amp;"/"&amp;H8</f>
        <v>◄ 426.3/500</v>
      </c>
    </row>
    <row r="18" spans="3:27" x14ac:dyDescent="0.25">
      <c r="J18" t="str">
        <v>◄ 455.2/500</v>
      </c>
    </row>
    <row r="19" spans="3:27" x14ac:dyDescent="0.25">
      <c r="J19" t="str">
        <v>◄ 371.9/500</v>
      </c>
    </row>
    <row r="20" spans="3:27" x14ac:dyDescent="0.25">
      <c r="J20" t="str">
        <v>◄ 455.3/500</v>
      </c>
    </row>
    <row r="21" spans="3:27" x14ac:dyDescent="0.25">
      <c r="C21" s="11"/>
      <c r="D21" s="11"/>
      <c r="E21" s="11"/>
      <c r="F21" s="11"/>
      <c r="G21" s="11"/>
    </row>
    <row r="22" spans="3:27" x14ac:dyDescent="0.25">
      <c r="C22" s="12"/>
      <c r="D22" s="12"/>
      <c r="E22" s="12"/>
      <c r="F22" s="12"/>
      <c r="G22" s="12"/>
      <c r="H22" s="12"/>
      <c r="K22" t="str" cm="1">
        <f t="array" ref="K22:K25">_xlfn.UNICHAR(9668)&amp;" ="&amp;ADDRESS(ROW(H11:H14),COLUMN(H11:H14),4)&amp;"/"&amp;ADDRESS(ROW(H8),COLUMN(H8),4)</f>
        <v>◄ =H11/H8</v>
      </c>
    </row>
    <row r="23" spans="3:27" x14ac:dyDescent="0.25">
      <c r="C23" s="12"/>
      <c r="D23" s="12"/>
      <c r="E23" s="12"/>
      <c r="F23" s="12"/>
      <c r="G23" s="12"/>
      <c r="H23" s="12"/>
      <c r="K23" t="str">
        <v>◄ =H12/H8</v>
      </c>
    </row>
    <row r="24" spans="3:27" x14ac:dyDescent="0.25">
      <c r="C24" s="12"/>
      <c r="D24" s="12"/>
      <c r="E24" s="12"/>
      <c r="F24" s="12"/>
      <c r="G24" s="12"/>
      <c r="H24" s="12"/>
      <c r="K24" t="str">
        <v>◄ =H13/H8</v>
      </c>
    </row>
    <row r="25" spans="3:27" x14ac:dyDescent="0.25">
      <c r="H25" s="12"/>
      <c r="K25" t="str">
        <v>◄ =H14/H8</v>
      </c>
    </row>
    <row r="26" spans="3:27" ht="15.75" thickBot="1" x14ac:dyDescent="0.3"/>
    <row r="27" spans="3:27" ht="15.75" thickBot="1" x14ac:dyDescent="0.3">
      <c r="S27" s="45" t="s">
        <v>43</v>
      </c>
      <c r="T27" s="46"/>
      <c r="U27" s="46"/>
      <c r="V27" s="46"/>
      <c r="W27" s="46"/>
      <c r="X27" s="46"/>
      <c r="Y27" s="46"/>
      <c r="Z27" s="46"/>
      <c r="AA27" s="47"/>
    </row>
    <row r="28" spans="3:27" ht="3.75" customHeight="1" x14ac:dyDescent="0.25">
      <c r="S28" s="42"/>
      <c r="T28" s="22"/>
      <c r="U28" s="22"/>
      <c r="V28" s="22"/>
      <c r="W28" s="22"/>
      <c r="X28" s="22"/>
      <c r="Y28" s="22"/>
      <c r="Z28" s="22"/>
      <c r="AA28" s="23"/>
    </row>
    <row r="29" spans="3:27" ht="15.75" thickBot="1" x14ac:dyDescent="0.3">
      <c r="S29" s="24"/>
      <c r="T29" s="39" t="s">
        <v>40</v>
      </c>
      <c r="U29" s="90" t="s">
        <v>42</v>
      </c>
      <c r="V29" s="39">
        <f>H12</f>
        <v>455.2</v>
      </c>
      <c r="W29" s="90" t="s">
        <v>42</v>
      </c>
      <c r="X29" s="90">
        <f>V29/V30</f>
        <v>0.91039999999999999</v>
      </c>
      <c r="Y29" s="90" t="str">
        <f>_xlfn.UNICHAR(9658)</f>
        <v>►</v>
      </c>
      <c r="Z29" s="92">
        <f t="shared" ref="Z29" si="1">X29</f>
        <v>0.91039999999999999</v>
      </c>
      <c r="AA29" s="25"/>
    </row>
    <row r="30" spans="3:27" ht="15.75" thickTop="1" x14ac:dyDescent="0.25">
      <c r="S30" s="24"/>
      <c r="T30" s="41" t="s">
        <v>41</v>
      </c>
      <c r="U30" s="91"/>
      <c r="V30" s="40">
        <f>H8</f>
        <v>500</v>
      </c>
      <c r="W30" s="91"/>
      <c r="X30" s="91"/>
      <c r="Y30" s="91"/>
      <c r="Z30" s="93"/>
      <c r="AA30" s="25"/>
    </row>
    <row r="31" spans="3:27" ht="3.75" customHeight="1" thickBot="1" x14ac:dyDescent="0.3">
      <c r="S31" s="26"/>
      <c r="T31" s="43"/>
      <c r="U31" s="43"/>
      <c r="V31" s="43"/>
      <c r="W31" s="43"/>
      <c r="X31" s="43"/>
      <c r="Y31" s="43"/>
      <c r="Z31" s="43"/>
      <c r="AA31" s="44"/>
    </row>
  </sheetData>
  <mergeCells count="5">
    <mergeCell ref="U29:U30"/>
    <mergeCell ref="W29:W30"/>
    <mergeCell ref="X29:X30"/>
    <mergeCell ref="Y29:Y30"/>
    <mergeCell ref="Z29:Z3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67DED-30B2-46C0-AC4C-67334DD0B537}">
  <sheetPr>
    <tabColor rgb="FFFFFF00"/>
  </sheetPr>
  <dimension ref="B2:C9"/>
  <sheetViews>
    <sheetView showGridLines="0" zoomScale="250" zoomScaleNormal="250" workbookViewId="0"/>
  </sheetViews>
  <sheetFormatPr defaultColWidth="8.85546875" defaultRowHeight="15" x14ac:dyDescent="0.25"/>
  <cols>
    <col min="2" max="2" width="5.42578125" customWidth="1"/>
    <col min="3" max="3" width="23.28515625" customWidth="1"/>
  </cols>
  <sheetData>
    <row r="2" spans="2:3" ht="15.75" thickBot="1" x14ac:dyDescent="0.3"/>
    <row r="3" spans="2:3" ht="15.75" thickBot="1" x14ac:dyDescent="0.3">
      <c r="B3" s="52" t="s">
        <v>44</v>
      </c>
      <c r="C3" s="53"/>
    </row>
    <row r="4" spans="2:3" x14ac:dyDescent="0.25">
      <c r="B4" s="48" t="s">
        <v>45</v>
      </c>
      <c r="C4" s="49" t="s">
        <v>46</v>
      </c>
    </row>
    <row r="5" spans="2:3" x14ac:dyDescent="0.25">
      <c r="B5" s="48" t="s">
        <v>47</v>
      </c>
      <c r="C5" s="49" t="s">
        <v>48</v>
      </c>
    </row>
    <row r="6" spans="2:3" x14ac:dyDescent="0.25">
      <c r="B6" s="48" t="s">
        <v>49</v>
      </c>
      <c r="C6" s="49" t="s">
        <v>50</v>
      </c>
    </row>
    <row r="7" spans="2:3" x14ac:dyDescent="0.25">
      <c r="B7" s="48" t="s">
        <v>51</v>
      </c>
      <c r="C7" s="49" t="s">
        <v>52</v>
      </c>
    </row>
    <row r="8" spans="2:3" x14ac:dyDescent="0.25">
      <c r="B8" s="48" t="s">
        <v>53</v>
      </c>
      <c r="C8" s="49" t="s">
        <v>54</v>
      </c>
    </row>
    <row r="9" spans="2:3" ht="15.75" thickBot="1" x14ac:dyDescent="0.3">
      <c r="B9" s="50" t="s">
        <v>55</v>
      </c>
      <c r="C9" s="51" t="s">
        <v>56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5D081-8361-4A93-912F-ED040C0989F2}">
  <sheetPr>
    <tabColor rgb="FFFFFF00"/>
  </sheetPr>
  <dimension ref="B2:F6"/>
  <sheetViews>
    <sheetView zoomScale="130" zoomScaleNormal="130" workbookViewId="0"/>
  </sheetViews>
  <sheetFormatPr defaultColWidth="8.85546875" defaultRowHeight="15" x14ac:dyDescent="0.25"/>
  <cols>
    <col min="1" max="1" width="3.28515625" customWidth="1"/>
    <col min="2" max="2" width="27.42578125" bestFit="1" customWidth="1"/>
    <col min="3" max="3" width="13.85546875" customWidth="1"/>
    <col min="4" max="4" width="13.42578125" customWidth="1"/>
    <col min="5" max="5" width="16.7109375" bestFit="1" customWidth="1"/>
    <col min="6" max="6" width="33" customWidth="1"/>
  </cols>
  <sheetData>
    <row r="2" spans="2:6" ht="21" x14ac:dyDescent="0.35">
      <c r="B2" s="67" t="s">
        <v>88</v>
      </c>
      <c r="C2" s="67" t="s">
        <v>89</v>
      </c>
      <c r="D2" s="67" t="s">
        <v>82</v>
      </c>
      <c r="E2" s="67" t="s">
        <v>90</v>
      </c>
      <c r="F2" s="67" t="s">
        <v>93</v>
      </c>
    </row>
    <row r="3" spans="2:6" ht="44.25" customHeight="1" x14ac:dyDescent="0.35">
      <c r="B3" s="66" t="s">
        <v>84</v>
      </c>
      <c r="C3" s="5"/>
      <c r="D3" s="68">
        <v>43</v>
      </c>
      <c r="E3" s="69">
        <v>20</v>
      </c>
      <c r="F3" s="68" t="s">
        <v>94</v>
      </c>
    </row>
    <row r="4" spans="2:6" ht="44.25" customHeight="1" x14ac:dyDescent="0.35">
      <c r="B4" s="66" t="s">
        <v>85</v>
      </c>
      <c r="C4" s="5"/>
      <c r="D4" s="68">
        <v>19.95</v>
      </c>
      <c r="E4" s="69">
        <v>22</v>
      </c>
      <c r="F4" s="68" t="s">
        <v>94</v>
      </c>
    </row>
    <row r="5" spans="2:6" ht="44.25" customHeight="1" x14ac:dyDescent="0.35">
      <c r="B5" s="66" t="s">
        <v>86</v>
      </c>
      <c r="C5" s="5"/>
      <c r="D5" s="68">
        <v>22.95</v>
      </c>
      <c r="E5" s="69">
        <v>25</v>
      </c>
      <c r="F5" s="68" t="s">
        <v>95</v>
      </c>
    </row>
    <row r="6" spans="2:6" ht="44.25" customHeight="1" x14ac:dyDescent="0.35">
      <c r="B6" s="66" t="s">
        <v>87</v>
      </c>
      <c r="C6" s="5"/>
      <c r="D6" s="68">
        <v>24.95</v>
      </c>
      <c r="E6" s="69">
        <v>30</v>
      </c>
      <c r="F6" s="68" t="s">
        <v>95</v>
      </c>
    </row>
  </sheetData>
  <pageMargins left="0.7" right="0.7" top="0.75" bottom="0.75" header="0.3" footer="0.3"/>
  <pageSetup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FF"/>
  </sheetPr>
  <dimension ref="A1"/>
  <sheetViews>
    <sheetView zoomScale="190" zoomScaleNormal="190" workbookViewId="0"/>
  </sheetViews>
  <sheetFormatPr defaultColWidth="8.85546875" defaultRowHeight="15" x14ac:dyDescent="0.25"/>
  <sheetData/>
  <phoneticPr fontId="3" type="noConversion"/>
  <printOptions horizontalCentered="1"/>
  <pageMargins left="0.7" right="0.7" top="0.75" bottom="0.75" header="0.3" footer="0.3"/>
  <pageSetup scale="145" orientation="landscape" r:id="rId1"/>
  <headerFooter>
    <oddFooter>&amp;LFall 2021 - Excel Class&amp;CPage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B5E3A-B3C7-4253-92A4-54D6D34F4153}">
  <sheetPr>
    <tabColor rgb="FFFF0000"/>
  </sheetPr>
  <dimension ref="B2:Q36"/>
  <sheetViews>
    <sheetView zoomScale="115" zoomScaleNormal="115" workbookViewId="0"/>
  </sheetViews>
  <sheetFormatPr defaultColWidth="8.85546875" defaultRowHeight="15" x14ac:dyDescent="0.25"/>
  <cols>
    <col min="1" max="1" width="2.42578125" customWidth="1"/>
    <col min="2" max="2" width="18.42578125" customWidth="1"/>
    <col min="8" max="8" width="12.42578125" customWidth="1"/>
    <col min="10" max="10" width="3.140625" customWidth="1"/>
    <col min="11" max="12" width="29" bestFit="1" customWidth="1"/>
    <col min="15" max="15" width="14.28515625" bestFit="1" customWidth="1"/>
    <col min="16" max="16" width="2.42578125" customWidth="1"/>
    <col min="17" max="17" width="25.85546875" bestFit="1" customWidth="1"/>
  </cols>
  <sheetData>
    <row r="2" spans="2:17" x14ac:dyDescent="0.25">
      <c r="B2" s="1" t="s">
        <v>10</v>
      </c>
    </row>
    <row r="3" spans="2:17" x14ac:dyDescent="0.25">
      <c r="B3" s="4" t="s">
        <v>161</v>
      </c>
    </row>
    <row r="4" spans="2:17" x14ac:dyDescent="0.25">
      <c r="B4" s="4" t="s">
        <v>163</v>
      </c>
    </row>
    <row r="5" spans="2:17" x14ac:dyDescent="0.25">
      <c r="B5" s="4" t="s">
        <v>164</v>
      </c>
    </row>
    <row r="7" spans="2:17" x14ac:dyDescent="0.25">
      <c r="C7" s="15" t="s">
        <v>3</v>
      </c>
      <c r="D7" s="15" t="s">
        <v>4</v>
      </c>
      <c r="E7" s="15" t="s">
        <v>5</v>
      </c>
      <c r="F7" s="15" t="s">
        <v>6</v>
      </c>
      <c r="G7" s="15" t="s">
        <v>7</v>
      </c>
      <c r="H7" s="15" t="s">
        <v>24</v>
      </c>
      <c r="K7" s="1" t="s">
        <v>22</v>
      </c>
    </row>
    <row r="8" spans="2:17" x14ac:dyDescent="0.25">
      <c r="C8" s="5">
        <v>100</v>
      </c>
      <c r="D8" s="5">
        <v>100</v>
      </c>
      <c r="E8" s="5">
        <v>100</v>
      </c>
      <c r="F8" s="5">
        <v>100</v>
      </c>
      <c r="G8" s="5">
        <v>100</v>
      </c>
      <c r="H8" s="14">
        <f>SUM(C8:G8)</f>
        <v>500</v>
      </c>
      <c r="K8" t="str">
        <f ca="1">_xlfn.FORMULATEXT(H8)</f>
        <v>=SUM(C8:G8)</v>
      </c>
      <c r="O8" t="s">
        <v>160</v>
      </c>
    </row>
    <row r="10" spans="2:17" x14ac:dyDescent="0.25">
      <c r="B10" s="17" t="s">
        <v>2</v>
      </c>
      <c r="C10" s="18" t="s">
        <v>3</v>
      </c>
      <c r="D10" s="18" t="s">
        <v>4</v>
      </c>
      <c r="E10" s="18" t="s">
        <v>5</v>
      </c>
      <c r="F10" s="18" t="s">
        <v>6</v>
      </c>
      <c r="G10" s="18" t="s">
        <v>7</v>
      </c>
      <c r="H10" s="18" t="s">
        <v>17</v>
      </c>
      <c r="I10" s="19" t="s">
        <v>23</v>
      </c>
      <c r="K10" s="1" t="s">
        <v>22</v>
      </c>
      <c r="L10" s="1" t="s">
        <v>57</v>
      </c>
      <c r="O10" s="88" t="s">
        <v>23</v>
      </c>
      <c r="Q10" s="1" t="s">
        <v>57</v>
      </c>
    </row>
    <row r="11" spans="2:17" x14ac:dyDescent="0.25">
      <c r="B11" s="2" t="s">
        <v>9</v>
      </c>
      <c r="C11" s="5">
        <v>96.3</v>
      </c>
      <c r="D11" s="5">
        <v>81.2</v>
      </c>
      <c r="E11" s="5">
        <v>93.3</v>
      </c>
      <c r="F11" s="5">
        <v>86</v>
      </c>
      <c r="G11" s="5">
        <v>98.5</v>
      </c>
      <c r="H11" s="14">
        <f t="shared" ref="H11:H36" si="0">SUM(C11:G11)</f>
        <v>455.3</v>
      </c>
      <c r="I11" s="54">
        <f t="shared" ref="I11:I36" si="1">H11/$H$8</f>
        <v>0.91060000000000008</v>
      </c>
      <c r="K11" t="str" cm="1">
        <f t="array" aca="1" ref="K11:K36" ca="1">_xlfn.FORMULATEXT(H11:H36)</f>
        <v>=SUM(C11:G11)</v>
      </c>
      <c r="L11" t="str" cm="1">
        <f t="array" aca="1" ref="L11:L36" ca="1">_xlfn.FORMULATEXT(I11:I36)</f>
        <v>=H11/$H$8</v>
      </c>
      <c r="O11" s="89" cm="1">
        <f t="array" ref="O11:O36">H11:H36/H8</f>
        <v>0.91060000000000008</v>
      </c>
      <c r="Q11" t="str">
        <f ca="1">_xlfn.FORMULATEXT(O11)</f>
        <v>=H11:H36/H8</v>
      </c>
    </row>
    <row r="12" spans="2:17" x14ac:dyDescent="0.25">
      <c r="B12" s="2" t="s">
        <v>1</v>
      </c>
      <c r="C12" s="5">
        <v>83</v>
      </c>
      <c r="D12" s="5">
        <v>92</v>
      </c>
      <c r="E12" s="5">
        <v>96.7</v>
      </c>
      <c r="F12" s="5">
        <v>89.8</v>
      </c>
      <c r="G12" s="5">
        <v>93.7</v>
      </c>
      <c r="H12" s="14">
        <f t="shared" si="0"/>
        <v>455.2</v>
      </c>
      <c r="I12" s="54">
        <f t="shared" si="1"/>
        <v>0.91039999999999999</v>
      </c>
      <c r="K12" t="str">
        <f ca="1"/>
        <v>=SUM(C12:G12)</v>
      </c>
      <c r="L12" t="str">
        <f ca="1"/>
        <v>=H12/$H$8</v>
      </c>
      <c r="O12" s="89">
        <v>0.91039999999999999</v>
      </c>
    </row>
    <row r="13" spans="2:17" x14ac:dyDescent="0.25">
      <c r="B13" s="2" t="s">
        <v>59</v>
      </c>
      <c r="C13" s="5">
        <v>93.2</v>
      </c>
      <c r="D13" s="5">
        <v>84.9</v>
      </c>
      <c r="E13" s="5">
        <v>82.3</v>
      </c>
      <c r="F13" s="5">
        <v>90.2</v>
      </c>
      <c r="G13" s="5">
        <v>97.9</v>
      </c>
      <c r="H13" s="10">
        <f t="shared" si="0"/>
        <v>448.5</v>
      </c>
      <c r="I13" s="54">
        <f t="shared" si="1"/>
        <v>0.89700000000000002</v>
      </c>
      <c r="K13" t="str">
        <f ca="1"/>
        <v>=SUM(C13:G13)</v>
      </c>
      <c r="L13" t="str">
        <f ca="1"/>
        <v>=H13/$H$8</v>
      </c>
      <c r="O13" s="89">
        <v>0.89700000000000002</v>
      </c>
    </row>
    <row r="14" spans="2:17" x14ac:dyDescent="0.25">
      <c r="B14" s="2" t="s">
        <v>72</v>
      </c>
      <c r="C14" s="5">
        <v>89.4</v>
      </c>
      <c r="D14" s="5">
        <v>97.2</v>
      </c>
      <c r="E14" s="5">
        <v>97.1</v>
      </c>
      <c r="F14" s="5">
        <v>97.6</v>
      </c>
      <c r="G14" s="5">
        <v>65</v>
      </c>
      <c r="H14" s="14">
        <f t="shared" si="0"/>
        <v>446.30000000000007</v>
      </c>
      <c r="I14" s="54">
        <f t="shared" si="1"/>
        <v>0.89260000000000017</v>
      </c>
      <c r="K14" t="str">
        <f ca="1"/>
        <v>=SUM(C14:G14)</v>
      </c>
      <c r="L14" t="str">
        <f ca="1"/>
        <v>=H14/$H$8</v>
      </c>
      <c r="O14" s="89">
        <v>0.89260000000000017</v>
      </c>
    </row>
    <row r="15" spans="2:17" x14ac:dyDescent="0.25">
      <c r="B15" s="2" t="s">
        <v>0</v>
      </c>
      <c r="C15" s="5">
        <v>75.400000000000006</v>
      </c>
      <c r="D15" s="5">
        <v>95.2</v>
      </c>
      <c r="E15" s="5">
        <v>85</v>
      </c>
      <c r="F15" s="5">
        <v>73.7</v>
      </c>
      <c r="G15" s="5">
        <v>97</v>
      </c>
      <c r="H15" s="14">
        <f t="shared" si="0"/>
        <v>426.3</v>
      </c>
      <c r="I15" s="54">
        <f t="shared" si="1"/>
        <v>0.85260000000000002</v>
      </c>
      <c r="K15" t="str">
        <f ca="1"/>
        <v>=SUM(C15:G15)</v>
      </c>
      <c r="L15" t="str">
        <f ca="1"/>
        <v>=H15/$H$8</v>
      </c>
      <c r="O15" s="89">
        <v>0.85260000000000002</v>
      </c>
    </row>
    <row r="16" spans="2:17" x14ac:dyDescent="0.25">
      <c r="B16" s="3" t="s">
        <v>65</v>
      </c>
      <c r="C16" s="71">
        <v>85.8</v>
      </c>
      <c r="D16" s="71">
        <v>82.9</v>
      </c>
      <c r="E16" s="71">
        <v>61</v>
      </c>
      <c r="F16" s="71">
        <v>80</v>
      </c>
      <c r="G16" s="71">
        <v>78.8</v>
      </c>
      <c r="H16" s="72">
        <f t="shared" si="0"/>
        <v>388.5</v>
      </c>
      <c r="I16" s="55">
        <f t="shared" si="1"/>
        <v>0.77700000000000002</v>
      </c>
      <c r="K16" t="str">
        <f ca="1"/>
        <v>=SUM(C16:G16)</v>
      </c>
      <c r="L16" t="str">
        <f ca="1"/>
        <v>=H16/$H$8</v>
      </c>
      <c r="O16" s="89">
        <v>0.77700000000000002</v>
      </c>
    </row>
    <row r="17" spans="2:15" x14ac:dyDescent="0.25">
      <c r="B17" s="2" t="s">
        <v>79</v>
      </c>
      <c r="C17" s="5">
        <v>77.5</v>
      </c>
      <c r="D17" s="5">
        <v>73.8</v>
      </c>
      <c r="E17" s="5">
        <v>78.400000000000006</v>
      </c>
      <c r="F17" s="5">
        <v>82.7</v>
      </c>
      <c r="G17" s="5">
        <v>75</v>
      </c>
      <c r="H17" s="14">
        <f t="shared" si="0"/>
        <v>387.40000000000003</v>
      </c>
      <c r="I17" s="54">
        <f t="shared" si="1"/>
        <v>0.77480000000000004</v>
      </c>
      <c r="K17" t="str">
        <f ca="1"/>
        <v>=SUM(C17:G17)</v>
      </c>
      <c r="L17" t="str">
        <f ca="1"/>
        <v>=H17/$H$8</v>
      </c>
      <c r="O17" s="89">
        <v>0.77480000000000004</v>
      </c>
    </row>
    <row r="18" spans="2:15" x14ac:dyDescent="0.25">
      <c r="B18" s="2" t="s">
        <v>77</v>
      </c>
      <c r="C18" s="5">
        <v>82.6</v>
      </c>
      <c r="D18" s="5">
        <v>64.099999999999994</v>
      </c>
      <c r="E18" s="5">
        <v>75.5</v>
      </c>
      <c r="F18" s="5">
        <v>69.8</v>
      </c>
      <c r="G18" s="5">
        <v>86.9</v>
      </c>
      <c r="H18" s="14">
        <f t="shared" si="0"/>
        <v>378.9</v>
      </c>
      <c r="I18" s="54">
        <f t="shared" si="1"/>
        <v>0.75779999999999992</v>
      </c>
      <c r="K18" t="str">
        <f ca="1"/>
        <v>=SUM(C18:G18)</v>
      </c>
      <c r="L18" t="str">
        <f ca="1"/>
        <v>=H18/$H$8</v>
      </c>
      <c r="O18" s="89">
        <v>0.75779999999999992</v>
      </c>
    </row>
    <row r="19" spans="2:15" x14ac:dyDescent="0.25">
      <c r="B19" s="2" t="s">
        <v>8</v>
      </c>
      <c r="C19" s="5">
        <v>77</v>
      </c>
      <c r="D19" s="5">
        <v>68.599999999999994</v>
      </c>
      <c r="E19" s="5">
        <v>81.400000000000006</v>
      </c>
      <c r="F19" s="5">
        <v>69.900000000000006</v>
      </c>
      <c r="G19" s="5">
        <v>75</v>
      </c>
      <c r="H19" s="14">
        <f t="shared" si="0"/>
        <v>371.9</v>
      </c>
      <c r="I19" s="54">
        <f t="shared" si="1"/>
        <v>0.74379999999999991</v>
      </c>
      <c r="K19" t="str">
        <f ca="1"/>
        <v>=SUM(C19:G19)</v>
      </c>
      <c r="L19" t="str">
        <f ca="1"/>
        <v>=H19/$H$8</v>
      </c>
      <c r="O19" s="89">
        <v>0.74379999999999991</v>
      </c>
    </row>
    <row r="20" spans="2:15" x14ac:dyDescent="0.25">
      <c r="B20" s="2" t="s">
        <v>66</v>
      </c>
      <c r="C20" s="9">
        <v>69</v>
      </c>
      <c r="D20" s="9">
        <v>74.5</v>
      </c>
      <c r="E20" s="9">
        <v>74.599999999999994</v>
      </c>
      <c r="F20" s="9">
        <v>71.3</v>
      </c>
      <c r="G20" s="9">
        <v>77.900000000000006</v>
      </c>
      <c r="H20" s="10">
        <f t="shared" si="0"/>
        <v>367.29999999999995</v>
      </c>
      <c r="I20" s="54">
        <f t="shared" si="1"/>
        <v>0.73459999999999992</v>
      </c>
      <c r="K20" t="str">
        <f ca="1"/>
        <v>=SUM(C20:G20)</v>
      </c>
      <c r="L20" t="str">
        <f ca="1"/>
        <v>=H20/$H$8</v>
      </c>
      <c r="O20" s="89">
        <v>0.73459999999999992</v>
      </c>
    </row>
    <row r="21" spans="2:15" x14ac:dyDescent="0.25">
      <c r="B21" s="2" t="s">
        <v>58</v>
      </c>
      <c r="C21" s="5">
        <v>83.1</v>
      </c>
      <c r="D21" s="5">
        <v>74.7</v>
      </c>
      <c r="E21" s="5">
        <v>69.599999999999994</v>
      </c>
      <c r="F21" s="5">
        <v>72.5</v>
      </c>
      <c r="G21" s="5">
        <v>66</v>
      </c>
      <c r="H21" s="14">
        <f t="shared" si="0"/>
        <v>365.9</v>
      </c>
      <c r="I21" s="54">
        <f t="shared" si="1"/>
        <v>0.73180000000000001</v>
      </c>
      <c r="K21" t="str">
        <f ca="1"/>
        <v>=SUM(C21:G21)</v>
      </c>
      <c r="L21" t="str">
        <f ca="1"/>
        <v>=H21/$H$8</v>
      </c>
      <c r="O21" s="89">
        <v>0.73180000000000001</v>
      </c>
    </row>
    <row r="22" spans="2:15" x14ac:dyDescent="0.25">
      <c r="B22" s="2" t="s">
        <v>74</v>
      </c>
      <c r="C22" s="5">
        <v>73.099999999999994</v>
      </c>
      <c r="D22" s="5">
        <v>60.6</v>
      </c>
      <c r="E22" s="5">
        <v>74.2</v>
      </c>
      <c r="F22" s="5">
        <v>75.400000000000006</v>
      </c>
      <c r="G22" s="5">
        <v>77.2</v>
      </c>
      <c r="H22" s="14">
        <f t="shared" si="0"/>
        <v>360.49999999999994</v>
      </c>
      <c r="I22" s="54">
        <f t="shared" si="1"/>
        <v>0.72099999999999986</v>
      </c>
      <c r="K22" t="str">
        <f ca="1"/>
        <v>=SUM(C22:G22)</v>
      </c>
      <c r="L22" t="str">
        <f ca="1"/>
        <v>=H22/$H$8</v>
      </c>
      <c r="O22" s="89">
        <v>0.72099999999999986</v>
      </c>
    </row>
    <row r="23" spans="2:15" x14ac:dyDescent="0.25">
      <c r="B23" s="2" t="s">
        <v>73</v>
      </c>
      <c r="C23" s="5">
        <v>69.900000000000006</v>
      </c>
      <c r="D23" s="5">
        <v>75</v>
      </c>
      <c r="E23" s="5">
        <v>75.3</v>
      </c>
      <c r="F23" s="5">
        <v>48</v>
      </c>
      <c r="G23" s="5">
        <v>81.400000000000006</v>
      </c>
      <c r="H23" s="14">
        <f t="shared" si="0"/>
        <v>349.6</v>
      </c>
      <c r="I23" s="54">
        <f t="shared" si="1"/>
        <v>0.69920000000000004</v>
      </c>
      <c r="K23" t="str">
        <f ca="1"/>
        <v>=SUM(C23:G23)</v>
      </c>
      <c r="L23" t="str">
        <f ca="1"/>
        <v>=H23/$H$8</v>
      </c>
      <c r="O23" s="89">
        <v>0.69920000000000004</v>
      </c>
    </row>
    <row r="24" spans="2:15" x14ac:dyDescent="0.25">
      <c r="B24" s="2" t="s">
        <v>60</v>
      </c>
      <c r="C24" s="5">
        <v>90.8</v>
      </c>
      <c r="D24" s="5">
        <v>33.700000000000003</v>
      </c>
      <c r="E24" s="5">
        <v>77.5</v>
      </c>
      <c r="F24" s="5">
        <v>67.8</v>
      </c>
      <c r="G24" s="5">
        <v>79.3</v>
      </c>
      <c r="H24" s="10">
        <f t="shared" si="0"/>
        <v>349.1</v>
      </c>
      <c r="I24" s="54">
        <f t="shared" si="1"/>
        <v>0.69820000000000004</v>
      </c>
      <c r="K24" t="str">
        <f ca="1"/>
        <v>=SUM(C24:G24)</v>
      </c>
      <c r="L24" t="str">
        <f ca="1"/>
        <v>=H24/$H$8</v>
      </c>
      <c r="O24" s="89">
        <v>0.69820000000000004</v>
      </c>
    </row>
    <row r="25" spans="2:15" x14ac:dyDescent="0.25">
      <c r="B25" s="2" t="s">
        <v>61</v>
      </c>
      <c r="C25" s="5">
        <v>70.2</v>
      </c>
      <c r="D25" s="5">
        <v>89.5</v>
      </c>
      <c r="E25" s="5">
        <v>36.5</v>
      </c>
      <c r="F25" s="5">
        <v>62.5</v>
      </c>
      <c r="G25" s="5">
        <v>85.3</v>
      </c>
      <c r="H25" s="14">
        <f t="shared" si="0"/>
        <v>344</v>
      </c>
      <c r="I25" s="54">
        <f t="shared" si="1"/>
        <v>0.68799999999999994</v>
      </c>
      <c r="K25" t="str">
        <f ca="1"/>
        <v>=SUM(C25:G25)</v>
      </c>
      <c r="L25" t="str">
        <f ca="1"/>
        <v>=H25/$H$8</v>
      </c>
      <c r="O25" s="89">
        <v>0.68799999999999994</v>
      </c>
    </row>
    <row r="26" spans="2:15" x14ac:dyDescent="0.25">
      <c r="B26" s="2" t="s">
        <v>62</v>
      </c>
      <c r="C26" s="5">
        <v>63.3</v>
      </c>
      <c r="D26" s="5">
        <v>75</v>
      </c>
      <c r="E26" s="5">
        <v>41.9</v>
      </c>
      <c r="F26" s="5">
        <v>91.9</v>
      </c>
      <c r="G26" s="5">
        <v>69.900000000000006</v>
      </c>
      <c r="H26" s="14">
        <f t="shared" si="0"/>
        <v>342</v>
      </c>
      <c r="I26" s="54">
        <f t="shared" si="1"/>
        <v>0.68400000000000005</v>
      </c>
      <c r="K26" t="str">
        <f ca="1"/>
        <v>=SUM(C26:G26)</v>
      </c>
      <c r="L26" t="str">
        <f ca="1"/>
        <v>=H26/$H$8</v>
      </c>
      <c r="O26" s="89">
        <v>0.68400000000000005</v>
      </c>
    </row>
    <row r="27" spans="2:15" x14ac:dyDescent="0.25">
      <c r="B27" s="2" t="s">
        <v>63</v>
      </c>
      <c r="C27" s="5">
        <v>69.3</v>
      </c>
      <c r="D27" s="5">
        <v>76.099999999999994</v>
      </c>
      <c r="E27" s="5">
        <v>75.099999999999994</v>
      </c>
      <c r="F27" s="5">
        <v>57.9</v>
      </c>
      <c r="G27" s="5">
        <v>62.3</v>
      </c>
      <c r="H27" s="14">
        <f t="shared" si="0"/>
        <v>340.7</v>
      </c>
      <c r="I27" s="54">
        <f t="shared" si="1"/>
        <v>0.68140000000000001</v>
      </c>
      <c r="K27" t="str">
        <f ca="1"/>
        <v>=SUM(C27:G27)</v>
      </c>
      <c r="L27" t="str">
        <f ca="1"/>
        <v>=H27/$H$8</v>
      </c>
      <c r="O27" s="89">
        <v>0.68140000000000001</v>
      </c>
    </row>
    <row r="28" spans="2:15" x14ac:dyDescent="0.25">
      <c r="B28" s="2" t="s">
        <v>69</v>
      </c>
      <c r="C28" s="9">
        <v>67.8</v>
      </c>
      <c r="D28" s="9">
        <v>64.3</v>
      </c>
      <c r="E28" s="9">
        <v>72.5</v>
      </c>
      <c r="F28" s="9">
        <v>42.9</v>
      </c>
      <c r="G28" s="9">
        <v>87.3</v>
      </c>
      <c r="H28" s="10">
        <f t="shared" si="0"/>
        <v>334.8</v>
      </c>
      <c r="I28" s="54">
        <f t="shared" si="1"/>
        <v>0.66959999999999997</v>
      </c>
      <c r="K28" t="str">
        <f ca="1"/>
        <v>=SUM(C28:G28)</v>
      </c>
      <c r="L28" t="str">
        <f ca="1"/>
        <v>=H28/$H$8</v>
      </c>
      <c r="O28" s="89">
        <v>0.66959999999999997</v>
      </c>
    </row>
    <row r="29" spans="2:15" x14ac:dyDescent="0.25">
      <c r="B29" s="2" t="s">
        <v>71</v>
      </c>
      <c r="C29" s="5">
        <v>51</v>
      </c>
      <c r="D29" s="5">
        <v>51</v>
      </c>
      <c r="E29" s="5">
        <v>72.3</v>
      </c>
      <c r="F29" s="5">
        <v>69.400000000000006</v>
      </c>
      <c r="G29" s="5">
        <v>87.4</v>
      </c>
      <c r="H29" s="14">
        <f t="shared" si="0"/>
        <v>331.1</v>
      </c>
      <c r="I29" s="54">
        <f t="shared" si="1"/>
        <v>0.66220000000000001</v>
      </c>
      <c r="K29" t="str">
        <f ca="1"/>
        <v>=SUM(C29:G29)</v>
      </c>
      <c r="L29" t="str">
        <f ca="1"/>
        <v>=H29/$H$8</v>
      </c>
      <c r="O29" s="89">
        <v>0.66220000000000001</v>
      </c>
    </row>
    <row r="30" spans="2:15" x14ac:dyDescent="0.25">
      <c r="B30" s="2" t="s">
        <v>64</v>
      </c>
      <c r="C30" s="64">
        <v>77.5</v>
      </c>
      <c r="D30" s="64">
        <v>80.5</v>
      </c>
      <c r="E30" s="64">
        <v>37</v>
      </c>
      <c r="F30" s="64">
        <v>43.4</v>
      </c>
      <c r="G30" s="64">
        <v>88.6</v>
      </c>
      <c r="H30" s="10">
        <f t="shared" si="0"/>
        <v>327</v>
      </c>
      <c r="I30" s="54">
        <f t="shared" si="1"/>
        <v>0.65400000000000003</v>
      </c>
      <c r="K30" t="str">
        <f ca="1"/>
        <v>=SUM(C30:G30)</v>
      </c>
      <c r="L30" t="str">
        <f ca="1"/>
        <v>=H30/$H$8</v>
      </c>
      <c r="O30" s="89">
        <v>0.65400000000000003</v>
      </c>
    </row>
    <row r="31" spans="2:15" x14ac:dyDescent="0.25">
      <c r="B31" s="2" t="s">
        <v>78</v>
      </c>
      <c r="C31" s="5">
        <v>59.4</v>
      </c>
      <c r="D31" s="5">
        <v>55.9</v>
      </c>
      <c r="E31" s="5">
        <v>66.3</v>
      </c>
      <c r="F31" s="5">
        <v>66.3</v>
      </c>
      <c r="G31" s="5">
        <v>78.900000000000006</v>
      </c>
      <c r="H31" s="14">
        <f t="shared" si="0"/>
        <v>326.79999999999995</v>
      </c>
      <c r="I31" s="54">
        <f t="shared" si="1"/>
        <v>0.65359999999999996</v>
      </c>
      <c r="K31" t="str">
        <f ca="1"/>
        <v>=SUM(C31:G31)</v>
      </c>
      <c r="L31" t="str">
        <f ca="1"/>
        <v>=H31/$H$8</v>
      </c>
      <c r="O31" s="89">
        <v>0.65359999999999996</v>
      </c>
    </row>
    <row r="32" spans="2:15" x14ac:dyDescent="0.25">
      <c r="B32" s="2" t="s">
        <v>76</v>
      </c>
      <c r="C32" s="5">
        <v>65.7</v>
      </c>
      <c r="D32" s="5">
        <v>44.9</v>
      </c>
      <c r="E32" s="5">
        <v>65.8</v>
      </c>
      <c r="F32" s="5">
        <v>68.599999999999994</v>
      </c>
      <c r="G32" s="5">
        <v>75.8</v>
      </c>
      <c r="H32" s="14">
        <f t="shared" si="0"/>
        <v>320.79999999999995</v>
      </c>
      <c r="I32" s="54">
        <f t="shared" si="1"/>
        <v>0.64159999999999995</v>
      </c>
      <c r="K32" t="str">
        <f ca="1"/>
        <v>=SUM(C32:G32)</v>
      </c>
      <c r="L32" t="str">
        <f ca="1"/>
        <v>=H32/$H$8</v>
      </c>
      <c r="O32" s="89">
        <v>0.64159999999999995</v>
      </c>
    </row>
    <row r="33" spans="2:15" x14ac:dyDescent="0.25">
      <c r="B33" s="2" t="s">
        <v>68</v>
      </c>
      <c r="C33" s="5">
        <v>54.6</v>
      </c>
      <c r="D33" s="5">
        <v>43.5</v>
      </c>
      <c r="E33" s="5">
        <v>64.099999999999994</v>
      </c>
      <c r="F33" s="5">
        <v>76.3</v>
      </c>
      <c r="G33" s="5">
        <v>73.599999999999994</v>
      </c>
      <c r="H33" s="10">
        <f t="shared" si="0"/>
        <v>312.10000000000002</v>
      </c>
      <c r="I33" s="54">
        <f t="shared" si="1"/>
        <v>0.62420000000000009</v>
      </c>
      <c r="K33" t="str">
        <f ca="1"/>
        <v>=SUM(C33:G33)</v>
      </c>
      <c r="L33" t="str">
        <f ca="1"/>
        <v>=H33/$H$8</v>
      </c>
      <c r="O33" s="89">
        <v>0.62420000000000009</v>
      </c>
    </row>
    <row r="34" spans="2:15" x14ac:dyDescent="0.25">
      <c r="B34" s="2" t="s">
        <v>67</v>
      </c>
      <c r="C34" s="9">
        <v>70.8</v>
      </c>
      <c r="D34" s="9">
        <v>60.8</v>
      </c>
      <c r="E34" s="9">
        <v>53.3</v>
      </c>
      <c r="F34" s="9">
        <v>55.6</v>
      </c>
      <c r="G34" s="9">
        <v>63.9</v>
      </c>
      <c r="H34" s="10">
        <f t="shared" si="0"/>
        <v>304.39999999999998</v>
      </c>
      <c r="I34" s="54">
        <f t="shared" si="1"/>
        <v>0.60880000000000001</v>
      </c>
      <c r="K34" t="str">
        <f ca="1"/>
        <v>=SUM(C34:G34)</v>
      </c>
      <c r="L34" t="str">
        <f ca="1"/>
        <v>=H34/$H$8</v>
      </c>
      <c r="O34" s="89">
        <v>0.60880000000000001</v>
      </c>
    </row>
    <row r="35" spans="2:15" x14ac:dyDescent="0.25">
      <c r="B35" s="2" t="s">
        <v>75</v>
      </c>
      <c r="C35" s="5">
        <v>44.6</v>
      </c>
      <c r="D35" s="5">
        <v>66.7</v>
      </c>
      <c r="E35" s="5">
        <v>50.1</v>
      </c>
      <c r="F35" s="5">
        <v>64</v>
      </c>
      <c r="G35" s="5">
        <v>62.6</v>
      </c>
      <c r="H35" s="14">
        <f t="shared" si="0"/>
        <v>288</v>
      </c>
      <c r="I35" s="54">
        <f t="shared" si="1"/>
        <v>0.57599999999999996</v>
      </c>
      <c r="K35" t="str">
        <f ca="1"/>
        <v>=SUM(C35:G35)</v>
      </c>
      <c r="L35" t="str">
        <f ca="1"/>
        <v>=H35/$H$8</v>
      </c>
      <c r="O35" s="89">
        <v>0.57599999999999996</v>
      </c>
    </row>
    <row r="36" spans="2:15" x14ac:dyDescent="0.25">
      <c r="B36" s="3" t="s">
        <v>70</v>
      </c>
      <c r="C36" s="20">
        <v>51.4</v>
      </c>
      <c r="D36" s="20">
        <v>72.2</v>
      </c>
      <c r="E36" s="20">
        <v>40.299999999999997</v>
      </c>
      <c r="F36" s="20">
        <v>35.700000000000003</v>
      </c>
      <c r="G36" s="20">
        <v>65</v>
      </c>
      <c r="H36" s="21">
        <f t="shared" si="0"/>
        <v>264.59999999999997</v>
      </c>
      <c r="I36" s="55">
        <f t="shared" si="1"/>
        <v>0.52919999999999989</v>
      </c>
      <c r="K36" t="str">
        <f ca="1"/>
        <v>=SUM(C36:G36)</v>
      </c>
      <c r="L36" t="str">
        <f ca="1"/>
        <v>=H36/$H$8</v>
      </c>
      <c r="O36" s="89">
        <v>0.52919999999999989</v>
      </c>
    </row>
  </sheetData>
  <printOptions horizontalCentered="1"/>
  <pageMargins left="0.7" right="0.7" top="0.75" bottom="0.75" header="0.3" footer="0.3"/>
  <pageSetup scale="145" orientation="landscape" r:id="rId1"/>
  <headerFooter>
    <oddFooter>&amp;LFall 2021 - Excel Class&amp;CPage &amp;P of &amp;N&amp;R&amp;A</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FE24-52E0-43FC-BBE4-FFB78119BB51}">
  <sheetPr>
    <tabColor theme="1"/>
  </sheetPr>
  <dimension ref="A1"/>
  <sheetViews>
    <sheetView workbookViewId="0"/>
  </sheetViews>
  <sheetFormatPr defaultColWidth="8.85546875"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9E46-594B-4246-8C96-C4907D866142}">
  <sheetPr>
    <tabColor rgb="FF0000FF"/>
  </sheetPr>
  <dimension ref="B2:Z43"/>
  <sheetViews>
    <sheetView zoomScale="160" zoomScaleNormal="160" workbookViewId="0"/>
  </sheetViews>
  <sheetFormatPr defaultColWidth="8.85546875" defaultRowHeight="15" x14ac:dyDescent="0.25"/>
  <cols>
    <col min="1" max="1" width="3.28515625" customWidth="1"/>
    <col min="2" max="2" width="15.42578125" bestFit="1" customWidth="1"/>
    <col min="26" max="26" width="11.140625" bestFit="1" customWidth="1"/>
  </cols>
  <sheetData>
    <row r="2" spans="2:26" x14ac:dyDescent="0.25">
      <c r="B2" t="s">
        <v>80</v>
      </c>
      <c r="C2" t="s">
        <v>81</v>
      </c>
      <c r="D2" t="s">
        <v>82</v>
      </c>
      <c r="E2" t="s">
        <v>83</v>
      </c>
    </row>
    <row r="3" spans="2:26" x14ac:dyDescent="0.25">
      <c r="B3" s="65">
        <v>44216</v>
      </c>
      <c r="C3" t="s">
        <v>87</v>
      </c>
      <c r="D3">
        <v>24.95</v>
      </c>
      <c r="E3">
        <v>12</v>
      </c>
    </row>
    <row r="4" spans="2:26" x14ac:dyDescent="0.25">
      <c r="B4" s="65">
        <v>44216</v>
      </c>
      <c r="C4" t="s">
        <v>87</v>
      </c>
      <c r="D4">
        <v>24.95</v>
      </c>
      <c r="E4">
        <v>4</v>
      </c>
    </row>
    <row r="5" spans="2:26" x14ac:dyDescent="0.25">
      <c r="B5" s="65">
        <v>44224</v>
      </c>
      <c r="C5" t="s">
        <v>84</v>
      </c>
      <c r="D5">
        <v>43</v>
      </c>
      <c r="E5">
        <v>4</v>
      </c>
    </row>
    <row r="6" spans="2:26" x14ac:dyDescent="0.25">
      <c r="B6" s="65">
        <v>44205</v>
      </c>
      <c r="C6" t="s">
        <v>85</v>
      </c>
      <c r="D6">
        <v>19.95</v>
      </c>
      <c r="E6">
        <v>1</v>
      </c>
    </row>
    <row r="7" spans="2:26" x14ac:dyDescent="0.25">
      <c r="B7" s="65">
        <v>44216</v>
      </c>
      <c r="C7" t="s">
        <v>85</v>
      </c>
      <c r="D7">
        <v>19.95</v>
      </c>
      <c r="E7">
        <v>96</v>
      </c>
    </row>
    <row r="8" spans="2:26" x14ac:dyDescent="0.25">
      <c r="B8" s="65">
        <v>44203</v>
      </c>
      <c r="C8" t="s">
        <v>84</v>
      </c>
      <c r="D8">
        <v>43</v>
      </c>
      <c r="E8">
        <v>3</v>
      </c>
    </row>
    <row r="9" spans="2:26" x14ac:dyDescent="0.25">
      <c r="B9" s="65">
        <v>44208</v>
      </c>
      <c r="C9" t="s">
        <v>87</v>
      </c>
      <c r="D9">
        <v>24.95</v>
      </c>
      <c r="E9">
        <v>84</v>
      </c>
    </row>
    <row r="10" spans="2:26" x14ac:dyDescent="0.25">
      <c r="B10" s="65">
        <v>44213</v>
      </c>
      <c r="C10" t="s">
        <v>87</v>
      </c>
      <c r="D10">
        <v>24.95</v>
      </c>
      <c r="E10">
        <v>4</v>
      </c>
    </row>
    <row r="11" spans="2:26" x14ac:dyDescent="0.25">
      <c r="B11" s="65">
        <v>44223</v>
      </c>
      <c r="C11" t="s">
        <v>87</v>
      </c>
      <c r="D11">
        <v>24.95</v>
      </c>
      <c r="E11">
        <v>24</v>
      </c>
    </row>
    <row r="12" spans="2:26" x14ac:dyDescent="0.25">
      <c r="B12" s="65">
        <v>44209</v>
      </c>
      <c r="C12" t="s">
        <v>86</v>
      </c>
      <c r="D12">
        <v>22.95</v>
      </c>
      <c r="E12">
        <v>4</v>
      </c>
      <c r="Z12" s="65"/>
    </row>
    <row r="13" spans="2:26" x14ac:dyDescent="0.25">
      <c r="B13" s="65">
        <v>44224</v>
      </c>
      <c r="C13" t="s">
        <v>87</v>
      </c>
      <c r="D13">
        <v>24.95</v>
      </c>
      <c r="E13">
        <v>4</v>
      </c>
      <c r="Z13" s="65"/>
    </row>
    <row r="14" spans="2:26" x14ac:dyDescent="0.25">
      <c r="B14" s="65">
        <v>44214</v>
      </c>
      <c r="C14" t="s">
        <v>84</v>
      </c>
      <c r="D14">
        <v>43</v>
      </c>
      <c r="E14">
        <v>60</v>
      </c>
      <c r="Z14" s="65"/>
    </row>
    <row r="15" spans="2:26" x14ac:dyDescent="0.25">
      <c r="B15" s="65">
        <v>44227</v>
      </c>
      <c r="C15" t="s">
        <v>87</v>
      </c>
      <c r="D15">
        <v>24.95</v>
      </c>
      <c r="E15">
        <v>84</v>
      </c>
      <c r="Z15" s="65"/>
    </row>
    <row r="16" spans="2:26" x14ac:dyDescent="0.25">
      <c r="B16" s="65">
        <v>44221</v>
      </c>
      <c r="C16" t="s">
        <v>84</v>
      </c>
      <c r="D16">
        <v>43</v>
      </c>
      <c r="E16">
        <v>60</v>
      </c>
      <c r="Z16" s="65"/>
    </row>
    <row r="17" spans="2:26" x14ac:dyDescent="0.25">
      <c r="B17" s="65">
        <v>44211</v>
      </c>
      <c r="C17" t="s">
        <v>85</v>
      </c>
      <c r="D17">
        <v>19.95</v>
      </c>
      <c r="E17">
        <v>4</v>
      </c>
      <c r="Z17" s="65"/>
    </row>
    <row r="18" spans="2:26" x14ac:dyDescent="0.25">
      <c r="B18" s="65">
        <v>44197</v>
      </c>
      <c r="C18" t="s">
        <v>87</v>
      </c>
      <c r="D18">
        <v>24.95</v>
      </c>
      <c r="E18">
        <v>1</v>
      </c>
      <c r="Z18" s="65"/>
    </row>
    <row r="19" spans="2:26" x14ac:dyDescent="0.25">
      <c r="Z19" s="65"/>
    </row>
    <row r="20" spans="2:26" x14ac:dyDescent="0.25">
      <c r="Z20" s="65"/>
    </row>
    <row r="21" spans="2:26" x14ac:dyDescent="0.25">
      <c r="Z21" s="65"/>
    </row>
    <row r="22" spans="2:26" x14ac:dyDescent="0.25">
      <c r="Z22" s="65"/>
    </row>
    <row r="23" spans="2:26" x14ac:dyDescent="0.25">
      <c r="Z23" s="65"/>
    </row>
    <row r="24" spans="2:26" x14ac:dyDescent="0.25">
      <c r="Z24" s="65"/>
    </row>
    <row r="25" spans="2:26" x14ac:dyDescent="0.25">
      <c r="Z25" s="65"/>
    </row>
    <row r="26" spans="2:26" x14ac:dyDescent="0.25">
      <c r="Z26" s="65"/>
    </row>
    <row r="27" spans="2:26" x14ac:dyDescent="0.25">
      <c r="Z27" s="65"/>
    </row>
    <row r="28" spans="2:26" x14ac:dyDescent="0.25">
      <c r="Z28" s="65"/>
    </row>
    <row r="29" spans="2:26" x14ac:dyDescent="0.25">
      <c r="Z29" s="65"/>
    </row>
    <row r="30" spans="2:26" x14ac:dyDescent="0.25">
      <c r="Z30" s="65"/>
    </row>
    <row r="31" spans="2:26" x14ac:dyDescent="0.25">
      <c r="Z31" s="65"/>
    </row>
    <row r="32" spans="2:26" x14ac:dyDescent="0.25">
      <c r="Z32" s="65"/>
    </row>
    <row r="33" spans="26:26" x14ac:dyDescent="0.25">
      <c r="Z33" s="65"/>
    </row>
    <row r="34" spans="26:26" x14ac:dyDescent="0.25">
      <c r="Z34" s="65"/>
    </row>
    <row r="35" spans="26:26" x14ac:dyDescent="0.25">
      <c r="Z35" s="65"/>
    </row>
    <row r="36" spans="26:26" x14ac:dyDescent="0.25">
      <c r="Z36" s="65"/>
    </row>
    <row r="37" spans="26:26" x14ac:dyDescent="0.25">
      <c r="Z37" s="65"/>
    </row>
    <row r="38" spans="26:26" x14ac:dyDescent="0.25">
      <c r="Z38" s="65"/>
    </row>
    <row r="39" spans="26:26" x14ac:dyDescent="0.25">
      <c r="Z39" s="65"/>
    </row>
    <row r="40" spans="26:26" x14ac:dyDescent="0.25">
      <c r="Z40" s="65"/>
    </row>
    <row r="41" spans="26:26" x14ac:dyDescent="0.25">
      <c r="Z41" s="65"/>
    </row>
    <row r="42" spans="26:26" x14ac:dyDescent="0.25">
      <c r="Z42" s="65"/>
    </row>
    <row r="43" spans="26:26" x14ac:dyDescent="0.25">
      <c r="Z43" s="65"/>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9ED04-C77E-488C-8A34-C27625865D64}">
  <sheetPr>
    <tabColor rgb="FFFF0000"/>
  </sheetPr>
  <dimension ref="B1:T58"/>
  <sheetViews>
    <sheetView zoomScale="130" zoomScaleNormal="130" workbookViewId="0"/>
  </sheetViews>
  <sheetFormatPr defaultColWidth="8.85546875" defaultRowHeight="15" x14ac:dyDescent="0.25"/>
  <cols>
    <col min="2" max="2" width="12.85546875" customWidth="1"/>
    <col min="3" max="3" width="9.42578125" customWidth="1"/>
    <col min="4" max="4" width="9.7109375" customWidth="1"/>
    <col min="5" max="5" width="10.7109375" customWidth="1"/>
    <col min="6" max="6" width="11.85546875" customWidth="1"/>
    <col min="8" max="8" width="23" bestFit="1" customWidth="1"/>
    <col min="11" max="11" width="11.28515625" bestFit="1" customWidth="1"/>
    <col min="12" max="12" width="10.140625" bestFit="1" customWidth="1"/>
    <col min="13" max="13" width="12.140625" bestFit="1" customWidth="1"/>
  </cols>
  <sheetData>
    <row r="1" spans="2:20" x14ac:dyDescent="0.25">
      <c r="Q1" s="70"/>
      <c r="R1" s="70"/>
      <c r="S1" s="70"/>
      <c r="T1" s="70"/>
    </row>
    <row r="2" spans="2:20" x14ac:dyDescent="0.25">
      <c r="B2" s="1" t="s">
        <v>91</v>
      </c>
    </row>
    <row r="3" spans="2:20" x14ac:dyDescent="0.25">
      <c r="B3" t="s">
        <v>98</v>
      </c>
      <c r="Q3" t="s">
        <v>80</v>
      </c>
      <c r="R3" t="s">
        <v>81</v>
      </c>
      <c r="S3" t="s">
        <v>82</v>
      </c>
      <c r="T3" t="s">
        <v>83</v>
      </c>
    </row>
    <row r="4" spans="2:20" x14ac:dyDescent="0.25">
      <c r="B4" t="s">
        <v>99</v>
      </c>
      <c r="Q4" s="65">
        <f ca="1">RANDBETWEEN("2/1/2021","2/28/2021")</f>
        <v>44246</v>
      </c>
      <c r="R4" t="str" cm="1">
        <f t="array" aca="1" ref="R4" ca="1">INDEX(BoomerangPictures!$B$3:$B$6,RANDBETWEEN(1,ROWS(BoomerangPictures!$B$3:$B$6)))</f>
        <v>Quad</v>
      </c>
      <c r="S4">
        <f ca="1">_xlfn.XLOOKUP(R4,BoomerangPictures!$B$3:$B$6,BoomerangPictures!$D$3:$D$6)</f>
        <v>43</v>
      </c>
      <c r="T4">
        <f ca="1">CHOOSE(RANDBETWEEN(1,2),RANDBETWEEN(1,4),ABS(_xlfn.CEILING.MATH(_xlfn.NORM.INV(RAND(),75,35),12)))</f>
        <v>3</v>
      </c>
    </row>
    <row r="5" spans="2:20" x14ac:dyDescent="0.25">
      <c r="B5" t="s">
        <v>96</v>
      </c>
    </row>
    <row r="6" spans="2:20" x14ac:dyDescent="0.25">
      <c r="B6" t="s">
        <v>97</v>
      </c>
    </row>
    <row r="7" spans="2:20" x14ac:dyDescent="0.25">
      <c r="B7" t="s">
        <v>100</v>
      </c>
    </row>
    <row r="9" spans="2:20" x14ac:dyDescent="0.25">
      <c r="B9" s="17" t="s">
        <v>80</v>
      </c>
      <c r="C9" s="18" t="s">
        <v>81</v>
      </c>
      <c r="D9" s="18" t="s">
        <v>82</v>
      </c>
      <c r="E9" s="18" t="s">
        <v>83</v>
      </c>
      <c r="F9" s="19" t="s">
        <v>92</v>
      </c>
      <c r="H9" s="1" t="s">
        <v>101</v>
      </c>
    </row>
    <row r="10" spans="2:20" x14ac:dyDescent="0.25">
      <c r="B10" s="74">
        <v>44197</v>
      </c>
      <c r="C10" s="5" t="s">
        <v>87</v>
      </c>
      <c r="D10" s="73">
        <v>24.95</v>
      </c>
      <c r="E10" s="5">
        <v>1</v>
      </c>
      <c r="F10" s="75">
        <f t="shared" ref="F10:F41" si="0">E10*D10</f>
        <v>24.95</v>
      </c>
      <c r="H10" t="str" cm="1">
        <f t="array" aca="1" ref="H10:H58" ca="1">_xlfn.FORMULATEXT(F10:F58)</f>
        <v>=E10*D10</v>
      </c>
    </row>
    <row r="11" spans="2:20" x14ac:dyDescent="0.25">
      <c r="B11" s="74">
        <v>44203</v>
      </c>
      <c r="C11" s="5" t="s">
        <v>84</v>
      </c>
      <c r="D11" s="73">
        <v>43</v>
      </c>
      <c r="E11" s="5">
        <v>3</v>
      </c>
      <c r="F11" s="75">
        <f t="shared" si="0"/>
        <v>129</v>
      </c>
      <c r="H11" t="str">
        <f ca="1"/>
        <v>=E11*D11</v>
      </c>
    </row>
    <row r="12" spans="2:20" x14ac:dyDescent="0.25">
      <c r="B12" s="74">
        <v>44205</v>
      </c>
      <c r="C12" s="5" t="s">
        <v>85</v>
      </c>
      <c r="D12" s="73">
        <v>19.95</v>
      </c>
      <c r="E12" s="5">
        <v>1</v>
      </c>
      <c r="F12" s="75">
        <f t="shared" si="0"/>
        <v>19.95</v>
      </c>
      <c r="H12" t="str">
        <f ca="1"/>
        <v>=E12*D12</v>
      </c>
    </row>
    <row r="13" spans="2:20" x14ac:dyDescent="0.25">
      <c r="B13" s="74">
        <v>44208</v>
      </c>
      <c r="C13" s="5" t="s">
        <v>87</v>
      </c>
      <c r="D13" s="73">
        <v>24.95</v>
      </c>
      <c r="E13" s="5">
        <v>84</v>
      </c>
      <c r="F13" s="75">
        <f t="shared" si="0"/>
        <v>2095.7999999999997</v>
      </c>
      <c r="H13" t="str">
        <f ca="1"/>
        <v>=E13*D13</v>
      </c>
    </row>
    <row r="14" spans="2:20" x14ac:dyDescent="0.25">
      <c r="B14" s="74">
        <v>44209</v>
      </c>
      <c r="C14" s="5" t="s">
        <v>86</v>
      </c>
      <c r="D14" s="73">
        <v>22.95</v>
      </c>
      <c r="E14" s="5">
        <v>4</v>
      </c>
      <c r="F14" s="75">
        <f t="shared" si="0"/>
        <v>91.8</v>
      </c>
      <c r="H14" t="str">
        <f ca="1"/>
        <v>=E14*D14</v>
      </c>
    </row>
    <row r="15" spans="2:20" x14ac:dyDescent="0.25">
      <c r="B15" s="74">
        <v>44211</v>
      </c>
      <c r="C15" s="5" t="s">
        <v>85</v>
      </c>
      <c r="D15" s="73">
        <v>19.95</v>
      </c>
      <c r="E15" s="5">
        <v>4</v>
      </c>
      <c r="F15" s="75">
        <f t="shared" si="0"/>
        <v>79.8</v>
      </c>
      <c r="H15" t="str">
        <f ca="1"/>
        <v>=E15*D15</v>
      </c>
    </row>
    <row r="16" spans="2:20" x14ac:dyDescent="0.25">
      <c r="B16" s="74">
        <v>44213</v>
      </c>
      <c r="C16" s="5" t="s">
        <v>87</v>
      </c>
      <c r="D16" s="73">
        <v>24.95</v>
      </c>
      <c r="E16" s="5">
        <v>4</v>
      </c>
      <c r="F16" s="75">
        <f t="shared" si="0"/>
        <v>99.8</v>
      </c>
      <c r="H16" t="str">
        <f ca="1"/>
        <v>=E16*D16</v>
      </c>
    </row>
    <row r="17" spans="2:8" x14ac:dyDescent="0.25">
      <c r="B17" s="74">
        <v>44214</v>
      </c>
      <c r="C17" s="5" t="s">
        <v>84</v>
      </c>
      <c r="D17" s="73">
        <v>43</v>
      </c>
      <c r="E17" s="5">
        <v>60</v>
      </c>
      <c r="F17" s="75">
        <f t="shared" si="0"/>
        <v>2580</v>
      </c>
      <c r="H17" t="str">
        <f ca="1"/>
        <v>=E17*D17</v>
      </c>
    </row>
    <row r="18" spans="2:8" x14ac:dyDescent="0.25">
      <c r="B18" s="74">
        <v>44216</v>
      </c>
      <c r="C18" s="5" t="s">
        <v>87</v>
      </c>
      <c r="D18" s="73">
        <v>24.95</v>
      </c>
      <c r="E18" s="5">
        <v>12</v>
      </c>
      <c r="F18" s="75">
        <f t="shared" si="0"/>
        <v>299.39999999999998</v>
      </c>
      <c r="H18" t="str">
        <f ca="1"/>
        <v>=E18*D18</v>
      </c>
    </row>
    <row r="19" spans="2:8" x14ac:dyDescent="0.25">
      <c r="B19" s="74">
        <v>44216</v>
      </c>
      <c r="C19" s="5" t="s">
        <v>87</v>
      </c>
      <c r="D19" s="73">
        <v>24.95</v>
      </c>
      <c r="E19" s="5">
        <v>4</v>
      </c>
      <c r="F19" s="75">
        <f t="shared" si="0"/>
        <v>99.8</v>
      </c>
      <c r="H19" t="str">
        <f ca="1"/>
        <v>=E19*D19</v>
      </c>
    </row>
    <row r="20" spans="2:8" x14ac:dyDescent="0.25">
      <c r="B20" s="74">
        <v>44216</v>
      </c>
      <c r="C20" s="5" t="s">
        <v>85</v>
      </c>
      <c r="D20" s="73">
        <v>19.95</v>
      </c>
      <c r="E20" s="5">
        <v>96</v>
      </c>
      <c r="F20" s="75">
        <f t="shared" si="0"/>
        <v>1915.1999999999998</v>
      </c>
      <c r="H20" t="str">
        <f ca="1"/>
        <v>=E20*D20</v>
      </c>
    </row>
    <row r="21" spans="2:8" x14ac:dyDescent="0.25">
      <c r="B21" s="74">
        <v>44221</v>
      </c>
      <c r="C21" s="5" t="s">
        <v>84</v>
      </c>
      <c r="D21" s="73">
        <v>43</v>
      </c>
      <c r="E21" s="5">
        <v>60</v>
      </c>
      <c r="F21" s="75">
        <f t="shared" si="0"/>
        <v>2580</v>
      </c>
      <c r="H21" t="str">
        <f ca="1"/>
        <v>=E21*D21</v>
      </c>
    </row>
    <row r="22" spans="2:8" x14ac:dyDescent="0.25">
      <c r="B22" s="74">
        <v>44223</v>
      </c>
      <c r="C22" s="5" t="s">
        <v>87</v>
      </c>
      <c r="D22" s="73">
        <v>24.95</v>
      </c>
      <c r="E22" s="5">
        <v>24</v>
      </c>
      <c r="F22" s="75">
        <f t="shared" si="0"/>
        <v>598.79999999999995</v>
      </c>
      <c r="H22" t="str">
        <f ca="1"/>
        <v>=E22*D22</v>
      </c>
    </row>
    <row r="23" spans="2:8" x14ac:dyDescent="0.25">
      <c r="B23" s="74">
        <v>44224</v>
      </c>
      <c r="C23" s="5" t="s">
        <v>84</v>
      </c>
      <c r="D23" s="73">
        <v>43</v>
      </c>
      <c r="E23" s="5">
        <v>4</v>
      </c>
      <c r="F23" s="75">
        <f t="shared" si="0"/>
        <v>172</v>
      </c>
      <c r="H23" t="str">
        <f ca="1"/>
        <v>=E23*D23</v>
      </c>
    </row>
    <row r="24" spans="2:8" x14ac:dyDescent="0.25">
      <c r="B24" s="74">
        <v>44224</v>
      </c>
      <c r="C24" s="5" t="s">
        <v>87</v>
      </c>
      <c r="D24" s="73">
        <v>24.95</v>
      </c>
      <c r="E24" s="5">
        <v>4</v>
      </c>
      <c r="F24" s="75">
        <f t="shared" si="0"/>
        <v>99.8</v>
      </c>
      <c r="H24" t="str">
        <f ca="1"/>
        <v>=E24*D24</v>
      </c>
    </row>
    <row r="25" spans="2:8" x14ac:dyDescent="0.25">
      <c r="B25" s="76">
        <v>44227</v>
      </c>
      <c r="C25" s="20" t="s">
        <v>87</v>
      </c>
      <c r="D25" s="77">
        <v>24.95</v>
      </c>
      <c r="E25" s="20">
        <v>84</v>
      </c>
      <c r="F25" s="78">
        <f t="shared" si="0"/>
        <v>2095.7999999999997</v>
      </c>
      <c r="H25" t="str">
        <f ca="1"/>
        <v>=E25*D25</v>
      </c>
    </row>
    <row r="26" spans="2:8" x14ac:dyDescent="0.25">
      <c r="B26" s="74">
        <v>44229</v>
      </c>
      <c r="C26" s="5" t="s">
        <v>86</v>
      </c>
      <c r="D26" s="73">
        <v>22.95</v>
      </c>
      <c r="E26" s="5">
        <v>96</v>
      </c>
      <c r="F26" s="75">
        <f t="shared" si="0"/>
        <v>2203.1999999999998</v>
      </c>
      <c r="H26" t="str">
        <f ca="1"/>
        <v>=E26*D26</v>
      </c>
    </row>
    <row r="27" spans="2:8" x14ac:dyDescent="0.25">
      <c r="B27" s="74">
        <v>44230</v>
      </c>
      <c r="C27" s="5" t="s">
        <v>84</v>
      </c>
      <c r="D27" s="73">
        <v>43</v>
      </c>
      <c r="E27" s="5">
        <v>1</v>
      </c>
      <c r="F27" s="75">
        <f t="shared" si="0"/>
        <v>43</v>
      </c>
      <c r="H27" t="str">
        <f ca="1"/>
        <v>=E27*D27</v>
      </c>
    </row>
    <row r="28" spans="2:8" x14ac:dyDescent="0.25">
      <c r="B28" s="74">
        <v>44234</v>
      </c>
      <c r="C28" s="5" t="s">
        <v>84</v>
      </c>
      <c r="D28" s="73">
        <v>43</v>
      </c>
      <c r="E28" s="5">
        <v>1</v>
      </c>
      <c r="F28" s="75">
        <f t="shared" si="0"/>
        <v>43</v>
      </c>
      <c r="H28" t="str">
        <f ca="1"/>
        <v>=E28*D28</v>
      </c>
    </row>
    <row r="29" spans="2:8" x14ac:dyDescent="0.25">
      <c r="B29" s="74">
        <v>44234</v>
      </c>
      <c r="C29" s="5" t="s">
        <v>86</v>
      </c>
      <c r="D29" s="73">
        <v>22.95</v>
      </c>
      <c r="E29" s="5">
        <v>3</v>
      </c>
      <c r="F29" s="75">
        <f t="shared" si="0"/>
        <v>68.849999999999994</v>
      </c>
      <c r="H29" t="str">
        <f ca="1"/>
        <v>=E29*D29</v>
      </c>
    </row>
    <row r="30" spans="2:8" x14ac:dyDescent="0.25">
      <c r="B30" s="74">
        <v>44238</v>
      </c>
      <c r="C30" s="5" t="s">
        <v>85</v>
      </c>
      <c r="D30" s="73">
        <v>19.95</v>
      </c>
      <c r="E30" s="5">
        <v>3</v>
      </c>
      <c r="F30" s="75">
        <f t="shared" si="0"/>
        <v>59.849999999999994</v>
      </c>
      <c r="H30" t="str">
        <f ca="1"/>
        <v>=E30*D30</v>
      </c>
    </row>
    <row r="31" spans="2:8" x14ac:dyDescent="0.25">
      <c r="B31" s="74">
        <v>44239</v>
      </c>
      <c r="C31" s="5" t="s">
        <v>86</v>
      </c>
      <c r="D31" s="73">
        <v>22.95</v>
      </c>
      <c r="E31" s="5">
        <v>2</v>
      </c>
      <c r="F31" s="75">
        <f t="shared" si="0"/>
        <v>45.9</v>
      </c>
      <c r="H31" t="str">
        <f ca="1"/>
        <v>=E31*D31</v>
      </c>
    </row>
    <row r="32" spans="2:8" x14ac:dyDescent="0.25">
      <c r="B32" s="74">
        <v>44239</v>
      </c>
      <c r="C32" s="5" t="s">
        <v>87</v>
      </c>
      <c r="D32" s="73">
        <v>24.95</v>
      </c>
      <c r="E32" s="5">
        <v>2</v>
      </c>
      <c r="F32" s="75">
        <f t="shared" si="0"/>
        <v>49.9</v>
      </c>
      <c r="H32" t="str">
        <f ca="1"/>
        <v>=E32*D32</v>
      </c>
    </row>
    <row r="33" spans="2:8" x14ac:dyDescent="0.25">
      <c r="B33" s="74">
        <v>44241</v>
      </c>
      <c r="C33" s="5" t="s">
        <v>84</v>
      </c>
      <c r="D33" s="73">
        <v>43</v>
      </c>
      <c r="E33" s="5">
        <v>2</v>
      </c>
      <c r="F33" s="75">
        <f t="shared" si="0"/>
        <v>86</v>
      </c>
      <c r="H33" t="str">
        <f ca="1"/>
        <v>=E33*D33</v>
      </c>
    </row>
    <row r="34" spans="2:8" x14ac:dyDescent="0.25">
      <c r="B34" s="74">
        <v>44241</v>
      </c>
      <c r="C34" s="5" t="s">
        <v>87</v>
      </c>
      <c r="D34" s="73">
        <v>24.95</v>
      </c>
      <c r="E34" s="5">
        <v>72</v>
      </c>
      <c r="F34" s="75">
        <f t="shared" si="0"/>
        <v>1796.3999999999999</v>
      </c>
      <c r="H34" t="str">
        <f ca="1"/>
        <v>=E34*D34</v>
      </c>
    </row>
    <row r="35" spans="2:8" x14ac:dyDescent="0.25">
      <c r="B35" s="74">
        <v>44243</v>
      </c>
      <c r="C35" s="5" t="s">
        <v>87</v>
      </c>
      <c r="D35" s="73">
        <v>24.95</v>
      </c>
      <c r="E35" s="5">
        <v>24</v>
      </c>
      <c r="F35" s="75">
        <f t="shared" si="0"/>
        <v>598.79999999999995</v>
      </c>
      <c r="H35" t="str">
        <f ca="1"/>
        <v>=E35*D35</v>
      </c>
    </row>
    <row r="36" spans="2:8" x14ac:dyDescent="0.25">
      <c r="B36" s="74">
        <v>44249</v>
      </c>
      <c r="C36" s="5" t="s">
        <v>84</v>
      </c>
      <c r="D36" s="73">
        <v>43</v>
      </c>
      <c r="E36" s="5">
        <v>60</v>
      </c>
      <c r="F36" s="75">
        <f t="shared" si="0"/>
        <v>2580</v>
      </c>
      <c r="H36" t="str">
        <f ca="1"/>
        <v>=E36*D36</v>
      </c>
    </row>
    <row r="37" spans="2:8" x14ac:dyDescent="0.25">
      <c r="B37" s="74">
        <v>44251</v>
      </c>
      <c r="C37" s="5" t="s">
        <v>86</v>
      </c>
      <c r="D37" s="73">
        <v>22.95</v>
      </c>
      <c r="E37" s="5">
        <v>108</v>
      </c>
      <c r="F37" s="75">
        <f t="shared" si="0"/>
        <v>2478.6</v>
      </c>
      <c r="H37" t="str">
        <f ca="1"/>
        <v>=E37*D37</v>
      </c>
    </row>
    <row r="38" spans="2:8" x14ac:dyDescent="0.25">
      <c r="B38" s="74">
        <v>44253</v>
      </c>
      <c r="C38" s="5" t="s">
        <v>84</v>
      </c>
      <c r="D38" s="73">
        <v>43</v>
      </c>
      <c r="E38" s="5">
        <v>1</v>
      </c>
      <c r="F38" s="75">
        <f t="shared" si="0"/>
        <v>43</v>
      </c>
      <c r="H38" t="str">
        <f ca="1"/>
        <v>=E38*D38</v>
      </c>
    </row>
    <row r="39" spans="2:8" x14ac:dyDescent="0.25">
      <c r="B39" s="74">
        <v>44253</v>
      </c>
      <c r="C39" s="5" t="s">
        <v>85</v>
      </c>
      <c r="D39" s="73">
        <v>19.95</v>
      </c>
      <c r="E39" s="5">
        <v>2</v>
      </c>
      <c r="F39" s="75">
        <f t="shared" si="0"/>
        <v>39.9</v>
      </c>
      <c r="H39" t="str">
        <f ca="1"/>
        <v>=E39*D39</v>
      </c>
    </row>
    <row r="40" spans="2:8" x14ac:dyDescent="0.25">
      <c r="B40" s="74">
        <v>44255</v>
      </c>
      <c r="C40" s="5" t="s">
        <v>84</v>
      </c>
      <c r="D40" s="73">
        <v>43</v>
      </c>
      <c r="E40" s="5">
        <v>24</v>
      </c>
      <c r="F40" s="75">
        <f t="shared" si="0"/>
        <v>1032</v>
      </c>
      <c r="H40" t="str">
        <f ca="1"/>
        <v>=E40*D40</v>
      </c>
    </row>
    <row r="41" spans="2:8" x14ac:dyDescent="0.25">
      <c r="B41" s="74">
        <v>44256</v>
      </c>
      <c r="C41" s="5" t="s">
        <v>85</v>
      </c>
      <c r="D41" s="73">
        <v>19.95</v>
      </c>
      <c r="E41" s="5">
        <v>4</v>
      </c>
      <c r="F41" s="75">
        <f t="shared" si="0"/>
        <v>79.8</v>
      </c>
      <c r="H41" t="str">
        <f ca="1"/>
        <v>=E41*D41</v>
      </c>
    </row>
    <row r="42" spans="2:8" x14ac:dyDescent="0.25">
      <c r="B42" s="74">
        <v>44257</v>
      </c>
      <c r="C42" s="5" t="s">
        <v>85</v>
      </c>
      <c r="D42" s="73">
        <v>19.95</v>
      </c>
      <c r="E42" s="5">
        <v>48</v>
      </c>
      <c r="F42" s="75">
        <f t="shared" ref="F42:F58" si="1">E42*D42</f>
        <v>957.59999999999991</v>
      </c>
      <c r="H42" t="str">
        <f ca="1"/>
        <v>=E42*D42</v>
      </c>
    </row>
    <row r="43" spans="2:8" x14ac:dyDescent="0.25">
      <c r="B43" s="74">
        <v>44260</v>
      </c>
      <c r="C43" s="5" t="s">
        <v>84</v>
      </c>
      <c r="D43" s="73">
        <v>43</v>
      </c>
      <c r="E43" s="5">
        <v>108</v>
      </c>
      <c r="F43" s="75">
        <f t="shared" si="1"/>
        <v>4644</v>
      </c>
      <c r="H43" t="str">
        <f ca="1"/>
        <v>=E43*D43</v>
      </c>
    </row>
    <row r="44" spans="2:8" x14ac:dyDescent="0.25">
      <c r="B44" s="74">
        <v>44260</v>
      </c>
      <c r="C44" s="5" t="s">
        <v>84</v>
      </c>
      <c r="D44" s="73">
        <v>43</v>
      </c>
      <c r="E44" s="5">
        <v>36</v>
      </c>
      <c r="F44" s="75">
        <f t="shared" si="1"/>
        <v>1548</v>
      </c>
      <c r="H44" t="str">
        <f ca="1"/>
        <v>=E44*D44</v>
      </c>
    </row>
    <row r="45" spans="2:8" x14ac:dyDescent="0.25">
      <c r="B45" s="74">
        <v>44263</v>
      </c>
      <c r="C45" s="5" t="s">
        <v>85</v>
      </c>
      <c r="D45" s="73">
        <v>19.95</v>
      </c>
      <c r="E45" s="5">
        <v>72</v>
      </c>
      <c r="F45" s="75">
        <f t="shared" si="1"/>
        <v>1436.3999999999999</v>
      </c>
      <c r="H45" t="str">
        <f ca="1"/>
        <v>=E45*D45</v>
      </c>
    </row>
    <row r="46" spans="2:8" x14ac:dyDescent="0.25">
      <c r="B46" s="74">
        <v>44266</v>
      </c>
      <c r="C46" s="5" t="s">
        <v>87</v>
      </c>
      <c r="D46" s="73">
        <v>24.95</v>
      </c>
      <c r="E46" s="5">
        <v>72</v>
      </c>
      <c r="F46" s="75">
        <f t="shared" si="1"/>
        <v>1796.3999999999999</v>
      </c>
      <c r="H46" t="str">
        <f ca="1"/>
        <v>=E46*D46</v>
      </c>
    </row>
    <row r="47" spans="2:8" x14ac:dyDescent="0.25">
      <c r="B47" s="74">
        <v>44268</v>
      </c>
      <c r="C47" s="5" t="s">
        <v>87</v>
      </c>
      <c r="D47" s="73">
        <v>24.95</v>
      </c>
      <c r="E47" s="5">
        <v>3</v>
      </c>
      <c r="F47" s="75">
        <f t="shared" si="1"/>
        <v>74.849999999999994</v>
      </c>
      <c r="H47" t="str">
        <f ca="1"/>
        <v>=E47*D47</v>
      </c>
    </row>
    <row r="48" spans="2:8" x14ac:dyDescent="0.25">
      <c r="B48" s="74">
        <v>44269</v>
      </c>
      <c r="C48" s="5" t="s">
        <v>84</v>
      </c>
      <c r="D48" s="73">
        <v>43</v>
      </c>
      <c r="E48" s="5">
        <v>4</v>
      </c>
      <c r="F48" s="75">
        <f t="shared" si="1"/>
        <v>172</v>
      </c>
      <c r="H48" t="str">
        <f ca="1"/>
        <v>=E48*D48</v>
      </c>
    </row>
    <row r="49" spans="2:8" x14ac:dyDescent="0.25">
      <c r="B49" s="74">
        <v>44271</v>
      </c>
      <c r="C49" s="5" t="s">
        <v>87</v>
      </c>
      <c r="D49" s="73">
        <v>24.95</v>
      </c>
      <c r="E49" s="5">
        <v>84</v>
      </c>
      <c r="F49" s="75">
        <f t="shared" si="1"/>
        <v>2095.7999999999997</v>
      </c>
      <c r="H49" t="str">
        <f ca="1"/>
        <v>=E49*D49</v>
      </c>
    </row>
    <row r="50" spans="2:8" x14ac:dyDescent="0.25">
      <c r="B50" s="74">
        <v>44272</v>
      </c>
      <c r="C50" s="5" t="s">
        <v>84</v>
      </c>
      <c r="D50" s="73">
        <v>43</v>
      </c>
      <c r="E50" s="5">
        <v>2</v>
      </c>
      <c r="F50" s="75">
        <f t="shared" si="1"/>
        <v>86</v>
      </c>
      <c r="H50" t="str">
        <f ca="1"/>
        <v>=E50*D50</v>
      </c>
    </row>
    <row r="51" spans="2:8" x14ac:dyDescent="0.25">
      <c r="B51" s="74">
        <v>44280</v>
      </c>
      <c r="C51" s="5" t="s">
        <v>86</v>
      </c>
      <c r="D51" s="73">
        <v>22.95</v>
      </c>
      <c r="E51" s="5">
        <v>84</v>
      </c>
      <c r="F51" s="75">
        <f t="shared" si="1"/>
        <v>1927.8</v>
      </c>
      <c r="H51" t="str">
        <f ca="1"/>
        <v>=E51*D51</v>
      </c>
    </row>
    <row r="52" spans="2:8" x14ac:dyDescent="0.25">
      <c r="B52" s="74">
        <v>44281</v>
      </c>
      <c r="C52" s="5" t="s">
        <v>86</v>
      </c>
      <c r="D52" s="73">
        <v>22.95</v>
      </c>
      <c r="E52" s="5">
        <v>96</v>
      </c>
      <c r="F52" s="75">
        <f t="shared" si="1"/>
        <v>2203.1999999999998</v>
      </c>
      <c r="H52" t="str">
        <f ca="1"/>
        <v>=E52*D52</v>
      </c>
    </row>
    <row r="53" spans="2:8" x14ac:dyDescent="0.25">
      <c r="B53" s="74">
        <v>44281</v>
      </c>
      <c r="C53" s="5" t="s">
        <v>85</v>
      </c>
      <c r="D53" s="73">
        <v>19.95</v>
      </c>
      <c r="E53" s="5">
        <v>96</v>
      </c>
      <c r="F53" s="75">
        <f t="shared" si="1"/>
        <v>1915.1999999999998</v>
      </c>
      <c r="H53" t="str">
        <f ca="1"/>
        <v>=E53*D53</v>
      </c>
    </row>
    <row r="54" spans="2:8" x14ac:dyDescent="0.25">
      <c r="B54" s="74">
        <v>44283</v>
      </c>
      <c r="C54" s="5" t="s">
        <v>85</v>
      </c>
      <c r="D54" s="73">
        <v>19.95</v>
      </c>
      <c r="E54" s="5">
        <v>4</v>
      </c>
      <c r="F54" s="75">
        <f t="shared" si="1"/>
        <v>79.8</v>
      </c>
      <c r="H54" t="str">
        <f ca="1"/>
        <v>=E54*D54</v>
      </c>
    </row>
    <row r="55" spans="2:8" x14ac:dyDescent="0.25">
      <c r="B55" s="74">
        <v>44284</v>
      </c>
      <c r="C55" s="5" t="s">
        <v>86</v>
      </c>
      <c r="D55" s="73">
        <v>22.95</v>
      </c>
      <c r="E55" s="5">
        <v>3</v>
      </c>
      <c r="F55" s="75">
        <f t="shared" si="1"/>
        <v>68.849999999999994</v>
      </c>
      <c r="H55" t="str">
        <f ca="1"/>
        <v>=E55*D55</v>
      </c>
    </row>
    <row r="56" spans="2:8" x14ac:dyDescent="0.25">
      <c r="B56" s="74">
        <v>44284</v>
      </c>
      <c r="C56" s="5" t="s">
        <v>85</v>
      </c>
      <c r="D56" s="73">
        <v>19.95</v>
      </c>
      <c r="E56" s="5">
        <v>3</v>
      </c>
      <c r="F56" s="75">
        <f t="shared" si="1"/>
        <v>59.849999999999994</v>
      </c>
      <c r="H56" t="str">
        <f ca="1"/>
        <v>=E56*D56</v>
      </c>
    </row>
    <row r="57" spans="2:8" x14ac:dyDescent="0.25">
      <c r="B57" s="74">
        <v>44285</v>
      </c>
      <c r="C57" s="5" t="s">
        <v>87</v>
      </c>
      <c r="D57" s="73">
        <v>24.95</v>
      </c>
      <c r="E57" s="5">
        <v>144</v>
      </c>
      <c r="F57" s="75">
        <f t="shared" si="1"/>
        <v>3592.7999999999997</v>
      </c>
      <c r="H57" t="str">
        <f ca="1"/>
        <v>=E57*D57</v>
      </c>
    </row>
    <row r="58" spans="2:8" x14ac:dyDescent="0.25">
      <c r="B58" s="76">
        <v>44286</v>
      </c>
      <c r="C58" s="20" t="s">
        <v>87</v>
      </c>
      <c r="D58" s="77">
        <v>24.95</v>
      </c>
      <c r="E58" s="20">
        <v>4</v>
      </c>
      <c r="F58" s="78">
        <f t="shared" si="1"/>
        <v>99.8</v>
      </c>
      <c r="H58" t="str">
        <f ca="1"/>
        <v>=E58*D58</v>
      </c>
    </row>
  </sheetData>
  <sortState xmlns:xlrd2="http://schemas.microsoft.com/office/spreadsheetml/2017/richdata2" ref="L10:P25">
    <sortCondition ref="L10"/>
  </sortState>
  <printOptions horizontalCentered="1"/>
  <pageMargins left="0.7" right="0.7" top="0.75" bottom="0.75" header="0.3" footer="0.3"/>
  <pageSetup scale="130" orientation="portrait" r:id="rId1"/>
  <headerFooter>
    <oddFooter>&amp;LFun Fly Boomerangs Sales&amp;CPage &amp;P of &amp;N&amp;R&amp;A</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851C0-5039-464B-8D73-DD0ED8731DF3}">
  <sheetPr>
    <tabColor rgb="FF0000FF"/>
  </sheetPr>
  <dimension ref="A1"/>
  <sheetViews>
    <sheetView zoomScale="160" zoomScaleNormal="160" workbookViewId="0"/>
  </sheetViews>
  <sheetFormatPr defaultColWidth="8.85546875"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C7D33-6890-4C25-908C-DDD1EEF7D12C}">
  <sheetPr>
    <tabColor rgb="FFFF0000"/>
  </sheetPr>
  <dimension ref="A2:S23"/>
  <sheetViews>
    <sheetView showGridLines="0" zoomScale="145" zoomScaleNormal="145" workbookViewId="0"/>
  </sheetViews>
  <sheetFormatPr defaultColWidth="8.85546875" defaultRowHeight="15" x14ac:dyDescent="0.25"/>
  <cols>
    <col min="1" max="1" width="15.7109375" bestFit="1" customWidth="1"/>
    <col min="2" max="2" width="11" customWidth="1"/>
    <col min="3" max="3" width="15" bestFit="1" customWidth="1"/>
    <col min="4" max="4" width="15" customWidth="1"/>
    <col min="6" max="6" width="21.140625" bestFit="1" customWidth="1"/>
    <col min="7" max="7" width="18.85546875" bestFit="1" customWidth="1"/>
  </cols>
  <sheetData>
    <row r="2" spans="1:19" x14ac:dyDescent="0.25">
      <c r="A2" s="1" t="s">
        <v>91</v>
      </c>
    </row>
    <row r="3" spans="1:19" x14ac:dyDescent="0.25">
      <c r="A3" t="s">
        <v>113</v>
      </c>
    </row>
    <row r="4" spans="1:19" x14ac:dyDescent="0.25">
      <c r="A4" t="str">
        <f>"Create helpful names for each field like: "&amp;_xlfn.TEXTJOIN(", ",,A15:D15)&amp;"."</f>
        <v>Create helpful names for each field like: Employee, Gross Pay, Deduction, Net Pay.</v>
      </c>
    </row>
    <row r="5" spans="1:19" x14ac:dyDescent="0.25">
      <c r="A5" t="s">
        <v>116</v>
      </c>
    </row>
    <row r="6" spans="1:19" x14ac:dyDescent="0.25">
      <c r="A6" t="s">
        <v>117</v>
      </c>
    </row>
    <row r="7" spans="1:19" x14ac:dyDescent="0.25">
      <c r="A7" t="s">
        <v>114</v>
      </c>
    </row>
    <row r="8" spans="1:19" x14ac:dyDescent="0.25">
      <c r="A8" t="s">
        <v>115</v>
      </c>
    </row>
    <row r="9" spans="1:19" x14ac:dyDescent="0.25">
      <c r="A9" t="s">
        <v>118</v>
      </c>
    </row>
    <row r="10" spans="1:19" x14ac:dyDescent="0.25">
      <c r="A10" t="s">
        <v>119</v>
      </c>
    </row>
    <row r="11" spans="1:19" x14ac:dyDescent="0.25">
      <c r="A11" t="s">
        <v>120</v>
      </c>
    </row>
    <row r="12" spans="1:19" x14ac:dyDescent="0.25">
      <c r="D12" s="15" t="s">
        <v>106</v>
      </c>
    </row>
    <row r="13" spans="1:19" x14ac:dyDescent="0.25">
      <c r="D13" s="81">
        <v>7.0000000000000007E-2</v>
      </c>
    </row>
    <row r="15" spans="1:19" x14ac:dyDescent="0.25">
      <c r="A15" s="17" t="s">
        <v>102</v>
      </c>
      <c r="B15" s="18" t="s">
        <v>104</v>
      </c>
      <c r="C15" s="18" t="s">
        <v>105</v>
      </c>
      <c r="D15" s="19" t="s">
        <v>103</v>
      </c>
      <c r="F15" t="str" cm="1">
        <f t="array" ref="F15:G15">"Formula for "&amp;C15:D15</f>
        <v>Formula for Deduction</v>
      </c>
      <c r="G15" t="str">
        <v>Formula for Net Pay</v>
      </c>
      <c r="S15" t="str" cm="1">
        <f t="array" ref="S15:S20">A16:A21&amp;"'s "&amp;LOWER(B15)&amp;" = "&amp;DOLLAR(B16:B21)</f>
        <v>Amberly Ng's gross pay = $905.00</v>
      </c>
    </row>
    <row r="16" spans="1:19" x14ac:dyDescent="0.25">
      <c r="A16" s="2" t="s">
        <v>109</v>
      </c>
      <c r="B16" s="79">
        <v>905</v>
      </c>
      <c r="C16" s="80">
        <f t="shared" ref="C16:C21" si="0">B16*$D$13</f>
        <v>63.350000000000009</v>
      </c>
      <c r="D16" s="82">
        <f t="shared" ref="D16:D21" si="1">B16-C16</f>
        <v>841.65</v>
      </c>
      <c r="F16" t="str" cm="1">
        <f t="array" aca="1" ref="F16:G21" ca="1">_xlfn.FORMULATEXT(C16:D21)</f>
        <v>=B16*$D$13</v>
      </c>
      <c r="G16" t="str">
        <f ca="1"/>
        <v>=B16-C16</v>
      </c>
      <c r="S16" t="str">
        <v>Jamal Harwood's gross pay = $1,097.00</v>
      </c>
    </row>
    <row r="17" spans="1:19" x14ac:dyDescent="0.25">
      <c r="A17" s="2" t="s">
        <v>107</v>
      </c>
      <c r="B17" s="79">
        <v>1097</v>
      </c>
      <c r="C17" s="80">
        <f t="shared" si="0"/>
        <v>76.790000000000006</v>
      </c>
      <c r="D17" s="82">
        <f t="shared" si="1"/>
        <v>1020.21</v>
      </c>
      <c r="F17" t="str">
        <f ca="1"/>
        <v>=B17*$D$13</v>
      </c>
      <c r="G17" t="str">
        <f ca="1"/>
        <v>=B17-C17</v>
      </c>
      <c r="S17" t="str">
        <v>Maria Phelan's gross pay = $838.00</v>
      </c>
    </row>
    <row r="18" spans="1:19" x14ac:dyDescent="0.25">
      <c r="A18" s="2" t="s">
        <v>112</v>
      </c>
      <c r="B18" s="79">
        <v>838</v>
      </c>
      <c r="C18" s="80">
        <f t="shared" si="0"/>
        <v>58.660000000000004</v>
      </c>
      <c r="D18" s="82">
        <f t="shared" si="1"/>
        <v>779.34</v>
      </c>
      <c r="F18" t="str">
        <f ca="1"/>
        <v>=B18*$D$13</v>
      </c>
      <c r="G18" t="str">
        <f ca="1"/>
        <v>=B18-C18</v>
      </c>
      <c r="S18" t="str">
        <v>Porsha Bentley's gross pay = $1,100.00</v>
      </c>
    </row>
    <row r="19" spans="1:19" x14ac:dyDescent="0.25">
      <c r="A19" s="2" t="s">
        <v>108</v>
      </c>
      <c r="B19" s="79">
        <v>1100</v>
      </c>
      <c r="C19" s="80">
        <f t="shared" si="0"/>
        <v>77.000000000000014</v>
      </c>
      <c r="D19" s="82">
        <f t="shared" si="1"/>
        <v>1023</v>
      </c>
      <c r="F19" t="str">
        <f ca="1"/>
        <v>=B19*$D$13</v>
      </c>
      <c r="G19" t="str">
        <f ca="1"/>
        <v>=B19-C19</v>
      </c>
      <c r="S19" t="str">
        <v>Treasa Lange's gross pay = $1,110.00</v>
      </c>
    </row>
    <row r="20" spans="1:19" x14ac:dyDescent="0.25">
      <c r="A20" s="2" t="s">
        <v>110</v>
      </c>
      <c r="B20" s="79">
        <v>1110</v>
      </c>
      <c r="C20" s="80">
        <f t="shared" si="0"/>
        <v>77.7</v>
      </c>
      <c r="D20" s="82">
        <f t="shared" si="1"/>
        <v>1032.3</v>
      </c>
      <c r="F20" t="str">
        <f ca="1"/>
        <v>=B20*$D$13</v>
      </c>
      <c r="G20" t="str">
        <f ca="1"/>
        <v>=B20-C20</v>
      </c>
      <c r="S20" t="str">
        <v>Twanda Polk's gross pay = $786.00</v>
      </c>
    </row>
    <row r="21" spans="1:19" x14ac:dyDescent="0.25">
      <c r="A21" s="3" t="s">
        <v>111</v>
      </c>
      <c r="B21" s="83">
        <v>786</v>
      </c>
      <c r="C21" s="84">
        <f t="shared" si="0"/>
        <v>55.02</v>
      </c>
      <c r="D21" s="85">
        <f t="shared" si="1"/>
        <v>730.98</v>
      </c>
      <c r="F21" t="str">
        <f ca="1"/>
        <v>=B21*$D$13</v>
      </c>
      <c r="G21" t="str">
        <f ca="1"/>
        <v>=B21-C21</v>
      </c>
    </row>
    <row r="22" spans="1:19" x14ac:dyDescent="0.25">
      <c r="S22" t="str">
        <f>"To calculate the "&amp;LOWER(C15)&amp;" for each employee, multiply "&amp;LOWER(B15)&amp;" times "&amp;TEXT(D13,"0.00%")&amp;"."</f>
        <v>To calculate the deduction for each employee, multiply gross pay times 7.00%.</v>
      </c>
    </row>
    <row r="23" spans="1:19" x14ac:dyDescent="0.25">
      <c r="S23" t="str">
        <f>"To calculate the "&amp;LOWER(D15)&amp;" for each employee, subtract the "&amp;C15&amp;" amount from the "&amp;LOWER(B15)&amp;" amount."</f>
        <v>To calculate the net pay for each employee, subtract the Deduction amount from the gross pay amount.</v>
      </c>
    </row>
  </sheetData>
  <printOptions horizontalCentered="1"/>
  <pageMargins left="0.7" right="0.7" top="0.75" bottom="0.75" header="0.3" footer="0.3"/>
  <pageSetup scale="140" orientation="landscape" horizontalDpi="300" verticalDpi="300" r:id="rId1"/>
  <headerFooter>
    <oddFooter>&amp;LNet Pay Table&amp;CPage &amp;P of &amp;N&amp;R&amp;A</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5B896-2DC9-4E67-A773-F40DC5114999}">
  <sheetPr>
    <tabColor rgb="FF0000FF"/>
  </sheetPr>
  <dimension ref="B2:S44"/>
  <sheetViews>
    <sheetView zoomScale="115" zoomScaleNormal="115" workbookViewId="0"/>
  </sheetViews>
  <sheetFormatPr defaultColWidth="8.85546875" defaultRowHeight="15" x14ac:dyDescent="0.25"/>
  <sheetData>
    <row r="2" spans="2:19" ht="15.75" thickBot="1" x14ac:dyDescent="0.3">
      <c r="B2" t="s">
        <v>121</v>
      </c>
    </row>
    <row r="3" spans="2:19" ht="45" customHeight="1" thickBot="1" x14ac:dyDescent="0.3">
      <c r="B3" s="94"/>
      <c r="C3" s="95"/>
      <c r="D3" s="95"/>
      <c r="E3" s="95"/>
      <c r="F3" s="95"/>
      <c r="G3" s="95"/>
      <c r="H3" s="95"/>
      <c r="I3" s="95"/>
      <c r="J3" s="95"/>
      <c r="K3" s="95"/>
      <c r="L3" s="95"/>
      <c r="M3" s="95"/>
      <c r="N3" s="95"/>
      <c r="O3" s="95"/>
      <c r="P3" s="95"/>
      <c r="Q3" s="95"/>
      <c r="R3" s="95"/>
      <c r="S3" s="96"/>
    </row>
    <row r="4" spans="2:19" ht="15.75" thickBot="1" x14ac:dyDescent="0.3">
      <c r="B4" t="s">
        <v>122</v>
      </c>
    </row>
    <row r="5" spans="2:19" ht="45" customHeight="1" thickBot="1" x14ac:dyDescent="0.3">
      <c r="B5" s="94"/>
      <c r="C5" s="95"/>
      <c r="D5" s="95"/>
      <c r="E5" s="95"/>
      <c r="F5" s="95"/>
      <c r="G5" s="95"/>
      <c r="H5" s="95"/>
      <c r="I5" s="95"/>
      <c r="J5" s="95"/>
      <c r="K5" s="95"/>
      <c r="L5" s="95"/>
      <c r="M5" s="95"/>
      <c r="N5" s="95"/>
      <c r="O5" s="95"/>
      <c r="P5" s="95"/>
      <c r="Q5" s="95"/>
      <c r="R5" s="95"/>
      <c r="S5" s="96"/>
    </row>
    <row r="6" spans="2:19" ht="15.75" thickBot="1" x14ac:dyDescent="0.3">
      <c r="B6" t="s">
        <v>123</v>
      </c>
    </row>
    <row r="7" spans="2:19" ht="45" customHeight="1" thickBot="1" x14ac:dyDescent="0.3">
      <c r="B7" s="94"/>
      <c r="C7" s="95"/>
      <c r="D7" s="95"/>
      <c r="E7" s="95"/>
      <c r="F7" s="95"/>
      <c r="G7" s="95"/>
      <c r="H7" s="95"/>
      <c r="I7" s="95"/>
      <c r="J7" s="95"/>
      <c r="K7" s="95"/>
      <c r="L7" s="95"/>
      <c r="M7" s="95"/>
      <c r="N7" s="95"/>
      <c r="O7" s="95"/>
      <c r="P7" s="95"/>
      <c r="Q7" s="95"/>
      <c r="R7" s="95"/>
      <c r="S7" s="96"/>
    </row>
    <row r="8" spans="2:19" ht="15.75" thickBot="1" x14ac:dyDescent="0.3">
      <c r="B8" t="s">
        <v>124</v>
      </c>
    </row>
    <row r="9" spans="2:19" ht="45" customHeight="1" thickBot="1" x14ac:dyDescent="0.3">
      <c r="B9" s="94"/>
      <c r="C9" s="95"/>
      <c r="D9" s="95"/>
      <c r="E9" s="95"/>
      <c r="F9" s="95"/>
      <c r="G9" s="95"/>
      <c r="H9" s="95"/>
      <c r="I9" s="95"/>
      <c r="J9" s="95"/>
      <c r="K9" s="95"/>
      <c r="L9" s="95"/>
      <c r="M9" s="95"/>
      <c r="N9" s="95"/>
      <c r="O9" s="95"/>
      <c r="P9" s="95"/>
      <c r="Q9" s="95"/>
      <c r="R9" s="95"/>
      <c r="S9" s="96"/>
    </row>
    <row r="10" spans="2:19" ht="15.75" thickBot="1" x14ac:dyDescent="0.3">
      <c r="B10" t="s">
        <v>165</v>
      </c>
    </row>
    <row r="11" spans="2:19" ht="45" customHeight="1" thickBot="1" x14ac:dyDescent="0.3">
      <c r="B11" s="94"/>
      <c r="C11" s="95"/>
      <c r="D11" s="95"/>
      <c r="E11" s="95"/>
      <c r="F11" s="95"/>
      <c r="G11" s="95"/>
      <c r="H11" s="95"/>
      <c r="I11" s="95"/>
      <c r="J11" s="95"/>
      <c r="K11" s="95"/>
      <c r="L11" s="95"/>
      <c r="M11" s="95"/>
      <c r="N11" s="95"/>
      <c r="O11" s="95"/>
      <c r="P11" s="95"/>
      <c r="Q11" s="95"/>
      <c r="R11" s="95"/>
      <c r="S11" s="96"/>
    </row>
    <row r="12" spans="2:19" ht="15.75" thickBot="1" x14ac:dyDescent="0.3">
      <c r="B12" t="s">
        <v>125</v>
      </c>
    </row>
    <row r="13" spans="2:19" ht="45" customHeight="1" thickBot="1" x14ac:dyDescent="0.3">
      <c r="B13" s="94"/>
      <c r="C13" s="95"/>
      <c r="D13" s="95"/>
      <c r="E13" s="95"/>
      <c r="F13" s="95"/>
      <c r="G13" s="95"/>
      <c r="H13" s="95"/>
      <c r="I13" s="95"/>
      <c r="J13" s="95"/>
      <c r="K13" s="95"/>
      <c r="L13" s="95"/>
      <c r="M13" s="95"/>
      <c r="N13" s="95"/>
      <c r="O13" s="95"/>
      <c r="P13" s="95"/>
      <c r="Q13" s="95"/>
      <c r="R13" s="95"/>
      <c r="S13" s="96"/>
    </row>
    <row r="14" spans="2:19" ht="15.75" thickBot="1" x14ac:dyDescent="0.3">
      <c r="B14" t="s">
        <v>126</v>
      </c>
    </row>
    <row r="15" spans="2:19" ht="45" customHeight="1" thickBot="1" x14ac:dyDescent="0.3">
      <c r="B15" s="94"/>
      <c r="C15" s="95"/>
      <c r="D15" s="95"/>
      <c r="E15" s="95"/>
      <c r="F15" s="95"/>
      <c r="G15" s="95"/>
      <c r="H15" s="95"/>
      <c r="I15" s="95"/>
      <c r="J15" s="95"/>
      <c r="K15" s="95"/>
      <c r="L15" s="95"/>
      <c r="M15" s="95"/>
      <c r="N15" s="95"/>
      <c r="O15" s="95"/>
      <c r="P15" s="95"/>
      <c r="Q15" s="95"/>
      <c r="R15" s="95"/>
      <c r="S15" s="96"/>
    </row>
    <row r="16" spans="2:19" ht="15.75" thickBot="1" x14ac:dyDescent="0.3">
      <c r="B16" t="s">
        <v>127</v>
      </c>
    </row>
    <row r="17" spans="2:19" ht="45" customHeight="1" thickBot="1" x14ac:dyDescent="0.3">
      <c r="B17" s="94"/>
      <c r="C17" s="95"/>
      <c r="D17" s="95"/>
      <c r="E17" s="95"/>
      <c r="F17" s="95"/>
      <c r="G17" s="95"/>
      <c r="H17" s="95"/>
      <c r="I17" s="95"/>
      <c r="J17" s="95"/>
      <c r="K17" s="95"/>
      <c r="L17" s="95"/>
      <c r="M17" s="95"/>
      <c r="N17" s="95"/>
      <c r="O17" s="95"/>
      <c r="P17" s="95"/>
      <c r="Q17" s="95"/>
      <c r="R17" s="95"/>
      <c r="S17" s="96"/>
    </row>
    <row r="18" spans="2:19" ht="15.75" thickBot="1" x14ac:dyDescent="0.3">
      <c r="B18" t="s">
        <v>128</v>
      </c>
    </row>
    <row r="19" spans="2:19" ht="45" customHeight="1" thickBot="1" x14ac:dyDescent="0.3">
      <c r="B19" s="94"/>
      <c r="C19" s="95"/>
      <c r="D19" s="95"/>
      <c r="E19" s="95"/>
      <c r="F19" s="95"/>
      <c r="G19" s="95"/>
      <c r="H19" s="95"/>
      <c r="I19" s="95"/>
      <c r="J19" s="95"/>
      <c r="K19" s="95"/>
      <c r="L19" s="95"/>
      <c r="M19" s="95"/>
      <c r="N19" s="95"/>
      <c r="O19" s="95"/>
      <c r="P19" s="95"/>
      <c r="Q19" s="95"/>
      <c r="R19" s="95"/>
      <c r="S19" s="96"/>
    </row>
    <row r="26" spans="2:19" x14ac:dyDescent="0.25">
      <c r="F26" s="86" t="s">
        <v>130</v>
      </c>
      <c r="G26" t="s">
        <v>138</v>
      </c>
      <c r="H26" s="87" t="s">
        <v>138</v>
      </c>
    </row>
    <row r="27" spans="2:19" x14ac:dyDescent="0.25">
      <c r="F27" s="86" t="s">
        <v>131</v>
      </c>
      <c r="G27" t="s">
        <v>139</v>
      </c>
      <c r="H27" s="87" t="s">
        <v>139</v>
      </c>
    </row>
    <row r="28" spans="2:19" x14ac:dyDescent="0.25">
      <c r="F28" s="86" t="s">
        <v>132</v>
      </c>
      <c r="G28" t="s">
        <v>140</v>
      </c>
      <c r="H28" s="87" t="s">
        <v>140</v>
      </c>
    </row>
    <row r="29" spans="2:19" x14ac:dyDescent="0.25">
      <c r="F29" s="86" t="s">
        <v>133</v>
      </c>
      <c r="G29" t="s">
        <v>153</v>
      </c>
      <c r="H29" s="87" t="s">
        <v>153</v>
      </c>
    </row>
    <row r="30" spans="2:19" x14ac:dyDescent="0.25">
      <c r="F30" s="86" t="s">
        <v>134</v>
      </c>
      <c r="G30" t="s">
        <v>141</v>
      </c>
      <c r="H30" s="87" t="s">
        <v>141</v>
      </c>
    </row>
    <row r="31" spans="2:19" x14ac:dyDescent="0.25">
      <c r="F31" s="86" t="s">
        <v>135</v>
      </c>
      <c r="G31" t="s">
        <v>142</v>
      </c>
      <c r="H31" s="87" t="s">
        <v>142</v>
      </c>
    </row>
    <row r="32" spans="2:19" x14ac:dyDescent="0.25">
      <c r="F32" s="86" t="s">
        <v>136</v>
      </c>
      <c r="G32" t="s">
        <v>143</v>
      </c>
      <c r="H32" s="87" t="s">
        <v>143</v>
      </c>
    </row>
    <row r="33" spans="6:8" x14ac:dyDescent="0.25">
      <c r="F33" s="86" t="s">
        <v>137</v>
      </c>
      <c r="G33" t="s">
        <v>144</v>
      </c>
      <c r="H33" s="87" t="s">
        <v>144</v>
      </c>
    </row>
    <row r="35" spans="6:8" x14ac:dyDescent="0.25">
      <c r="G35" t="str">
        <f>"My rules for building effective and efficient solutions in Excel is to: "&amp;_xlfn.TEXTJOIN(", ",,H26:H33)</f>
        <v>My rules for building effective and efficient solutions in Excel is to: List goals of project, Enter all the project inputs into the cells and label the inputs with informative names, If you have a table of data, enter the data into a “proper data set” table structure, Create effective and efficient Excel solution, Check work, Document work, State results, Use formatting and/or page setup to present your solution</v>
      </c>
    </row>
    <row r="37" spans="6:8" x14ac:dyDescent="0.25">
      <c r="H37" t="s">
        <v>145</v>
      </c>
    </row>
    <row r="38" spans="6:8" x14ac:dyDescent="0.25">
      <c r="H38" t="s">
        <v>146</v>
      </c>
    </row>
    <row r="39" spans="6:8" x14ac:dyDescent="0.25">
      <c r="H39" t="s">
        <v>147</v>
      </c>
    </row>
    <row r="40" spans="6:8" x14ac:dyDescent="0.25">
      <c r="H40" t="s">
        <v>148</v>
      </c>
    </row>
    <row r="41" spans="6:8" x14ac:dyDescent="0.25">
      <c r="H41" t="s">
        <v>149</v>
      </c>
    </row>
    <row r="42" spans="6:8" x14ac:dyDescent="0.25">
      <c r="H42" t="s">
        <v>150</v>
      </c>
    </row>
    <row r="43" spans="6:8" x14ac:dyDescent="0.25">
      <c r="H43" t="s">
        <v>151</v>
      </c>
    </row>
    <row r="44" spans="6:8" x14ac:dyDescent="0.25">
      <c r="H44" t="s">
        <v>152</v>
      </c>
    </row>
  </sheetData>
  <mergeCells count="9">
    <mergeCell ref="B13:S13"/>
    <mergeCell ref="B15:S15"/>
    <mergeCell ref="B17:S17"/>
    <mergeCell ref="B19:S19"/>
    <mergeCell ref="B3:S3"/>
    <mergeCell ref="B5:S5"/>
    <mergeCell ref="B7:S7"/>
    <mergeCell ref="B9:S9"/>
    <mergeCell ref="B11:S11"/>
  </mergeCells>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BCDA4-C3A4-4512-9244-67EAC724CE4C}">
  <sheetPr>
    <tabColor rgb="FFFF0000"/>
  </sheetPr>
  <dimension ref="B2:S19"/>
  <sheetViews>
    <sheetView zoomScale="85" zoomScaleNormal="85" workbookViewId="0"/>
  </sheetViews>
  <sheetFormatPr defaultColWidth="8.85546875" defaultRowHeight="15" x14ac:dyDescent="0.25"/>
  <sheetData>
    <row r="2" spans="2:19" ht="15.75" thickBot="1" x14ac:dyDescent="0.3">
      <c r="B2" t="s">
        <v>121</v>
      </c>
    </row>
    <row r="3" spans="2:19" ht="45" customHeight="1" thickBot="1" x14ac:dyDescent="0.3">
      <c r="B3" s="94" t="s">
        <v>129</v>
      </c>
      <c r="C3" s="95"/>
      <c r="D3" s="95"/>
      <c r="E3" s="95"/>
      <c r="F3" s="95"/>
      <c r="G3" s="95"/>
      <c r="H3" s="95"/>
      <c r="I3" s="95"/>
      <c r="J3" s="95"/>
      <c r="K3" s="95"/>
      <c r="L3" s="95"/>
      <c r="M3" s="95"/>
      <c r="N3" s="95"/>
      <c r="O3" s="95"/>
      <c r="P3" s="95"/>
      <c r="Q3" s="95"/>
      <c r="R3" s="95"/>
      <c r="S3" s="96"/>
    </row>
    <row r="4" spans="2:19" ht="15.75" thickBot="1" x14ac:dyDescent="0.3">
      <c r="B4" t="s">
        <v>122</v>
      </c>
    </row>
    <row r="5" spans="2:19" ht="45" customHeight="1" thickBot="1" x14ac:dyDescent="0.3">
      <c r="B5" s="94" t="s">
        <v>167</v>
      </c>
      <c r="C5" s="95"/>
      <c r="D5" s="95"/>
      <c r="E5" s="95"/>
      <c r="F5" s="95"/>
      <c r="G5" s="95"/>
      <c r="H5" s="95"/>
      <c r="I5" s="95"/>
      <c r="J5" s="95"/>
      <c r="K5" s="95"/>
      <c r="L5" s="95"/>
      <c r="M5" s="95"/>
      <c r="N5" s="95"/>
      <c r="O5" s="95"/>
      <c r="P5" s="95"/>
      <c r="Q5" s="95"/>
      <c r="R5" s="95"/>
      <c r="S5" s="96"/>
    </row>
    <row r="6" spans="2:19" ht="15.75" thickBot="1" x14ac:dyDescent="0.3">
      <c r="B6" t="s">
        <v>123</v>
      </c>
    </row>
    <row r="7" spans="2:19" ht="45" customHeight="1" thickBot="1" x14ac:dyDescent="0.3">
      <c r="B7" s="94" t="s">
        <v>154</v>
      </c>
      <c r="C7" s="95"/>
      <c r="D7" s="95"/>
      <c r="E7" s="95"/>
      <c r="F7" s="95"/>
      <c r="G7" s="95"/>
      <c r="H7" s="95"/>
      <c r="I7" s="95"/>
      <c r="J7" s="95"/>
      <c r="K7" s="95"/>
      <c r="L7" s="95"/>
      <c r="M7" s="95"/>
      <c r="N7" s="95"/>
      <c r="O7" s="95"/>
      <c r="P7" s="95"/>
      <c r="Q7" s="95"/>
      <c r="R7" s="95"/>
      <c r="S7" s="96"/>
    </row>
    <row r="8" spans="2:19" ht="15.75" thickBot="1" x14ac:dyDescent="0.3">
      <c r="B8" t="s">
        <v>124</v>
      </c>
    </row>
    <row r="9" spans="2:19" ht="45" customHeight="1" thickBot="1" x14ac:dyDescent="0.3">
      <c r="B9" s="94" t="s">
        <v>155</v>
      </c>
      <c r="C9" s="95"/>
      <c r="D9" s="95"/>
      <c r="E9" s="95"/>
      <c r="F9" s="95"/>
      <c r="G9" s="95"/>
      <c r="H9" s="95"/>
      <c r="I9" s="95"/>
      <c r="J9" s="95"/>
      <c r="K9" s="95"/>
      <c r="L9" s="95"/>
      <c r="M9" s="95"/>
      <c r="N9" s="95"/>
      <c r="O9" s="95"/>
      <c r="P9" s="95"/>
      <c r="Q9" s="95"/>
      <c r="R9" s="95"/>
      <c r="S9" s="96"/>
    </row>
    <row r="10" spans="2:19" ht="15.75" thickBot="1" x14ac:dyDescent="0.3">
      <c r="B10" t="s">
        <v>165</v>
      </c>
    </row>
    <row r="11" spans="2:19" ht="45" customHeight="1" thickBot="1" x14ac:dyDescent="0.3">
      <c r="B11" s="94" t="s">
        <v>166</v>
      </c>
      <c r="C11" s="95"/>
      <c r="D11" s="95"/>
      <c r="E11" s="95"/>
      <c r="F11" s="95"/>
      <c r="G11" s="95"/>
      <c r="H11" s="95"/>
      <c r="I11" s="95"/>
      <c r="J11" s="95"/>
      <c r="K11" s="95"/>
      <c r="L11" s="95"/>
      <c r="M11" s="95"/>
      <c r="N11" s="95"/>
      <c r="O11" s="95"/>
      <c r="P11" s="95"/>
      <c r="Q11" s="95"/>
      <c r="R11" s="95"/>
      <c r="S11" s="96"/>
    </row>
    <row r="12" spans="2:19" ht="15.75" thickBot="1" x14ac:dyDescent="0.3">
      <c r="B12" t="s">
        <v>125</v>
      </c>
    </row>
    <row r="13" spans="2:19" ht="45" customHeight="1" thickBot="1" x14ac:dyDescent="0.3">
      <c r="B13" s="94" t="s">
        <v>156</v>
      </c>
      <c r="C13" s="95"/>
      <c r="D13" s="95"/>
      <c r="E13" s="95"/>
      <c r="F13" s="95"/>
      <c r="G13" s="95"/>
      <c r="H13" s="95"/>
      <c r="I13" s="95"/>
      <c r="J13" s="95"/>
      <c r="K13" s="95"/>
      <c r="L13" s="95"/>
      <c r="M13" s="95"/>
      <c r="N13" s="95"/>
      <c r="O13" s="95"/>
      <c r="P13" s="95"/>
      <c r="Q13" s="95"/>
      <c r="R13" s="95"/>
      <c r="S13" s="96"/>
    </row>
    <row r="14" spans="2:19" ht="15.75" thickBot="1" x14ac:dyDescent="0.3">
      <c r="B14" t="s">
        <v>126</v>
      </c>
    </row>
    <row r="15" spans="2:19" ht="45" customHeight="1" thickBot="1" x14ac:dyDescent="0.3">
      <c r="B15" s="94" t="s">
        <v>157</v>
      </c>
      <c r="C15" s="95"/>
      <c r="D15" s="95"/>
      <c r="E15" s="95"/>
      <c r="F15" s="95"/>
      <c r="G15" s="95"/>
      <c r="H15" s="95"/>
      <c r="I15" s="95"/>
      <c r="J15" s="95"/>
      <c r="K15" s="95"/>
      <c r="L15" s="95"/>
      <c r="M15" s="95"/>
      <c r="N15" s="95"/>
      <c r="O15" s="95"/>
      <c r="P15" s="95"/>
      <c r="Q15" s="95"/>
      <c r="R15" s="95"/>
      <c r="S15" s="96"/>
    </row>
    <row r="16" spans="2:19" ht="15.75" thickBot="1" x14ac:dyDescent="0.3">
      <c r="B16" t="s">
        <v>127</v>
      </c>
    </row>
    <row r="17" spans="2:19" ht="45" customHeight="1" thickBot="1" x14ac:dyDescent="0.3">
      <c r="B17" s="94" t="s">
        <v>158</v>
      </c>
      <c r="C17" s="95"/>
      <c r="D17" s="95"/>
      <c r="E17" s="95"/>
      <c r="F17" s="95"/>
      <c r="G17" s="95"/>
      <c r="H17" s="95"/>
      <c r="I17" s="95"/>
      <c r="J17" s="95"/>
      <c r="K17" s="95"/>
      <c r="L17" s="95"/>
      <c r="M17" s="95"/>
      <c r="N17" s="95"/>
      <c r="O17" s="95"/>
      <c r="P17" s="95"/>
      <c r="Q17" s="95"/>
      <c r="R17" s="95"/>
      <c r="S17" s="96"/>
    </row>
    <row r="18" spans="2:19" ht="15.75" thickBot="1" x14ac:dyDescent="0.3">
      <c r="B18" t="s">
        <v>128</v>
      </c>
    </row>
    <row r="19" spans="2:19" ht="45" customHeight="1" thickBot="1" x14ac:dyDescent="0.3">
      <c r="B19" s="94" t="s">
        <v>159</v>
      </c>
      <c r="C19" s="95"/>
      <c r="D19" s="95"/>
      <c r="E19" s="95"/>
      <c r="F19" s="95"/>
      <c r="G19" s="95"/>
      <c r="H19" s="95"/>
      <c r="I19" s="95"/>
      <c r="J19" s="95"/>
      <c r="K19" s="95"/>
      <c r="L19" s="95"/>
      <c r="M19" s="95"/>
      <c r="N19" s="95"/>
      <c r="O19" s="95"/>
      <c r="P19" s="95"/>
      <c r="Q19" s="95"/>
      <c r="R19" s="95"/>
      <c r="S19" s="96"/>
    </row>
  </sheetData>
  <mergeCells count="9">
    <mergeCell ref="B15:S15"/>
    <mergeCell ref="B17:S17"/>
    <mergeCell ref="B19:S19"/>
    <mergeCell ref="B3:S3"/>
    <mergeCell ref="B5:S5"/>
    <mergeCell ref="B7:S7"/>
    <mergeCell ref="B9:S9"/>
    <mergeCell ref="B11:S11"/>
    <mergeCell ref="B13:S1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6</vt:i4>
      </vt:variant>
    </vt:vector>
  </HeadingPairs>
  <TitlesOfParts>
    <vt:vector size="21" baseType="lpstr">
      <vt:lpstr>ProperDataSet</vt:lpstr>
      <vt:lpstr>Problem</vt:lpstr>
      <vt:lpstr>Number Formatting</vt:lpstr>
      <vt:lpstr>PercentAbsolute</vt:lpstr>
      <vt:lpstr>Operators</vt:lpstr>
      <vt:lpstr>BoomerangPictures</vt:lpstr>
      <vt:lpstr>Ch08(1)</vt:lpstr>
      <vt:lpstr>Ch08(1an)</vt:lpstr>
      <vt:lpstr>Practice Problems &gt;&gt;</vt:lpstr>
      <vt:lpstr>PPCh08(1)</vt:lpstr>
      <vt:lpstr>PPCh08(1an)</vt:lpstr>
      <vt:lpstr>PPCh08(2)</vt:lpstr>
      <vt:lpstr>PPCh08(2an)</vt:lpstr>
      <vt:lpstr>PPCh08(3)</vt:lpstr>
      <vt:lpstr>PPCh08(3an)</vt:lpstr>
      <vt:lpstr>'Ch08(1an)'!AnswerPrint_Area</vt:lpstr>
      <vt:lpstr>'Ch08(1an)'!AnswerPrint_Titles</vt:lpstr>
      <vt:lpstr>'PPCh08(1an)'!Print_Area</vt:lpstr>
      <vt:lpstr>'PPCh08(2an)'!Print_Area</vt:lpstr>
      <vt:lpstr>'PPCh08(1an)'!Print_Titles</vt:lpstr>
      <vt:lpstr>'PPCh08(2an)'!Print_Titles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Girvin, Michael</dc:creator>
  <cp:lastModifiedBy>Girvin, Michael</cp:lastModifiedBy>
  <cp:lastPrinted>2020-07-06T19:11:24Z</cp:lastPrinted>
  <dcterms:created xsi:type="dcterms:W3CDTF">2015-06-05T18:17:20Z</dcterms:created>
  <dcterms:modified xsi:type="dcterms:W3CDTF">2022-02-22T19:47:17Z</dcterms:modified>
</cp:coreProperties>
</file>