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12"/>
  <workbookPr/>
  <mc:AlternateContent xmlns:mc="http://schemas.openxmlformats.org/markup-compatibility/2006">
    <mc:Choice Requires="x15">
      <x15ac:absPath xmlns:x15ac="http://schemas.microsoft.com/office/spreadsheetml/2010/11/ac" url="F:\00VideoClassStorage\00000AllExcelBook\MikeGirvinTheOnlyAppThatMattersFinalBookFirstEdit\TheOnlyAppThatMatter\Ch09\"/>
    </mc:Choice>
  </mc:AlternateContent>
  <xr:revisionPtr revIDLastSave="0" documentId="13_ncr:1_{35C2495C-7FA3-4922-A8A3-20DEA74437ED}" xr6:coauthVersionLast="47" xr6:coauthVersionMax="47" xr10:uidLastSave="{00000000-0000-0000-0000-000000000000}"/>
  <bookViews>
    <workbookView xWindow="-120" yWindow="-120" windowWidth="29040" windowHeight="15840" xr2:uid="{00000000-000D-0000-FFFF-FFFF00000000}"/>
  </bookViews>
  <sheets>
    <sheet name="Ch09(1-2)" sheetId="2" r:id="rId1"/>
    <sheet name="Ch09(3)" sheetId="3" r:id="rId2"/>
    <sheet name="Ch09(4)" sheetId="4" r:id="rId3"/>
    <sheet name="Ch09(5)" sheetId="5" r:id="rId4"/>
    <sheet name="Ch09(6-7)" sheetId="6" r:id="rId5"/>
    <sheet name="Ch09(8-13)" sheetId="11" r:id="rId6"/>
    <sheet name="Ch09(8-13an)" sheetId="12" r:id="rId7"/>
    <sheet name="Ch09(14-15)" sheetId="8" r:id="rId8"/>
    <sheet name="Ch09(14-15an)" sheetId="14" r:id="rId9"/>
    <sheet name="Ch09(16-39)" sheetId="13" r:id="rId10"/>
    <sheet name="Ch09(16-39an)" sheetId="15" r:id="rId11"/>
    <sheet name="Practice Problems ==&gt;" sheetId="19" r:id="rId12"/>
    <sheet name="PPCh09(1)" sheetId="18" r:id="rId13"/>
    <sheet name="PPCh09(1an)" sheetId="7" r:id="rId14"/>
    <sheet name="PPCh09(2)" sheetId="23" r:id="rId15"/>
    <sheet name="PPCh09(2an)" sheetId="25" r:id="rId16"/>
    <sheet name="PPCh09(3)" sheetId="26" r:id="rId17"/>
    <sheet name="PPCh09(3an)" sheetId="27" r:id="rId18"/>
    <sheet name="PPCh09(4)" sheetId="21" r:id="rId19"/>
    <sheet name="PPCh09(4an)" sheetId="22" r:id="rId20"/>
    <sheet name="PPCh09 (1 Words)" sheetId="9" state="hidden"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26" l="1"/>
  <c r="S17" i="25" l="1" a="1"/>
  <c r="S17" i="25"/>
  <c r="F9" i="25"/>
  <c r="B9" i="27"/>
  <c r="B8" i="27"/>
  <c r="B7" i="27"/>
  <c r="B6" i="27"/>
  <c r="K12" i="27" a="1"/>
  <c r="K12" i="27" s="1"/>
  <c r="I12" i="27"/>
  <c r="K11" i="27"/>
  <c r="B8" i="26"/>
  <c r="B7" i="26"/>
  <c r="B6" i="26"/>
  <c r="K12" i="26"/>
  <c r="B19" i="25" l="1"/>
  <c r="C17" i="25"/>
  <c r="S16" i="25"/>
  <c r="S15" i="25"/>
  <c r="S14" i="25"/>
  <c r="S13" i="25"/>
  <c r="S12" i="25"/>
  <c r="H8" i="25"/>
  <c r="C19" i="25"/>
  <c r="H9" i="25"/>
  <c r="F12" i="7" l="1"/>
  <c r="F13" i="7"/>
  <c r="F14" i="7"/>
  <c r="F15" i="7"/>
  <c r="F22" i="7"/>
  <c r="G22" i="7" s="1"/>
  <c r="F23" i="7"/>
  <c r="G23" i="7" s="1"/>
  <c r="F24" i="7"/>
  <c r="G24" i="7" s="1"/>
  <c r="F25" i="7"/>
  <c r="G25" i="7" s="1"/>
  <c r="I12" i="7" a="1"/>
  <c r="I22" i="7" a="1"/>
  <c r="I22" i="7" l="1"/>
  <c r="I12" i="7"/>
  <c r="G9" i="15" a="1"/>
  <c r="G9" i="15" s="1"/>
  <c r="E6" i="13"/>
  <c r="I9" i="15"/>
  <c r="E9" i="15"/>
  <c r="C9" i="12" l="1"/>
  <c r="C10" i="12"/>
  <c r="C5" i="14"/>
  <c r="E4" i="2" l="1"/>
  <c r="E5" i="2"/>
  <c r="E6" i="2"/>
  <c r="E3" i="2"/>
  <c r="C9" i="15" l="1"/>
  <c r="B3" i="13"/>
  <c r="B4" i="12"/>
  <c r="B8" i="9"/>
  <c r="B9" i="9" s="1" a="1"/>
  <c r="B9" i="9" s="1"/>
  <c r="B6" i="9"/>
  <c r="B7" i="9" s="1" a="1"/>
  <c r="B7" i="9" s="1"/>
  <c r="B4" i="9"/>
  <c r="B5" i="9" s="1" a="1"/>
  <c r="B5" i="9" s="1"/>
  <c r="B2" i="9"/>
  <c r="B3" i="9" s="1" a="1"/>
  <c r="B3" i="9" s="1"/>
  <c r="G5" i="6"/>
  <c r="E9" i="6"/>
  <c r="E8" i="6"/>
  <c r="E7" i="6"/>
  <c r="E6" i="6"/>
  <c r="E9" i="5"/>
  <c r="E8" i="5"/>
  <c r="E7" i="5"/>
  <c r="E6" i="5"/>
  <c r="E8" i="4"/>
  <c r="E7" i="4"/>
  <c r="E6" i="4"/>
  <c r="E5" i="4"/>
  <c r="E4" i="3"/>
  <c r="E5" i="3"/>
  <c r="E6" i="3"/>
  <c r="E3" i="3"/>
  <c r="E5" i="14"/>
  <c r="G6" i="6" a="1"/>
  <c r="E9" i="12" a="1"/>
  <c r="E9" i="12" l="1"/>
  <c r="G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<sst xmlns="http://schemas.openxmlformats.org/spreadsheetml/2006/main" count="267" uniqueCount="100">
  <si>
    <t>Date</t>
  </si>
  <si>
    <t>Sales</t>
  </si>
  <si>
    <t>Commission Paid</t>
  </si>
  <si>
    <t>Sales Rep</t>
  </si>
  <si>
    <t>Timmy</t>
  </si>
  <si>
    <t>Abdi</t>
  </si>
  <si>
    <t>Chantel</t>
  </si>
  <si>
    <t>Dean</t>
  </si>
  <si>
    <t>Commission Rate:</t>
  </si>
  <si>
    <t>Sales ($)</t>
  </si>
  <si>
    <t>Commission Paid ($)</t>
  </si>
  <si>
    <t>Student Name</t>
  </si>
  <si>
    <t>Test 1</t>
  </si>
  <si>
    <t>Test 2</t>
  </si>
  <si>
    <t>Test 3</t>
  </si>
  <si>
    <t>Chantell Williams</t>
  </si>
  <si>
    <t>Maria Fox</t>
  </si>
  <si>
    <t>Sioux Noline</t>
  </si>
  <si>
    <t>Dean Watts</t>
  </si>
  <si>
    <t>Total</t>
  </si>
  <si>
    <t>What is your total gross pay for the month?</t>
  </si>
  <si>
    <t xml:space="preserve">Monthly Sales = </t>
  </si>
  <si>
    <t xml:space="preserve">Monthly Base Pay = </t>
  </si>
  <si>
    <t>Commission Rate on Sales =</t>
  </si>
  <si>
    <t>Total the student test scores, and then give each student extra credit of 25 Points.</t>
  </si>
  <si>
    <t>Goals:</t>
  </si>
  <si>
    <t>Gross Pay =</t>
  </si>
  <si>
    <t>Commission Pay =</t>
  </si>
  <si>
    <t>Formulas Used:</t>
  </si>
  <si>
    <t>Annual Insurance Expense =</t>
  </si>
  <si>
    <t>Monthly Expense =</t>
  </si>
  <si>
    <r>
      <rPr>
        <b/>
        <sz val="11"/>
        <color theme="1"/>
        <rFont val="Calibri"/>
        <family val="2"/>
        <scheme val="minor"/>
      </rPr>
      <t>Goal</t>
    </r>
    <r>
      <rPr>
        <sz val="11"/>
        <color theme="1"/>
        <rFont val="Calibri"/>
        <family val="2"/>
        <scheme val="minor"/>
      </rPr>
      <t>: Calculate Monthly Insurance Expense.</t>
    </r>
  </si>
  <si>
    <t>Monthly Expense Formula:</t>
  </si>
  <si>
    <t>Products Sold</t>
  </si>
  <si>
    <t>Quad</t>
  </si>
  <si>
    <t>Carlota</t>
  </si>
  <si>
    <t>Yanaki</t>
  </si>
  <si>
    <t>Aspen</t>
  </si>
  <si>
    <t>Count Products Sold:</t>
  </si>
  <si>
    <t>Condition for Counting:</t>
  </si>
  <si>
    <t>Goal:</t>
  </si>
  <si>
    <t>Counting Products Formula:</t>
  </si>
  <si>
    <t>Product Names</t>
  </si>
  <si>
    <t>Sunshine</t>
  </si>
  <si>
    <t>Unique List Formula:</t>
  </si>
  <si>
    <t>Extra Points</t>
  </si>
  <si>
    <t>Total Formula:</t>
  </si>
  <si>
    <t>Or:</t>
  </si>
  <si>
    <t>Extra Credit</t>
  </si>
  <si>
    <t>Extra Credit Formula:</t>
  </si>
  <si>
    <t>1.       What are the benefits of following Excel’s Golden Rule?</t>
  </si>
  <si>
    <t>2.       What does Conditional Formatting do?</t>
  </si>
  <si>
    <t>3.       What does Data Validation List do?</t>
  </si>
  <si>
    <t>4.       What is “What If Analysis”?</t>
  </si>
  <si>
    <t>5.       What is an “Excel Model”?</t>
  </si>
  <si>
    <t>Experientially, these are the benefits: efficiency, ease of using Excel solution, magic, Excel beauty and much more!
Technically, these are the benefits: 1) Track down and change formula inputs easily, 2) labels for formula inputs help you to immediately understand their meaning, 3) solution is transparent, few errors because we do not hard code inputs into solutions.</t>
  </si>
  <si>
    <t>Conditional Formatting adds formatting to a cell based on a logical test that comes out TRUE or FALSE. TRUE = Formatting Applied. FALSE = Formatting NOT applied.</t>
  </si>
  <si>
    <t xml:space="preserve">Data Validation List validates what data can be typed into a cell based on a list of valid items. The feature adds a dropdown list to a cell that will allow a user to select from a valid list of names. The feature will show an error message if the user types something that is not in the validated list. </t>
  </si>
  <si>
    <t>An Excel Model is an Excel solution that we build to solve a problem, perform data analysis, or do what-if analysis that can be used over and over. Excel Models can be big or small, but they key is to put all inputs into cells, label them and refer to them with cell references.</t>
  </si>
  <si>
    <t>6.	What is an Array Function?</t>
  </si>
  <si>
    <t>A specially class of Excel built-in functions that expect to be given an array of inputs and will deliver an array of answers, spilled into the cells. Examples are UNIQUE, which can deliver a unique list of items, SORT, which can sort a list, FILTER, which can filter a set of records, or FREQUENCY which can count values in bin categories based on a set of upper limits. There are many more Array Functions also.</t>
  </si>
  <si>
    <t>“What If Analysis”? Is something that we all do. When we ask a question about changing an input, we perform “What If Analysis”? For example, if we ask how much will the net pay be for an employee if the tax rate changes from 7.45% to 3.00%?, if we follow Excel's Golden Rule, we just change the number in the cell, and then we have the answer to our “What If Analysis”? question.</t>
  </si>
  <si>
    <t>Product</t>
  </si>
  <si>
    <t>COGS</t>
  </si>
  <si>
    <t>Cost Each</t>
  </si>
  <si>
    <t>End Units</t>
  </si>
  <si>
    <t>Begin Units</t>
  </si>
  <si>
    <t>Enter data into proper data set.</t>
  </si>
  <si>
    <t>Add Extra Credit.</t>
  </si>
  <si>
    <t>OR:</t>
  </si>
  <si>
    <t>Company</t>
  </si>
  <si>
    <t>Gel Booms</t>
  </si>
  <si>
    <t>Tri Fly</t>
  </si>
  <si>
    <t>V-Rang</t>
  </si>
  <si>
    <t>Darnell</t>
  </si>
  <si>
    <t>Bellen</t>
  </si>
  <si>
    <t>Colorad Boom</t>
  </si>
  <si>
    <t>Mt. Fun</t>
  </si>
  <si>
    <t>Sunset</t>
  </si>
  <si>
    <t>Crest</t>
  </si>
  <si>
    <t>Net Sales ($)</t>
  </si>
  <si>
    <t>Cost ($)</t>
  </si>
  <si>
    <t>Select Product:</t>
  </si>
  <si>
    <t>In the below data set, each row or record represents a sales transaction for a product.</t>
  </si>
  <si>
    <t>Unique List of Products:</t>
  </si>
  <si>
    <t>Goal is to create a solution that will count how many of a specified product were sold</t>
  </si>
  <si>
    <t>Calcualte COGS.</t>
  </si>
  <si>
    <t>Follow Excel's Golden Rule.</t>
  </si>
  <si>
    <t>Follow Excel's Golden Rule, and rule for proper data sets.</t>
  </si>
  <si>
    <t>The formula for calculating COGS = (Begin Units - End Units) * Cost Each</t>
  </si>
  <si>
    <t>Total + Extra Credit</t>
  </si>
  <si>
    <t>Use the Excel Table feature for your proper data set.</t>
  </si>
  <si>
    <t>No new records will be added, so we do not need to convert it to an Excel Table.</t>
  </si>
  <si>
    <t>Total Test Scores.</t>
  </si>
  <si>
    <t>Convert to Excel Table.</t>
  </si>
  <si>
    <t>and to add conditional formatting to the Product field for that product.</t>
  </si>
  <si>
    <t>1) Count the number of products sold.</t>
  </si>
  <si>
    <t>2) Create a sorted unique list.</t>
  </si>
  <si>
    <t>3) Add data validation dropdown List to cell C8, based on Spilled Array in cell G9.</t>
  </si>
  <si>
    <t>4) Add Conditional Formatting to range B12:B19, based on the value in cell 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</si>
</sst>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mm/dd/yyyy"/>
    <numFmt numFmtId="166"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u/>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rgb="FFFF0000"/>
        <bgColor indexed="64"/>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164" fontId="6" fillId="0" borderId="0" applyFont="0" applyFill="0" applyBorder="0" applyAlignment="0" applyProtection="0"/>
  </cellStyleXfs>
  <cellXfs count="35">
    <xf numFmtId="0" fontId="0" fillId="0" borderId="0" xfId="0"/>
    <xf numFmtId="0" fontId="0" fillId="0" borderId="0" xfId="0" applyAlignment="1">
      <alignment horizontal="left" indent="2"/>
    </xf>
    <xf numFmtId="0" fontId="0" fillId="0" borderId="4" xfId="0" applyBorder="1"/>
    <xf numFmtId="0" fontId="3" fillId="2" borderId="4" xfId="0" applyFont="1" applyFill="1" applyBorder="1"/>
    <xf numFmtId="165" fontId="0" fillId="0" borderId="4" xfId="0" applyNumberFormat="1" applyBorder="1"/>
    <xf numFmtId="0" fontId="2" fillId="0" borderId="0" xfId="0" applyFont="1"/>
    <xf numFmtId="0" fontId="1" fillId="4" borderId="4" xfId="0" applyFont="1" applyFill="1" applyBorder="1"/>
    <xf numFmtId="4" fontId="0" fillId="3" borderId="4" xfId="0" applyNumberFormat="1" applyFill="1" applyBorder="1"/>
    <xf numFmtId="3" fontId="0" fillId="0" borderId="4" xfId="0" applyNumberFormat="1" applyBorder="1"/>
    <xf numFmtId="0" fontId="0" fillId="3" borderId="4" xfId="0" applyNumberFormat="1" applyFill="1" applyBorder="1"/>
    <xf numFmtId="0" fontId="5" fillId="0" borderId="0" xfId="0" applyFont="1"/>
    <xf numFmtId="0" fontId="0" fillId="0" borderId="0" xfId="0" applyNumberFormat="1"/>
    <xf numFmtId="0" fontId="3" fillId="4" borderId="4" xfId="0" applyFont="1" applyFill="1" applyBorder="1"/>
    <xf numFmtId="10" fontId="0" fillId="0" borderId="4" xfId="0" applyNumberFormat="1" applyBorder="1"/>
    <xf numFmtId="166" fontId="0" fillId="0" borderId="4" xfId="0" applyNumberFormat="1" applyBorder="1"/>
    <xf numFmtId="166" fontId="0" fillId="3" borderId="4" xfId="0" applyNumberFormat="1" applyFill="1" applyBorder="1"/>
    <xf numFmtId="0" fontId="1" fillId="2" borderId="4" xfId="0" applyFont="1" applyFill="1" applyBorder="1"/>
    <xf numFmtId="4" fontId="0" fillId="0" borderId="4" xfId="0" applyNumberFormat="1" applyFill="1" applyBorder="1"/>
    <xf numFmtId="0" fontId="0" fillId="0" borderId="0" xfId="0" applyAlignment="1">
      <alignment horizontal="left" indent="10"/>
    </xf>
    <xf numFmtId="0" fontId="0" fillId="3" borderId="4" xfId="0" applyFill="1" applyBorder="1"/>
    <xf numFmtId="0" fontId="0" fillId="0" borderId="5" xfId="0" applyBorder="1"/>
    <xf numFmtId="0" fontId="0" fillId="3" borderId="6" xfId="0" applyFill="1" applyBorder="1"/>
    <xf numFmtId="0" fontId="2" fillId="0" borderId="7" xfId="0" applyFont="1" applyBorder="1"/>
    <xf numFmtId="0" fontId="2" fillId="0" borderId="8" xfId="0" applyFont="1" applyBorder="1"/>
    <xf numFmtId="0" fontId="2" fillId="0" borderId="9" xfId="0" applyFont="1" applyBorder="1"/>
    <xf numFmtId="0" fontId="0" fillId="0" borderId="10" xfId="0" applyBorder="1"/>
    <xf numFmtId="0" fontId="0" fillId="0" borderId="11" xfId="0" applyBorder="1"/>
    <xf numFmtId="0" fontId="0" fillId="3" borderId="12" xfId="0" applyFill="1" applyBorder="1"/>
    <xf numFmtId="0" fontId="1" fillId="5" borderId="4" xfId="0" applyFont="1" applyFill="1" applyBorder="1"/>
    <xf numFmtId="0" fontId="0" fillId="6" borderId="4" xfId="0" applyFont="1" applyFill="1" applyBorder="1"/>
    <xf numFmtId="0" fontId="0" fillId="0" borderId="4" xfId="0" applyFont="1" applyBorder="1"/>
    <xf numFmtId="164" fontId="0" fillId="0" borderId="4" xfId="1" applyNumberFormat="1" applyFont="1"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cellXfs>
  <cellStyles count="2">
    <cellStyle name="Comma" xfId="1" builtinId="3"/>
    <cellStyle name="Normal" xfId="0" builtinId="0"/>
  </cellStyles>
  <dxfs count="11">
    <dxf>
      <fill>
        <patternFill>
          <bgColor rgb="FFFFFF00"/>
        </patternFill>
      </fill>
    </dxf>
    <dxf>
      <numFmt numFmtId="0" formatCode="General"/>
      <fill>
        <patternFill patternType="solid">
          <fgColor indexed="64"/>
          <bgColor rgb="FFCCFFCC"/>
        </patternFill>
      </fill>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bgColor rgb="FFFFFF00"/>
        </patternFill>
      </fill>
    </dxf>
  </dxfs>
  <tableStyles count="0" defaultTableStyle="TableStyleMedium2" defaultPivotStyle="PivotStyleLight16"/>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E9BC5F-4007-48D4-B8CD-108D6F717A1E}" name="StudentTestScores" displayName="StudentTestScores" ref="B11:F15" totalsRowShown="0" headerRowDxfId="9" headerRowBorderDxfId="8" tableBorderDxfId="7" totalsRowBorderDxfId="6">
  <autoFilter ref="B11:F15" xr:uid="{F07AEABC-E770-4FFC-BDB6-CB366DB80BAD}"/>
  <tableColumns count="5">
    <tableColumn id="1" xr3:uid="{42177776-411D-4AA4-AB13-2FD380077D89}" name="Student Name" dataDxfId="5"/>
    <tableColumn id="2" xr3:uid="{A349154D-2AB7-433F-AEE3-7165F25B8333}" name="Test 1" dataDxfId="4"/>
    <tableColumn id="3" xr3:uid="{F045033D-D508-4A64-BB0C-22DE2D222D7D}" name="Test 2" dataDxfId="3"/>
    <tableColumn id="4" xr3:uid="{E90792DF-0796-4CAB-99C4-98855ECCA51A}" name="Test 3" dataDxfId="2"/>
    <tableColumn id="5" xr3:uid="{55BFCE09-FCE7-4070-837D-B1741C4A549B}" name="Total + Extra Credit" dataDxfId="1">
      <calculatedColumnFormula>SUM(C12:E12)+$F$9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FD50-9BD3-4239-B119-2F87DD971C21}">
  <sheetPr>
    <tabColor rgb="FF0000FF"/>
  </sheetPr>
  <dimension ref="B2:E6"/>
  <sheetViews>
    <sheetView tabSelected="1" zoomScale="115" zoomScaleNormal="115" workbookViewId="0"/>
  </sheetViews>
  <sheetFormatPr defaultColWidth="8.85546875" defaultRowHeight="15" x14ac:dyDescent="0.25"/>
  <cols>
    <col min="1" max="1" width="3" customWidth="1"/>
    <col min="2" max="2" width="12.42578125" customWidth="1"/>
    <col min="3" max="3" width="10" bestFit="1" customWidth="1"/>
    <col min="5" max="5" width="19.28515625" bestFit="1" customWidth="1"/>
  </cols>
  <sheetData>
    <row r="2" spans="2:5" x14ac:dyDescent="0.25">
      <c r="B2" s="3" t="s">
        <v>0</v>
      </c>
      <c r="C2" s="3" t="s">
        <v>9</v>
      </c>
      <c r="D2" s="3" t="s">
        <v>3</v>
      </c>
      <c r="E2" s="3" t="s">
        <v>10</v>
      </c>
    </row>
    <row r="3" spans="2:5" x14ac:dyDescent="0.25">
      <c r="B3" s="4">
        <v>44384</v>
      </c>
      <c r="C3" s="8">
        <v>16983</v>
      </c>
      <c r="D3" s="2" t="s">
        <v>4</v>
      </c>
      <c r="E3" s="17">
        <f>C3*0.03</f>
        <v>509.49</v>
      </c>
    </row>
    <row r="4" spans="2:5" x14ac:dyDescent="0.25">
      <c r="B4" s="4">
        <v>44384</v>
      </c>
      <c r="C4" s="8">
        <v>19830</v>
      </c>
      <c r="D4" s="2" t="s">
        <v>5</v>
      </c>
      <c r="E4" s="17">
        <f t="shared" ref="E4:E6" si="0">C4*0.03</f>
        <v>594.9</v>
      </c>
    </row>
    <row r="5" spans="2:5" x14ac:dyDescent="0.25">
      <c r="B5" s="4">
        <v>44384</v>
      </c>
      <c r="C5" s="8">
        <v>31251</v>
      </c>
      <c r="D5" s="2" t="s">
        <v>6</v>
      </c>
      <c r="E5" s="17">
        <f t="shared" si="0"/>
        <v>937.53</v>
      </c>
    </row>
    <row r="6" spans="2:5" x14ac:dyDescent="0.25">
      <c r="B6" s="4">
        <v>44384</v>
      </c>
      <c r="C6" s="8">
        <v>17085</v>
      </c>
      <c r="D6" s="2" t="s">
        <v>7</v>
      </c>
      <c r="E6" s="17">
        <f t="shared" si="0"/>
        <v>512.54999999999995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C7AD9-46C9-4BB3-8917-8C344E3361C5}">
  <sheetPr>
    <tabColor rgb="FF0000FF"/>
  </sheetPr>
  <dimension ref="B1:E6"/>
  <sheetViews>
    <sheetView zoomScale="115" zoomScaleNormal="115" workbookViewId="0"/>
  </sheetViews>
  <sheetFormatPr defaultColWidth="8.85546875" defaultRowHeight="15" x14ac:dyDescent="0.25"/>
  <cols>
    <col min="1" max="1" width="3" customWidth="1"/>
    <col min="2" max="2" width="12.42578125" customWidth="1"/>
    <col min="3" max="3" width="10" bestFit="1" customWidth="1"/>
    <col min="5" max="5" width="19.28515625" bestFit="1" customWidth="1"/>
  </cols>
  <sheetData>
    <row r="1" spans="2:5" x14ac:dyDescent="0.25">
      <c r="E1">
        <v>0.03</v>
      </c>
    </row>
    <row r="2" spans="2:5" x14ac:dyDescent="0.25">
      <c r="B2" s="3" t="s">
        <v>0</v>
      </c>
      <c r="C2" s="3" t="s">
        <v>9</v>
      </c>
      <c r="D2" s="3" t="s">
        <v>3</v>
      </c>
      <c r="E2" s="3" t="s">
        <v>10</v>
      </c>
    </row>
    <row r="3" spans="2:5" x14ac:dyDescent="0.25">
      <c r="B3" s="4">
        <v>44384</v>
      </c>
      <c r="C3" s="8">
        <v>16983</v>
      </c>
      <c r="D3" s="2" t="s">
        <v>4</v>
      </c>
      <c r="E3" s="17">
        <f>C3*$E$1</f>
        <v>509.49</v>
      </c>
    </row>
    <row r="4" spans="2:5" x14ac:dyDescent="0.25">
      <c r="B4" s="4">
        <v>44384</v>
      </c>
      <c r="C4" s="8">
        <v>19830</v>
      </c>
      <c r="D4" s="2" t="s">
        <v>5</v>
      </c>
      <c r="E4" s="17">
        <f>C4*$E$1</f>
        <v>594.9</v>
      </c>
    </row>
    <row r="5" spans="2:5" x14ac:dyDescent="0.25">
      <c r="B5" s="4">
        <v>44384</v>
      </c>
      <c r="C5" s="8">
        <v>31251</v>
      </c>
      <c r="D5" s="2" t="s">
        <v>6</v>
      </c>
      <c r="E5" s="17">
        <f>C5*$E$1</f>
        <v>937.53</v>
      </c>
    </row>
    <row r="6" spans="2:5" x14ac:dyDescent="0.25">
      <c r="B6" s="4">
        <v>44384</v>
      </c>
      <c r="C6" s="8">
        <v>17085</v>
      </c>
      <c r="D6" s="2" t="s">
        <v>7</v>
      </c>
      <c r="E6" s="17">
        <f>C6*$E$1</f>
        <v>512.54999999999995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F235E-44E7-40F4-8214-3698C9FBEEBB}">
  <sheetPr>
    <tabColor rgb="FF0000FF"/>
  </sheetPr>
  <dimension ref="B2:E8"/>
  <sheetViews>
    <sheetView zoomScale="115" zoomScaleNormal="115" workbookViewId="0"/>
  </sheetViews>
  <sheetFormatPr defaultColWidth="8.85546875" defaultRowHeight="15" x14ac:dyDescent="0.25"/>
  <cols>
    <col min="1" max="1" width="3" customWidth="1"/>
    <col min="2" max="2" width="12.42578125" customWidth="1"/>
    <col min="3" max="3" width="10" bestFit="1" customWidth="1"/>
    <col min="5" max="5" width="19.28515625" bestFit="1" customWidth="1"/>
  </cols>
  <sheetData>
    <row r="2" spans="2:5" x14ac:dyDescent="0.25">
      <c r="E2">
        <v>0.03</v>
      </c>
    </row>
    <row r="4" spans="2:5" x14ac:dyDescent="0.25">
      <c r="B4" s="3" t="s">
        <v>0</v>
      </c>
      <c r="C4" s="3" t="s">
        <v>9</v>
      </c>
      <c r="D4" s="3" t="s">
        <v>3</v>
      </c>
      <c r="E4" s="3" t="s">
        <v>10</v>
      </c>
    </row>
    <row r="5" spans="2:5" x14ac:dyDescent="0.25">
      <c r="B5" s="4">
        <v>44384</v>
      </c>
      <c r="C5" s="8">
        <v>16983</v>
      </c>
      <c r="D5" s="2" t="s">
        <v>4</v>
      </c>
      <c r="E5" s="17">
        <f>C5*$E$2</f>
        <v>509.49</v>
      </c>
    </row>
    <row r="6" spans="2:5" x14ac:dyDescent="0.25">
      <c r="B6" s="4">
        <v>44384</v>
      </c>
      <c r="C6" s="8">
        <v>19830</v>
      </c>
      <c r="D6" s="2" t="s">
        <v>5</v>
      </c>
      <c r="E6" s="17">
        <f t="shared" ref="E6:E8" si="0">C6*$E$2</f>
        <v>594.9</v>
      </c>
    </row>
    <row r="7" spans="2:5" x14ac:dyDescent="0.25">
      <c r="B7" s="4">
        <v>44384</v>
      </c>
      <c r="C7" s="8">
        <v>31251</v>
      </c>
      <c r="D7" s="2" t="s">
        <v>6</v>
      </c>
      <c r="E7" s="17">
        <f t="shared" si="0"/>
        <v>937.53</v>
      </c>
    </row>
    <row r="8" spans="2:5" x14ac:dyDescent="0.25">
      <c r="B8" s="4">
        <v>44384</v>
      </c>
      <c r="C8" s="8">
        <v>17085</v>
      </c>
      <c r="D8" s="2" t="s">
        <v>7</v>
      </c>
      <c r="E8" s="17">
        <f t="shared" si="0"/>
        <v>512.54999999999995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07884-E388-4BAF-A523-4E30F92C73D2}">
  <sheetPr>
    <tabColor rgb="FF0000FF"/>
  </sheetPr>
  <dimension ref="B2:E9"/>
  <sheetViews>
    <sheetView zoomScale="115" zoomScaleNormal="115" workbookViewId="0"/>
  </sheetViews>
  <sheetFormatPr defaultColWidth="8.85546875" defaultRowHeight="15" x14ac:dyDescent="0.25"/>
  <cols>
    <col min="1" max="1" width="3" customWidth="1"/>
    <col min="2" max="2" width="12.42578125" customWidth="1"/>
    <col min="3" max="3" width="10" bestFit="1" customWidth="1"/>
    <col min="5" max="5" width="19.28515625" bestFit="1" customWidth="1"/>
  </cols>
  <sheetData>
    <row r="2" spans="2:5" x14ac:dyDescent="0.25">
      <c r="E2" s="6" t="s">
        <v>8</v>
      </c>
    </row>
    <row r="3" spans="2:5" x14ac:dyDescent="0.25">
      <c r="E3" s="2">
        <v>0.03</v>
      </c>
    </row>
    <row r="5" spans="2:5" x14ac:dyDescent="0.25">
      <c r="B5" s="3" t="s">
        <v>0</v>
      </c>
      <c r="C5" s="3" t="s">
        <v>9</v>
      </c>
      <c r="D5" s="3" t="s">
        <v>3</v>
      </c>
      <c r="E5" s="3" t="s">
        <v>10</v>
      </c>
    </row>
    <row r="6" spans="2:5" x14ac:dyDescent="0.25">
      <c r="B6" s="4">
        <v>44384</v>
      </c>
      <c r="C6" s="8">
        <v>16983</v>
      </c>
      <c r="D6" s="2" t="s">
        <v>4</v>
      </c>
      <c r="E6" s="7">
        <f>C6*$E$3</f>
        <v>509.49</v>
      </c>
    </row>
    <row r="7" spans="2:5" x14ac:dyDescent="0.25">
      <c r="B7" s="4">
        <v>44384</v>
      </c>
      <c r="C7" s="8">
        <v>19830</v>
      </c>
      <c r="D7" s="2" t="s">
        <v>5</v>
      </c>
      <c r="E7" s="7">
        <f t="shared" ref="E7:E9" si="0">C7*$E$3</f>
        <v>594.9</v>
      </c>
    </row>
    <row r="8" spans="2:5" x14ac:dyDescent="0.25">
      <c r="B8" s="4">
        <v>44384</v>
      </c>
      <c r="C8" s="8">
        <v>31251</v>
      </c>
      <c r="D8" s="2" t="s">
        <v>6</v>
      </c>
      <c r="E8" s="7">
        <f t="shared" si="0"/>
        <v>937.53</v>
      </c>
    </row>
    <row r="9" spans="2:5" x14ac:dyDescent="0.25">
      <c r="B9" s="4">
        <v>44384</v>
      </c>
      <c r="C9" s="8">
        <v>17085</v>
      </c>
      <c r="D9" s="2" t="s">
        <v>7</v>
      </c>
      <c r="E9" s="7">
        <f t="shared" si="0"/>
        <v>512.54999999999995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524D4-584E-4B01-AF79-EBCC746ED3BE}">
  <sheetPr>
    <tabColor rgb="FF0000FF"/>
  </sheetPr>
  <dimension ref="B2:G9"/>
  <sheetViews>
    <sheetView zoomScale="115" zoomScaleNormal="115" workbookViewId="0"/>
  </sheetViews>
  <sheetFormatPr defaultColWidth="8.85546875" defaultRowHeight="15" x14ac:dyDescent="0.25"/>
  <cols>
    <col min="1" max="1" width="3" customWidth="1"/>
    <col min="2" max="2" width="11.85546875" bestFit="1" customWidth="1"/>
    <col min="5" max="5" width="17.28515625" customWidth="1"/>
    <col min="6" max="6" width="2" customWidth="1"/>
    <col min="7" max="7" width="25.85546875" bestFit="1" customWidth="1"/>
  </cols>
  <sheetData>
    <row r="2" spans="2:7" x14ac:dyDescent="0.25">
      <c r="E2" s="6" t="s">
        <v>8</v>
      </c>
    </row>
    <row r="3" spans="2:7" x14ac:dyDescent="0.25">
      <c r="E3" s="2">
        <v>0.03</v>
      </c>
    </row>
    <row r="5" spans="2:7" x14ac:dyDescent="0.25">
      <c r="B5" s="3" t="s">
        <v>0</v>
      </c>
      <c r="C5" s="3" t="s">
        <v>1</v>
      </c>
      <c r="D5" s="3" t="s">
        <v>3</v>
      </c>
      <c r="E5" s="3" t="s">
        <v>2</v>
      </c>
      <c r="G5" s="5" t="str">
        <f>E5&amp;" Formulas:"</f>
        <v>Commission Paid Formulas:</v>
      </c>
    </row>
    <row r="6" spans="2:7" x14ac:dyDescent="0.25">
      <c r="B6" s="4">
        <v>44384</v>
      </c>
      <c r="C6" s="8">
        <v>16983</v>
      </c>
      <c r="D6" s="2" t="s">
        <v>4</v>
      </c>
      <c r="E6" s="7">
        <f>C6*$E$3</f>
        <v>509.49</v>
      </c>
      <c r="G6" t="str" cm="1">
        <f t="array" aca="1" ref="G6:G9" ca="1">_xlfn.FORMULATEXT(E6:E9)</f>
        <v>=C6*$E$3</v>
      </c>
    </row>
    <row r="7" spans="2:7" x14ac:dyDescent="0.25">
      <c r="B7" s="4">
        <v>44384</v>
      </c>
      <c r="C7" s="8">
        <v>19830</v>
      </c>
      <c r="D7" s="2" t="s">
        <v>5</v>
      </c>
      <c r="E7" s="7">
        <f t="shared" ref="E7:E9" si="0">C7*$E$3</f>
        <v>594.9</v>
      </c>
      <c r="G7" t="str">
        <f ca="1"/>
        <v>=C7*$E$3</v>
      </c>
    </row>
    <row r="8" spans="2:7" x14ac:dyDescent="0.25">
      <c r="B8" s="4">
        <v>44384</v>
      </c>
      <c r="C8" s="8">
        <v>31251</v>
      </c>
      <c r="D8" s="2" t="s">
        <v>6</v>
      </c>
      <c r="E8" s="7">
        <f t="shared" si="0"/>
        <v>937.53</v>
      </c>
      <c r="G8" t="str">
        <f ca="1"/>
        <v>=C8*$E$3</v>
      </c>
    </row>
    <row r="9" spans="2:7" x14ac:dyDescent="0.25">
      <c r="B9" s="4">
        <v>44384</v>
      </c>
      <c r="C9" s="8">
        <v>17085</v>
      </c>
      <c r="D9" s="2" t="s">
        <v>7</v>
      </c>
      <c r="E9" s="7">
        <f t="shared" si="0"/>
        <v>512.54999999999995</v>
      </c>
      <c r="G9" t="str">
        <f ca="1"/>
        <v>=C9*$E$3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A5F78-9730-461F-9AEA-1E6413D9B162}">
  <sheetPr>
    <tabColor rgb="FF0000FF"/>
  </sheetPr>
  <dimension ref="A1"/>
  <sheetViews>
    <sheetView zoomScale="341" zoomScaleNormal="341" workbookViewId="0"/>
  </sheetViews>
  <sheetFormatPr defaultColWidth="8.85546875" defaultRowHeight="15" x14ac:dyDescent="0.25"/>
  <cols>
    <col min="1" max="7" width="9.140625" customWidth="1"/>
  </cols>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074B1-D2A4-4F81-8A73-B6173B2C0677}">
  <sheetPr>
    <tabColor rgb="FFFF0000"/>
  </sheetPr>
  <dimension ref="B2:E10"/>
  <sheetViews>
    <sheetView zoomScale="190" zoomScaleNormal="190" workbookViewId="0"/>
  </sheetViews>
  <sheetFormatPr defaultColWidth="8.85546875" defaultRowHeight="15" x14ac:dyDescent="0.25"/>
  <cols>
    <col min="1" max="1" width="1.7109375" customWidth="1"/>
    <col min="2" max="2" width="26" bestFit="1" customWidth="1"/>
    <col min="3" max="3" width="11.42578125" customWidth="1"/>
    <col min="4" max="4" width="2.28515625" customWidth="1"/>
    <col min="5" max="5" width="14.85546875" bestFit="1" customWidth="1"/>
  </cols>
  <sheetData>
    <row r="2" spans="2:5" x14ac:dyDescent="0.25">
      <c r="B2" s="5" t="s">
        <v>25</v>
      </c>
    </row>
    <row r="3" spans="2:5" x14ac:dyDescent="0.25">
      <c r="B3" t="s">
        <v>20</v>
      </c>
    </row>
    <row r="4" spans="2:5" x14ac:dyDescent="0.25">
      <c r="B4" t="str">
        <f>"Hint: gross pay = base pay + commission pay = "&amp;DOLLAR(C7,0)&amp;" + "&amp;DOLLAR(C6,0)&amp;" * "&amp;TEXT(C8,"0%")&amp;"."</f>
        <v>Hint: gross pay = base pay + commission pay = $5,000 + $60,000 * 5%.</v>
      </c>
    </row>
    <row r="6" spans="2:5" x14ac:dyDescent="0.25">
      <c r="B6" s="12" t="s">
        <v>21</v>
      </c>
      <c r="C6" s="14">
        <v>60000</v>
      </c>
    </row>
    <row r="7" spans="2:5" x14ac:dyDescent="0.25">
      <c r="B7" s="12" t="s">
        <v>22</v>
      </c>
      <c r="C7" s="14">
        <v>5000</v>
      </c>
    </row>
    <row r="8" spans="2:5" x14ac:dyDescent="0.25">
      <c r="B8" s="12" t="s">
        <v>23</v>
      </c>
      <c r="C8" s="13">
        <v>0.05</v>
      </c>
      <c r="E8" s="5" t="s">
        <v>28</v>
      </c>
    </row>
    <row r="9" spans="2:5" x14ac:dyDescent="0.25">
      <c r="B9" s="3" t="s">
        <v>27</v>
      </c>
      <c r="C9" s="15">
        <f>C6*C8</f>
        <v>3000</v>
      </c>
      <c r="E9" t="str" cm="1">
        <f t="array" aca="1" ref="E9:E10" ca="1">_xlfn.FORMULATEXT(C9:C10)</f>
        <v>=C6*C8</v>
      </c>
    </row>
    <row r="10" spans="2:5" x14ac:dyDescent="0.25">
      <c r="B10" s="3" t="s">
        <v>26</v>
      </c>
      <c r="C10" s="15">
        <f>C7+C9</f>
        <v>8000</v>
      </c>
      <c r="E10" t="str">
        <f ca="1"/>
        <v>=C7+C9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2CC38-92BF-44BB-B06D-18FCFAA31EF1}">
  <sheetPr>
    <tabColor rgb="FF0000FF"/>
  </sheetPr>
  <dimension ref="B2:E5"/>
  <sheetViews>
    <sheetView zoomScale="280" zoomScaleNormal="280" workbookViewId="0"/>
  </sheetViews>
  <sheetFormatPr defaultColWidth="8.85546875" defaultRowHeight="15" x14ac:dyDescent="0.25"/>
  <cols>
    <col min="1" max="1" width="2.42578125" customWidth="1"/>
    <col min="2" max="2" width="25.140625" bestFit="1" customWidth="1"/>
    <col min="3" max="3" width="10.42578125" bestFit="1" customWidth="1"/>
    <col min="4" max="4" width="2.85546875" customWidth="1"/>
    <col min="5" max="5" width="25" bestFit="1" customWidth="1"/>
  </cols>
  <sheetData>
    <row r="2" spans="2:5" x14ac:dyDescent="0.25">
      <c r="B2" t="s">
        <v>31</v>
      </c>
    </row>
    <row r="4" spans="2:5" x14ac:dyDescent="0.25">
      <c r="B4" s="12" t="s">
        <v>29</v>
      </c>
      <c r="C4" s="14">
        <v>12500</v>
      </c>
      <c r="E4" t="s">
        <v>32</v>
      </c>
    </row>
    <row r="5" spans="2:5" x14ac:dyDescent="0.25">
      <c r="B5" s="3" t="s">
        <v>30</v>
      </c>
      <c r="C5"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6C679-32C0-4F45-BED1-8BBCDF4B94E8}">
  <sheetPr>
    <tabColor rgb="FFFF0000"/>
  </sheetPr>
  <dimension ref="B2:E5"/>
  <sheetViews>
    <sheetView zoomScale="280" zoomScaleNormal="280" workbookViewId="0"/>
  </sheetViews>
  <sheetFormatPr defaultColWidth="8.85546875" defaultRowHeight="15" x14ac:dyDescent="0.25"/>
  <cols>
    <col min="1" max="1" width="2.42578125" customWidth="1"/>
    <col min="2" max="2" width="25.140625" bestFit="1" customWidth="1"/>
    <col min="3" max="3" width="10.42578125" bestFit="1" customWidth="1"/>
    <col min="4" max="4" width="2.85546875" customWidth="1"/>
    <col min="5" max="5" width="25" bestFit="1" customWidth="1"/>
  </cols>
  <sheetData>
    <row r="2" spans="2:5" x14ac:dyDescent="0.25">
      <c r="B2" t="s">
        <v>31</v>
      </c>
    </row>
    <row r="4" spans="2:5" x14ac:dyDescent="0.25">
      <c r="B4" s="12" t="s">
        <v>29</v>
      </c>
      <c r="C4" s="14">
        <v>12500</v>
      </c>
      <c r="E4" t="s">
        <v>32</v>
      </c>
    </row>
    <row r="5" spans="2:5" x14ac:dyDescent="0.25">
      <c r="B5" s="3" t="s">
        <v>30</v>
      </c>
      <c r="C5" s="15">
        <f>C4/12</f>
        <v>1041.6666666666667</v>
      </c>
      <c r="E5" t="str">
        <f ca="1">_xlfn.FORMULATEXT(C5)</f>
        <v>=C4/12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15B92-9CD0-4A54-AA2D-03FF128C06FC}">
  <sheetPr>
    <tabColor rgb="FF0000FF"/>
  </sheetPr>
  <dimension ref="B2:E16"/>
  <sheetViews>
    <sheetView zoomScale="145" zoomScaleNormal="145" workbookViewId="0"/>
  </sheetViews>
  <sheetFormatPr defaultColWidth="8.85546875" defaultRowHeight="15" x14ac:dyDescent="0.25"/>
  <cols>
    <col min="1" max="1" width="2.42578125" customWidth="1"/>
    <col min="2" max="2" width="25.140625" bestFit="1" customWidth="1"/>
    <col min="3" max="3" width="10.42578125" bestFit="1" customWidth="1"/>
    <col min="4" max="4" width="2.42578125" customWidth="1"/>
    <col min="5" max="5" width="25" bestFit="1" customWidth="1"/>
    <col min="6" max="6" width="2.42578125" customWidth="1"/>
    <col min="7" max="7" width="14.42578125" bestFit="1" customWidth="1"/>
  </cols>
  <sheetData>
    <row r="2" spans="2:5" x14ac:dyDescent="0.25">
      <c r="B2" s="5" t="s">
        <v>40</v>
      </c>
    </row>
    <row r="3" spans="2:5" x14ac:dyDescent="0.25">
      <c r="B3" t="str">
        <f>"Count how many "&amp;C5&amp;" Products were sold."</f>
        <v>Count how many Quad Products were sold.</v>
      </c>
    </row>
    <row r="5" spans="2:5" x14ac:dyDescent="0.25">
      <c r="B5" s="12" t="s">
        <v>39</v>
      </c>
      <c r="C5" s="14" t="s">
        <v>34</v>
      </c>
      <c r="E5" s="5" t="s">
        <v>41</v>
      </c>
    </row>
    <row r="6" spans="2:5" x14ac:dyDescent="0.25">
      <c r="B6" s="3" t="s">
        <v>38</v>
      </c>
      <c r="C6" s="9"/>
      <c r="E6" t="str">
        <f ca="1">IF(_xlfn.ISFORMULA(C6),_xlfn.FORMULATEXT(C6),"")</f>
        <v/>
      </c>
    </row>
    <row r="8" spans="2:5" x14ac:dyDescent="0.25">
      <c r="B8" s="16" t="s">
        <v>33</v>
      </c>
    </row>
    <row r="9" spans="2:5" x14ac:dyDescent="0.25">
      <c r="B9" s="2" t="s">
        <v>34</v>
      </c>
    </row>
    <row r="10" spans="2:5" x14ac:dyDescent="0.25">
      <c r="B10" s="2" t="s">
        <v>35</v>
      </c>
    </row>
    <row r="11" spans="2:5" x14ac:dyDescent="0.25">
      <c r="B11" s="2" t="s">
        <v>36</v>
      </c>
    </row>
    <row r="12" spans="2:5" x14ac:dyDescent="0.25">
      <c r="B12" s="2" t="s">
        <v>34</v>
      </c>
    </row>
    <row r="13" spans="2:5" x14ac:dyDescent="0.25">
      <c r="B13" s="2" t="s">
        <v>37</v>
      </c>
    </row>
    <row r="14" spans="2:5" x14ac:dyDescent="0.25">
      <c r="B14" s="2" t="s">
        <v>36</v>
      </c>
    </row>
    <row r="15" spans="2:5" x14ac:dyDescent="0.25">
      <c r="B15" s="2" t="s">
        <v>34</v>
      </c>
    </row>
    <row r="16" spans="2:5" x14ac:dyDescent="0.25">
      <c r="B16" s="2" t="s">
        <v>37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48735-18F1-4A1F-9E54-018C8AEE0C8C}">
  <sheetPr>
    <tabColor rgb="FFFF0000"/>
  </sheetPr>
  <dimension ref="B2:I19"/>
  <sheetViews>
    <sheetView zoomScale="145" zoomScaleNormal="145" workbookViewId="0"/>
  </sheetViews>
  <sheetFormatPr defaultColWidth="8.85546875" defaultRowHeight="15" x14ac:dyDescent="0.25"/>
  <cols>
    <col min="1" max="1" width="2.28515625" customWidth="1"/>
    <col min="2" max="2" width="21.42578125" customWidth="1"/>
    <col min="3" max="3" width="10.42578125" bestFit="1" customWidth="1"/>
    <col min="4" max="4" width="2.28515625" customWidth="1"/>
    <col min="5" max="5" width="25" bestFit="1" customWidth="1"/>
    <col min="6" max="6" width="2.28515625" customWidth="1"/>
    <col min="7" max="7" width="14" customWidth="1"/>
    <col min="8" max="8" width="1.42578125" customWidth="1"/>
  </cols>
  <sheetData>
    <row r="2" spans="2:9" x14ac:dyDescent="0.25">
      <c r="B2" s="5" t="s">
        <v>25</v>
      </c>
    </row>
    <row r="3" spans="2:9" x14ac:dyDescent="0.25">
      <c r="B3" t="s">
        <v>96</v>
      </c>
    </row>
    <row r="4" spans="2:9" x14ac:dyDescent="0.25">
      <c r="B4" t="s">
        <v>97</v>
      </c>
    </row>
    <row r="5" spans="2:9" x14ac:dyDescent="0.25">
      <c r="B5" t="s">
        <v>98</v>
      </c>
    </row>
    <row r="6" spans="2:9" x14ac:dyDescent="0.25">
      <c r="B6" t="s">
        <v>99</v>
      </c>
    </row>
    <row r="8" spans="2:9" x14ac:dyDescent="0.25">
      <c r="B8" s="12" t="s">
        <v>39</v>
      </c>
      <c r="C8" s="14" t="s">
        <v>34</v>
      </c>
      <c r="E8" s="5" t="s">
        <v>41</v>
      </c>
      <c r="G8" s="5" t="s">
        <v>42</v>
      </c>
      <c r="I8" s="5" t="s">
        <v>44</v>
      </c>
    </row>
    <row r="9" spans="2:9" x14ac:dyDescent="0.25">
      <c r="B9" s="3" t="s">
        <v>38</v>
      </c>
      <c r="C9" s="9">
        <f>COUNTIFS(B12:B19,C8)</f>
        <v>2</v>
      </c>
      <c r="E9" t="str">
        <f ca="1">IF(_xlfn.ISFORMULA(C9),_xlfn.FORMULATEXT(C9),"")</f>
        <v>=COUNTIFS(B12:B19,C8)</v>
      </c>
      <c r="G9" t="str" cm="1">
        <f t="array" ref="G9:G13">_xlfn._xlws.SORT(_xlfn.UNIQUE(B12:B19))</f>
        <v>Aspen</v>
      </c>
      <c r="I9" t="str">
        <f ca="1">IF(_xlfn.ISFORMULA(G9),_xlfn.FORMULATEXT(G9),"")</f>
        <v>=SORT(UNIQUE(B12:B19))</v>
      </c>
    </row>
    <row r="10" spans="2:9" x14ac:dyDescent="0.25">
      <c r="G10" t="str">
        <v>Carlota</v>
      </c>
    </row>
    <row r="11" spans="2:9" x14ac:dyDescent="0.25">
      <c r="B11" s="16" t="s">
        <v>33</v>
      </c>
      <c r="G11" t="str">
        <v>Quad</v>
      </c>
    </row>
    <row r="12" spans="2:9" x14ac:dyDescent="0.25">
      <c r="B12" s="2" t="s">
        <v>43</v>
      </c>
      <c r="G12" t="str">
        <v>Sunshine</v>
      </c>
    </row>
    <row r="13" spans="2:9" x14ac:dyDescent="0.25">
      <c r="B13" s="2" t="s">
        <v>35</v>
      </c>
      <c r="G13" t="str">
        <v>Yanaki</v>
      </c>
    </row>
    <row r="14" spans="2:9" x14ac:dyDescent="0.25">
      <c r="B14" s="2" t="s">
        <v>36</v>
      </c>
    </row>
    <row r="15" spans="2:9" x14ac:dyDescent="0.25">
      <c r="B15" s="2" t="s">
        <v>34</v>
      </c>
    </row>
    <row r="16" spans="2:9" x14ac:dyDescent="0.25">
      <c r="B16" s="2" t="s">
        <v>37</v>
      </c>
    </row>
    <row r="17" spans="2:2" x14ac:dyDescent="0.25">
      <c r="B17" s="2" t="s">
        <v>36</v>
      </c>
    </row>
    <row r="18" spans="2:2" x14ac:dyDescent="0.25">
      <c r="B18" s="2" t="s">
        <v>34</v>
      </c>
    </row>
    <row r="19" spans="2:2" x14ac:dyDescent="0.25">
      <c r="B19" s="2" t="s">
        <v>37</v>
      </c>
    </row>
  </sheetData>
  <conditionalFormatting sqref="B12:B19">
    <cfRule type="cellIs" dxfId="10" priority="1" operator="equal">
      <formula>$C$8</formula>
    </cfRule>
  </conditionalFormatting>
  <dataValidations disablePrompts="1" count="1">
    <dataValidation type="list" allowBlank="1" showInputMessage="1" showErrorMessage="1" sqref="C8" xr:uid="{60BA5C36-7E71-4AA5-B962-022298AFBAA8}">
      <formula1>_xlfn.ANCHORARRAY($G$9)</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FBE1-35F3-46E0-A7AE-B436057E31CE}">
  <sheetPr>
    <tabColor theme="1"/>
  </sheetPr>
  <dimension ref="A1"/>
  <sheetViews>
    <sheetView workbookViewId="0"/>
  </sheetViews>
  <sheetFormatPr defaultColWidth="8.85546875"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A2B8-5C4F-480A-96AE-89C0573C3B16}">
  <sheetPr>
    <tabColor rgb="FF0000FF"/>
  </sheetPr>
  <dimension ref="A1"/>
  <sheetViews>
    <sheetView workbookViewId="0"/>
  </sheetViews>
  <sheetFormatPr defaultColWidth="8.85546875"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A705-999E-4B27-AE96-13AD4DA6A04A}">
  <sheetPr>
    <tabColor rgb="FFFF0000"/>
  </sheetPr>
  <dimension ref="B2:J25"/>
  <sheetViews>
    <sheetView zoomScale="130" zoomScaleNormal="130" workbookViewId="0"/>
  </sheetViews>
  <sheetFormatPr defaultColWidth="8.85546875" defaultRowHeight="15" x14ac:dyDescent="0.25"/>
  <cols>
    <col min="1" max="1" width="3.28515625" customWidth="1"/>
    <col min="2" max="2" width="15.85546875" customWidth="1"/>
    <col min="5" max="5" width="11.42578125" bestFit="1" customWidth="1"/>
    <col min="6" max="6" width="20.140625" bestFit="1" customWidth="1"/>
    <col min="7" max="7" width="10" bestFit="1" customWidth="1"/>
    <col min="8" max="8" width="2.42578125" customWidth="1"/>
    <col min="9" max="9" width="18.42578125" customWidth="1"/>
    <col min="10" max="10" width="14.28515625" bestFit="1" customWidth="1"/>
  </cols>
  <sheetData>
    <row r="2" spans="2:9" x14ac:dyDescent="0.25">
      <c r="B2" s="5" t="s">
        <v>25</v>
      </c>
    </row>
    <row r="3" spans="2:9" x14ac:dyDescent="0.25">
      <c r="B3" t="s">
        <v>67</v>
      </c>
    </row>
    <row r="4" spans="2:9" x14ac:dyDescent="0.25">
      <c r="B4" t="s">
        <v>93</v>
      </c>
    </row>
    <row r="5" spans="2:9" x14ac:dyDescent="0.25">
      <c r="B5" t="s">
        <v>68</v>
      </c>
    </row>
    <row r="6" spans="2:9" x14ac:dyDescent="0.25">
      <c r="B6" t="s">
        <v>88</v>
      </c>
    </row>
    <row r="7" spans="2:9" x14ac:dyDescent="0.25">
      <c r="B7" t="s">
        <v>94</v>
      </c>
    </row>
    <row r="9" spans="2:9" x14ac:dyDescent="0.25">
      <c r="E9" s="12" t="s">
        <v>45</v>
      </c>
      <c r="F9" s="2">
        <v>25</v>
      </c>
    </row>
    <row r="11" spans="2:9" x14ac:dyDescent="0.25">
      <c r="B11" s="22" t="s">
        <v>11</v>
      </c>
      <c r="C11" s="23" t="s">
        <v>12</v>
      </c>
      <c r="D11" s="23" t="s">
        <v>13</v>
      </c>
      <c r="E11" s="23" t="s">
        <v>14</v>
      </c>
      <c r="F11" s="24" t="s">
        <v>90</v>
      </c>
      <c r="I11" s="5" t="s">
        <v>46</v>
      </c>
    </row>
    <row r="12" spans="2:9" x14ac:dyDescent="0.25">
      <c r="B12" s="20" t="s">
        <v>15</v>
      </c>
      <c r="C12" s="2">
        <v>93</v>
      </c>
      <c r="D12" s="2">
        <v>91</v>
      </c>
      <c r="E12" s="2">
        <v>75</v>
      </c>
      <c r="F12" s="21">
        <f t="shared" ref="F12:F15" si="0">SUM(C12:E12)+$F$9</f>
        <v>284</v>
      </c>
      <c r="I12" t="str" cm="1">
        <f t="array" aca="1" ref="I12:I15" ca="1">_xlfn.FORMULATEXT(F12:F15)</f>
        <v>=SUM(C12:E12)+$F$9</v>
      </c>
    </row>
    <row r="13" spans="2:9" x14ac:dyDescent="0.25">
      <c r="B13" s="20" t="s">
        <v>16</v>
      </c>
      <c r="C13" s="2">
        <v>93</v>
      </c>
      <c r="D13" s="2">
        <v>61</v>
      </c>
      <c r="E13" s="2">
        <v>92</v>
      </c>
      <c r="F13" s="21">
        <f t="shared" si="0"/>
        <v>271</v>
      </c>
      <c r="I13" t="str">
        <f ca="1"/>
        <v>=SUM(C13:E13)+$F$9</v>
      </c>
    </row>
    <row r="14" spans="2:9" x14ac:dyDescent="0.25">
      <c r="B14" s="20" t="s">
        <v>17</v>
      </c>
      <c r="C14" s="2">
        <v>70</v>
      </c>
      <c r="D14" s="2">
        <v>83</v>
      </c>
      <c r="E14" s="2">
        <v>98</v>
      </c>
      <c r="F14" s="21">
        <f t="shared" si="0"/>
        <v>276</v>
      </c>
      <c r="I14" t="str">
        <f ca="1"/>
        <v>=SUM(C14:E14)+$F$9</v>
      </c>
    </row>
    <row r="15" spans="2:9" x14ac:dyDescent="0.25">
      <c r="B15" s="25" t="s">
        <v>18</v>
      </c>
      <c r="C15" s="26">
        <v>80</v>
      </c>
      <c r="D15" s="26">
        <v>78</v>
      </c>
      <c r="E15" s="26">
        <v>99</v>
      </c>
      <c r="F15" s="27">
        <f t="shared" si="0"/>
        <v>282</v>
      </c>
      <c r="I15" t="str">
        <f ca="1"/>
        <v>=SUM(C15:E15)+$F$9</v>
      </c>
    </row>
    <row r="17" spans="2:10" x14ac:dyDescent="0.25">
      <c r="D17" s="5" t="s">
        <v>47</v>
      </c>
    </row>
    <row r="19" spans="2:10" x14ac:dyDescent="0.25">
      <c r="E19" s="12" t="s">
        <v>45</v>
      </c>
      <c r="F19" s="2">
        <v>25</v>
      </c>
    </row>
    <row r="21" spans="2:10" x14ac:dyDescent="0.25">
      <c r="B21" s="28" t="s">
        <v>11</v>
      </c>
      <c r="C21" s="28" t="s">
        <v>12</v>
      </c>
      <c r="D21" s="28" t="s">
        <v>13</v>
      </c>
      <c r="E21" s="28" t="s">
        <v>14</v>
      </c>
      <c r="F21" s="28" t="s">
        <v>48</v>
      </c>
      <c r="G21" s="28" t="s">
        <v>19</v>
      </c>
      <c r="I21" s="5" t="s">
        <v>49</v>
      </c>
      <c r="J21" s="5" t="s">
        <v>46</v>
      </c>
    </row>
    <row r="22" spans="2:10" x14ac:dyDescent="0.25">
      <c r="B22" s="29" t="s">
        <v>15</v>
      </c>
      <c r="C22" s="29">
        <v>93</v>
      </c>
      <c r="D22" s="29">
        <v>91</v>
      </c>
      <c r="E22" s="29">
        <v>75</v>
      </c>
      <c r="F22" s="19">
        <f t="shared" ref="F22:F25" si="1">$F$19</f>
        <v>25</v>
      </c>
      <c r="G22" s="19">
        <f t="shared" ref="G22:G25" si="2">SUM(C22:F22)</f>
        <v>284</v>
      </c>
      <c r="I22" t="str" cm="1">
        <f t="array" aca="1" ref="I22:J25" ca="1">_xlfn.FORMULATEXT(F22:G25)</f>
        <v>=$F$19</v>
      </c>
      <c r="J22" t="str">
        <f ca="1"/>
        <v>=SUM(C22:F22)</v>
      </c>
    </row>
    <row r="23" spans="2:10" x14ac:dyDescent="0.25">
      <c r="B23" s="30" t="s">
        <v>16</v>
      </c>
      <c r="C23" s="30">
        <v>93</v>
      </c>
      <c r="D23" s="30">
        <v>61</v>
      </c>
      <c r="E23" s="30">
        <v>92</v>
      </c>
      <c r="F23" s="19">
        <f t="shared" si="1"/>
        <v>25</v>
      </c>
      <c r="G23" s="19">
        <f t="shared" si="2"/>
        <v>271</v>
      </c>
      <c r="I23" t="str">
        <f ca="1"/>
        <v>=$F$19</v>
      </c>
      <c r="J23" t="str">
        <f ca="1"/>
        <v>=SUM(C23:F23)</v>
      </c>
    </row>
    <row r="24" spans="2:10" x14ac:dyDescent="0.25">
      <c r="B24" s="29" t="s">
        <v>17</v>
      </c>
      <c r="C24" s="29">
        <v>70</v>
      </c>
      <c r="D24" s="29">
        <v>83</v>
      </c>
      <c r="E24" s="29">
        <v>98</v>
      </c>
      <c r="F24" s="19">
        <f t="shared" si="1"/>
        <v>25</v>
      </c>
      <c r="G24" s="19">
        <f t="shared" si="2"/>
        <v>276</v>
      </c>
      <c r="I24" t="str">
        <f ca="1"/>
        <v>=$F$19</v>
      </c>
      <c r="J24" t="str">
        <f ca="1"/>
        <v>=SUM(C24:F24)</v>
      </c>
    </row>
    <row r="25" spans="2:10" x14ac:dyDescent="0.25">
      <c r="B25" s="30" t="s">
        <v>18</v>
      </c>
      <c r="C25" s="30">
        <v>80</v>
      </c>
      <c r="D25" s="30">
        <v>78</v>
      </c>
      <c r="E25" s="30">
        <v>99</v>
      </c>
      <c r="F25" s="19">
        <f t="shared" si="1"/>
        <v>25</v>
      </c>
      <c r="G25" s="19">
        <f t="shared" si="2"/>
        <v>282</v>
      </c>
      <c r="I25" t="str">
        <f ca="1"/>
        <v>=$F$19</v>
      </c>
      <c r="J25" t="str">
        <f ca="1"/>
        <v>=SUM(C25:F25)</v>
      </c>
    </row>
  </sheetData>
  <phoneticPr fontId="4" type="noConversion"/>
  <pageMargins left="0.7" right="0.7" top="0.75" bottom="0.75" header="0.3" footer="0.3"/>
  <pageSetup orientation="portrait" horizontalDpi="300" verticalDpi="3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CE67-B74A-4E77-9568-CEF37D84281F}">
  <sheetPr>
    <tabColor rgb="FF0000FF"/>
  </sheetPr>
  <dimension ref="A1"/>
  <sheetViews>
    <sheetView zoomScale="130" zoomScaleNormal="130" workbookViewId="0"/>
  </sheetViews>
  <sheetFormatPr defaultColWidth="8.85546875" defaultRowHeight="15" x14ac:dyDescent="0.25"/>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81054-6D08-44EB-A10E-CC1019972926}">
  <sheetPr>
    <tabColor rgb="FFFF0000"/>
  </sheetPr>
  <dimension ref="B2:U20"/>
  <sheetViews>
    <sheetView zoomScale="145" zoomScaleNormal="145" workbookViewId="0"/>
  </sheetViews>
  <sheetFormatPr defaultColWidth="8.85546875" defaultRowHeight="15" x14ac:dyDescent="0.25"/>
  <cols>
    <col min="1" max="1" width="3.7109375" customWidth="1"/>
    <col min="2" max="2" width="21.42578125" customWidth="1"/>
    <col min="3" max="3" width="24.85546875" customWidth="1"/>
    <col min="4" max="4" width="21.42578125" customWidth="1"/>
    <col min="5" max="5" width="23.7109375" customWidth="1"/>
    <col min="6" max="6" width="19.42578125" customWidth="1"/>
    <col min="8" max="8" width="14.42578125" bestFit="1" customWidth="1"/>
  </cols>
  <sheetData>
    <row r="2" spans="2:19" x14ac:dyDescent="0.25">
      <c r="B2" s="5" t="s">
        <v>25</v>
      </c>
    </row>
    <row r="3" spans="2:19" x14ac:dyDescent="0.25">
      <c r="B3" t="s">
        <v>86</v>
      </c>
    </row>
    <row r="4" spans="2:19" x14ac:dyDescent="0.25">
      <c r="B4" t="s">
        <v>87</v>
      </c>
    </row>
    <row r="5" spans="2:19" x14ac:dyDescent="0.25">
      <c r="B5" t="s">
        <v>89</v>
      </c>
    </row>
    <row r="8" spans="2:19" x14ac:dyDescent="0.25">
      <c r="B8" s="3" t="s">
        <v>62</v>
      </c>
      <c r="C8" s="3" t="s">
        <v>66</v>
      </c>
      <c r="D8" s="3" t="s">
        <v>65</v>
      </c>
      <c r="E8" s="3" t="s">
        <v>64</v>
      </c>
      <c r="F8" s="3" t="s">
        <v>63</v>
      </c>
      <c r="H8" s="5" t="str">
        <f>F8&amp;" Formula:"</f>
        <v>COGS Formula:</v>
      </c>
    </row>
    <row r="9" spans="2:19" x14ac:dyDescent="0.25">
      <c r="B9" s="2" t="s">
        <v>37</v>
      </c>
      <c r="C9" s="2">
        <v>114</v>
      </c>
      <c r="D9" s="2">
        <v>45</v>
      </c>
      <c r="E9" s="14">
        <v>10</v>
      </c>
      <c r="F9" s="15">
        <f>(C9-D9)*E9</f>
        <v>690</v>
      </c>
      <c r="H9" t="str">
        <f ca="1">_xlfn.FORMULATEXT(F9)</f>
        <v>=(C9-D9)*E9</v>
      </c>
    </row>
    <row r="11" spans="2:19" x14ac:dyDescent="0.25">
      <c r="B11" s="5" t="s">
        <v>69</v>
      </c>
    </row>
    <row r="12" spans="2:19" x14ac:dyDescent="0.25">
      <c r="S12" s="1" t="str">
        <f>"You have been asked to calculate the Cost of Goods Sold (COGS) for the "&amp;B9&amp;" product."</f>
        <v>You have been asked to calculate the Cost of Goods Sold (COGS) for the Aspen product.</v>
      </c>
    </row>
    <row r="13" spans="2:19" x14ac:dyDescent="0.25">
      <c r="B13" s="3" t="s">
        <v>62</v>
      </c>
      <c r="C13" s="2" t="s">
        <v>37</v>
      </c>
      <c r="S13" s="1" t="str">
        <f>"The formula for calculating COGS = ("&amp;C8&amp;" - "&amp;D8&amp;") * "&amp;E8</f>
        <v>The formula for calculating COGS = (Begin Units - End Units) * Cost Each</v>
      </c>
    </row>
    <row r="14" spans="2:19" x14ac:dyDescent="0.25">
      <c r="B14" s="3" t="s">
        <v>66</v>
      </c>
      <c r="C14" s="2">
        <v>114</v>
      </c>
      <c r="S14" s="1" t="str">
        <f>"'"&amp;C8&amp;"' is how many units there were on the store shelf at the start of the month."</f>
        <v>'Begin Units' is how many units there were on the store shelf at the start of the month.</v>
      </c>
    </row>
    <row r="15" spans="2:19" x14ac:dyDescent="0.25">
      <c r="B15" s="3" t="s">
        <v>65</v>
      </c>
      <c r="C15" s="2">
        <v>45</v>
      </c>
      <c r="S15" s="1" t="str">
        <f>"'"&amp;D8&amp;"' is how many units there were on the store shelf at the end of the month."</f>
        <v>'End Units' is how many units there were on the store shelf at the end of the month.</v>
      </c>
    </row>
    <row r="16" spans="2:19" x14ac:dyDescent="0.25">
      <c r="B16" s="3" t="s">
        <v>64</v>
      </c>
      <c r="C16" s="14">
        <v>10</v>
      </c>
      <c r="S16" s="1" t="str">
        <f>"'"&amp;E8&amp;"' is how much the company paid for each "&amp;B9&amp;" product."</f>
        <v>'Cost Each' is how much the company paid for each Aspen product.</v>
      </c>
    </row>
    <row r="17" spans="2:21" x14ac:dyDescent="0.25">
      <c r="B17" s="3" t="s">
        <v>63</v>
      </c>
      <c r="C17" s="15">
        <f>(C14-C15)*C16</f>
        <v>690</v>
      </c>
      <c r="S17" s="1" t="str" cm="1">
        <f t="array" ref="S17">"If "&amp;_xlfn.TEXTJOIN(", ",,C8:E8&amp;" = "&amp;CHOOSE({1,2,3},C9,D9,DOLLAR(E9)))&amp;" what is COGS?"</f>
        <v>If Begin Units = 114, End Units = 45, Cost Each = $10.00 what is COGS?</v>
      </c>
    </row>
    <row r="19" spans="2:21" x14ac:dyDescent="0.25">
      <c r="B19" s="5" t="str">
        <f>B17&amp;" Formula:"</f>
        <v>COGS Formula:</v>
      </c>
      <c r="C19" t="str">
        <f ca="1">_xlfn.FORMULATEXT(C17)</f>
        <v>=(C14-C15)*C16</v>
      </c>
      <c r="S19" s="11"/>
      <c r="T19" s="11"/>
      <c r="U19" s="11"/>
    </row>
    <row r="20" spans="2:21" x14ac:dyDescent="0.25">
      <c r="S20" s="11"/>
      <c r="T20" s="11"/>
      <c r="U20" s="1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4B6AC-7954-4063-BE63-CE8C9259F403}">
  <sheetPr>
    <tabColor rgb="FF0000FF"/>
  </sheetPr>
  <dimension ref="B2:K32"/>
  <sheetViews>
    <sheetView zoomScaleNormal="100" workbookViewId="0"/>
  </sheetViews>
  <sheetFormatPr defaultColWidth="8.85546875" defaultRowHeight="15" x14ac:dyDescent="0.25"/>
  <cols>
    <col min="1" max="1" width="3.7109375" customWidth="1"/>
    <col min="2" max="2" width="13.42578125" customWidth="1"/>
    <col min="3" max="6" width="14.7109375" customWidth="1"/>
    <col min="7" max="7" width="3.7109375" customWidth="1"/>
    <col min="8" max="8" width="20" customWidth="1"/>
    <col min="10" max="10" width="3.7109375" customWidth="1"/>
    <col min="11" max="11" width="13.42578125" bestFit="1" customWidth="1"/>
  </cols>
  <sheetData>
    <row r="2" spans="2:11" x14ac:dyDescent="0.25">
      <c r="B2" s="5" t="s">
        <v>25</v>
      </c>
    </row>
    <row r="3" spans="2:11" x14ac:dyDescent="0.25">
      <c r="B3" t="s">
        <v>83</v>
      </c>
    </row>
    <row r="4" spans="2:11" x14ac:dyDescent="0.25">
      <c r="B4" t="s">
        <v>85</v>
      </c>
    </row>
    <row r="5" spans="2:11" x14ac:dyDescent="0.25">
      <c r="B5" s="18" t="s">
        <v>95</v>
      </c>
    </row>
    <row r="6" spans="2:11" x14ac:dyDescent="0.25">
      <c r="B6" t="str">
        <f>"From the "&amp;D12&amp;" field create a sorted unique list in cell "&amp;ADDRESS(ROW(K13),COLUMN(K13),4)&amp;" so that is spills down the column."</f>
        <v>From the Product field create a sorted unique list in cell K13 so that is spills down the column.</v>
      </c>
    </row>
    <row r="7" spans="2:11" x14ac:dyDescent="0.25">
      <c r="B7" t="str">
        <f>"In cell "&amp;ADDRESS(ROW(I12),COLUMN(I12),4)&amp;" add a data validation dropdown list based on the spilled unique list in cell "&amp;ADDRESS(ROW(K13),COLUMN(K13),4)&amp;"."</f>
        <v>In cell I12 add a data validation dropdown list based on the spilled unique list in cell K13.</v>
      </c>
    </row>
    <row r="8" spans="2:11" x14ac:dyDescent="0.25">
      <c r="B8" t="str">
        <f>"In cell "&amp;ADDRESS(ROW(I13),COLUMN(I13),4)&amp;" create a formula that can count based on the condition in cell "&amp;ADDRESS(ROW(I12),COLUMN(I12),4)&amp;"."</f>
        <v>In cell I13 create a formula that can count based on the condition in cell I12.</v>
      </c>
    </row>
    <row r="9" spans="2:11" x14ac:dyDescent="0.25">
      <c r="B9" t="str">
        <f>"For the Product field, add conditional formatting that will add yellow fill based on the value in cell "&amp;ADDRESS(ROW(I12),COLUMN(I12),4)&amp;"."</f>
        <v>For the Product field, add conditional formatting that will add yellow fill based on the value in cell I12.</v>
      </c>
    </row>
    <row r="10" spans="2:11" x14ac:dyDescent="0.25">
      <c r="B10" t="s">
        <v>92</v>
      </c>
      <c r="K10" s="5" t="s">
        <v>84</v>
      </c>
    </row>
    <row r="12" spans="2:11" x14ac:dyDescent="0.25">
      <c r="B12" s="3" t="s">
        <v>0</v>
      </c>
      <c r="C12" s="3" t="s">
        <v>70</v>
      </c>
      <c r="D12" s="3" t="s">
        <v>62</v>
      </c>
      <c r="E12" s="3" t="s">
        <v>80</v>
      </c>
      <c r="F12" s="3" t="s">
        <v>81</v>
      </c>
      <c r="H12" s="12" t="s">
        <v>82</v>
      </c>
      <c r="I12" s="2" t="s">
        <v>34</v>
      </c>
      <c r="K12" s="16" t="str">
        <f>D12</f>
        <v>Product</v>
      </c>
    </row>
    <row r="13" spans="2:11" x14ac:dyDescent="0.25">
      <c r="B13" s="4">
        <v>41275</v>
      </c>
      <c r="C13" s="2" t="s">
        <v>71</v>
      </c>
      <c r="D13" s="2" t="s">
        <v>34</v>
      </c>
      <c r="E13" s="31">
        <v>1232.44</v>
      </c>
      <c r="F13" s="31">
        <v>591.58000000000004</v>
      </c>
      <c r="H13" s="3" t="s">
        <v>38</v>
      </c>
      <c r="I13" s="19"/>
      <c r="K13" s="2"/>
    </row>
    <row r="14" spans="2:11" x14ac:dyDescent="0.25">
      <c r="B14" s="4">
        <v>41276</v>
      </c>
      <c r="C14" s="2" t="s">
        <v>72</v>
      </c>
      <c r="D14" s="2" t="s">
        <v>73</v>
      </c>
      <c r="E14" s="31">
        <v>451.2</v>
      </c>
      <c r="F14" s="31">
        <v>212.08</v>
      </c>
      <c r="K14" s="2"/>
    </row>
    <row r="15" spans="2:11" x14ac:dyDescent="0.25">
      <c r="B15" s="4">
        <v>41276</v>
      </c>
      <c r="C15" s="2" t="s">
        <v>71</v>
      </c>
      <c r="D15" s="2" t="s">
        <v>35</v>
      </c>
      <c r="E15" s="31">
        <v>357.5</v>
      </c>
      <c r="F15" s="31">
        <v>193.06</v>
      </c>
      <c r="K15" s="2"/>
    </row>
    <row r="16" spans="2:11" x14ac:dyDescent="0.25">
      <c r="B16" s="4">
        <v>41276</v>
      </c>
      <c r="C16" s="2" t="s">
        <v>72</v>
      </c>
      <c r="D16" s="2" t="s">
        <v>74</v>
      </c>
      <c r="E16" s="31">
        <v>1957.6</v>
      </c>
      <c r="F16" s="31">
        <v>1037.55</v>
      </c>
      <c r="K16" s="2"/>
    </row>
    <row r="17" spans="2:11" x14ac:dyDescent="0.25">
      <c r="B17" s="4">
        <v>41277</v>
      </c>
      <c r="C17" s="2" t="s">
        <v>71</v>
      </c>
      <c r="D17" s="2" t="s">
        <v>34</v>
      </c>
      <c r="E17" s="31">
        <v>561.67999999999995</v>
      </c>
      <c r="F17" s="31">
        <v>303.31</v>
      </c>
      <c r="K17" s="2"/>
    </row>
    <row r="18" spans="2:11" x14ac:dyDescent="0.25">
      <c r="B18" s="4">
        <v>41277</v>
      </c>
      <c r="C18" s="2" t="s">
        <v>71</v>
      </c>
      <c r="D18" s="2" t="s">
        <v>35</v>
      </c>
      <c r="E18" s="31">
        <v>1980</v>
      </c>
      <c r="F18" s="31">
        <v>990</v>
      </c>
      <c r="K18" s="2"/>
    </row>
    <row r="19" spans="2:11" x14ac:dyDescent="0.25">
      <c r="B19" s="4">
        <v>41279</v>
      </c>
      <c r="C19" s="2" t="s">
        <v>71</v>
      </c>
      <c r="D19" s="2" t="s">
        <v>34</v>
      </c>
      <c r="E19" s="31">
        <v>4536</v>
      </c>
      <c r="F19" s="31">
        <v>2358.7199999999998</v>
      </c>
      <c r="K19" s="2"/>
    </row>
    <row r="20" spans="2:11" x14ac:dyDescent="0.25">
      <c r="B20" s="4">
        <v>41279</v>
      </c>
      <c r="C20" s="2" t="s">
        <v>71</v>
      </c>
      <c r="D20" s="2" t="s">
        <v>75</v>
      </c>
      <c r="E20" s="31">
        <v>503.1</v>
      </c>
      <c r="F20" s="31">
        <v>251.56</v>
      </c>
      <c r="K20" s="2"/>
    </row>
    <row r="21" spans="2:11" x14ac:dyDescent="0.25">
      <c r="B21" s="4">
        <v>41279</v>
      </c>
      <c r="C21" s="2" t="s">
        <v>72</v>
      </c>
      <c r="D21" s="2" t="s">
        <v>74</v>
      </c>
      <c r="E21" s="31">
        <v>3938.4</v>
      </c>
      <c r="F21" s="31">
        <v>1890.4</v>
      </c>
      <c r="K21" s="2"/>
    </row>
    <row r="22" spans="2:11" x14ac:dyDescent="0.25">
      <c r="B22" s="4">
        <v>41279</v>
      </c>
      <c r="C22" s="2" t="s">
        <v>71</v>
      </c>
      <c r="D22" s="2" t="s">
        <v>75</v>
      </c>
      <c r="E22" s="31">
        <v>464.96</v>
      </c>
      <c r="F22" s="31">
        <v>237.12</v>
      </c>
    </row>
    <row r="23" spans="2:11" x14ac:dyDescent="0.25">
      <c r="B23" s="4">
        <v>41279</v>
      </c>
      <c r="C23" s="2" t="s">
        <v>71</v>
      </c>
      <c r="D23" s="2" t="s">
        <v>35</v>
      </c>
      <c r="E23" s="31">
        <v>1650</v>
      </c>
      <c r="F23" s="31">
        <v>792</v>
      </c>
    </row>
    <row r="24" spans="2:11" x14ac:dyDescent="0.25">
      <c r="B24" s="4">
        <v>41279</v>
      </c>
      <c r="C24" s="2" t="s">
        <v>76</v>
      </c>
      <c r="D24" s="2" t="s">
        <v>36</v>
      </c>
      <c r="E24" s="31">
        <v>114</v>
      </c>
      <c r="F24" s="31">
        <v>55.86</v>
      </c>
    </row>
    <row r="25" spans="2:11" x14ac:dyDescent="0.25">
      <c r="B25" s="4">
        <v>41279</v>
      </c>
      <c r="C25" s="2" t="s">
        <v>76</v>
      </c>
      <c r="D25" s="2" t="s">
        <v>77</v>
      </c>
      <c r="E25" s="31">
        <v>1008.72</v>
      </c>
      <c r="F25" s="31">
        <v>504.36</v>
      </c>
    </row>
    <row r="26" spans="2:11" x14ac:dyDescent="0.25">
      <c r="B26" s="4">
        <v>41279</v>
      </c>
      <c r="C26" s="2" t="s">
        <v>76</v>
      </c>
      <c r="D26" s="2" t="s">
        <v>36</v>
      </c>
      <c r="E26" s="31">
        <v>730.2</v>
      </c>
      <c r="F26" s="31">
        <v>365.1</v>
      </c>
    </row>
    <row r="27" spans="2:11" x14ac:dyDescent="0.25">
      <c r="B27" s="4">
        <v>41279</v>
      </c>
      <c r="C27" s="2" t="s">
        <v>71</v>
      </c>
      <c r="D27" s="2" t="s">
        <v>78</v>
      </c>
      <c r="E27" s="31">
        <v>3174</v>
      </c>
      <c r="F27" s="31">
        <v>1713.96</v>
      </c>
    </row>
    <row r="28" spans="2:11" x14ac:dyDescent="0.25">
      <c r="B28" s="4">
        <v>41279</v>
      </c>
      <c r="C28" s="2" t="s">
        <v>71</v>
      </c>
      <c r="D28" s="2" t="s">
        <v>34</v>
      </c>
      <c r="E28" s="31">
        <v>2304</v>
      </c>
      <c r="F28" s="31">
        <v>1082.8800000000001</v>
      </c>
    </row>
    <row r="29" spans="2:11" x14ac:dyDescent="0.25">
      <c r="B29" s="4">
        <v>41279</v>
      </c>
      <c r="C29" s="2" t="s">
        <v>71</v>
      </c>
      <c r="D29" s="2" t="s">
        <v>34</v>
      </c>
      <c r="E29" s="31">
        <v>2744.98</v>
      </c>
      <c r="F29" s="31">
        <v>1317.61</v>
      </c>
    </row>
    <row r="30" spans="2:11" x14ac:dyDescent="0.25">
      <c r="B30" s="4">
        <v>41279</v>
      </c>
      <c r="C30" s="2" t="s">
        <v>71</v>
      </c>
      <c r="D30" s="2" t="s">
        <v>34</v>
      </c>
      <c r="E30" s="31">
        <v>3361.2</v>
      </c>
      <c r="F30" s="31">
        <v>1579.75</v>
      </c>
    </row>
    <row r="31" spans="2:11" x14ac:dyDescent="0.25">
      <c r="B31" s="4">
        <v>41279</v>
      </c>
      <c r="C31" s="2" t="s">
        <v>76</v>
      </c>
      <c r="D31" s="2" t="s">
        <v>79</v>
      </c>
      <c r="E31" s="31">
        <v>1664</v>
      </c>
      <c r="F31" s="31">
        <v>881.92</v>
      </c>
    </row>
    <row r="32" spans="2:11" x14ac:dyDescent="0.25">
      <c r="B32" s="4">
        <v>41280</v>
      </c>
      <c r="C32" s="2" t="s">
        <v>76</v>
      </c>
      <c r="D32" s="2" t="s">
        <v>36</v>
      </c>
      <c r="E32" s="31">
        <v>670.4</v>
      </c>
      <c r="F32" s="31">
        <v>355.28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37B3C-A6A9-410A-9864-81F259FA033C}">
  <sheetPr>
    <tabColor rgb="FFFF0000"/>
  </sheetPr>
  <dimension ref="B2:K31"/>
  <sheetViews>
    <sheetView zoomScaleNormal="100" workbookViewId="0"/>
  </sheetViews>
  <sheetFormatPr defaultColWidth="8.85546875" defaultRowHeight="15" x14ac:dyDescent="0.25"/>
  <cols>
    <col min="1" max="1" width="3.7109375" customWidth="1"/>
    <col min="2" max="2" width="13.42578125" customWidth="1"/>
    <col min="3" max="6" width="14.7109375" customWidth="1"/>
    <col min="7" max="7" width="3.7109375" customWidth="1"/>
    <col min="8" max="8" width="20" customWidth="1"/>
    <col min="10" max="10" width="3.7109375" customWidth="1"/>
    <col min="11" max="11" width="13.42578125" bestFit="1" customWidth="1"/>
  </cols>
  <sheetData>
    <row r="2" spans="2:11" x14ac:dyDescent="0.25">
      <c r="B2" s="5" t="s">
        <v>25</v>
      </c>
    </row>
    <row r="3" spans="2:11" x14ac:dyDescent="0.25">
      <c r="B3" t="s">
        <v>83</v>
      </c>
    </row>
    <row r="4" spans="2:11" x14ac:dyDescent="0.25">
      <c r="B4" t="s">
        <v>85</v>
      </c>
    </row>
    <row r="5" spans="2:11" x14ac:dyDescent="0.25">
      <c r="B5" s="18" t="s">
        <v>95</v>
      </c>
    </row>
    <row r="6" spans="2:11" x14ac:dyDescent="0.25">
      <c r="B6" t="str">
        <f>"From the "&amp;D11&amp;" field create a sorted unique list in cell "&amp;ADDRESS(ROW(K12),COLUMN(K12),4)&amp;" so that is spills down the column."</f>
        <v>From the Product field create a sorted unique list in cell K12 so that is spills down the column.</v>
      </c>
    </row>
    <row r="7" spans="2:11" x14ac:dyDescent="0.25">
      <c r="B7" t="str">
        <f>"In cell "&amp;ADDRESS(ROW(I11),COLUMN(I11),4)&amp;" add a data validation dropdown list based on the spilled unique list in cell "&amp;ADDRESS(ROW(K12),COLUMN(K12),4)&amp;"."</f>
        <v>In cell I11 add a data validation dropdown list based on the spilled unique list in cell K12.</v>
      </c>
    </row>
    <row r="8" spans="2:11" x14ac:dyDescent="0.25">
      <c r="B8" t="str">
        <f>"In cell "&amp;ADDRESS(ROW(I12),COLUMN(I12),4)&amp;" create a formula that can count based on the condition in cell "&amp;ADDRESS(ROW(I11),COLUMN(I11),4)&amp;"."</f>
        <v>In cell I12 create a formula that can count based on the condition in cell I11.</v>
      </c>
    </row>
    <row r="9" spans="2:11" x14ac:dyDescent="0.25">
      <c r="B9" t="str">
        <f>"For the Product field, add conditional formatting that will add formatting based on the value in cell "&amp;ADDRESS(ROW(I11),COLUMN(I11),4)&amp;"."</f>
        <v>For the Product field, add conditional formatting that will add formatting based on the value in cell I11.</v>
      </c>
      <c r="K9" s="5" t="s">
        <v>84</v>
      </c>
    </row>
    <row r="11" spans="2:11" x14ac:dyDescent="0.25">
      <c r="B11" s="3" t="s">
        <v>0</v>
      </c>
      <c r="C11" s="3" t="s">
        <v>70</v>
      </c>
      <c r="D11" s="3" t="s">
        <v>62</v>
      </c>
      <c r="E11" s="3" t="s">
        <v>80</v>
      </c>
      <c r="F11" s="3" t="s">
        <v>81</v>
      </c>
      <c r="H11" s="12" t="s">
        <v>82</v>
      </c>
      <c r="I11" s="2" t="s">
        <v>34</v>
      </c>
      <c r="K11" s="16" t="str">
        <f>D11</f>
        <v>Product</v>
      </c>
    </row>
    <row r="12" spans="2:11" x14ac:dyDescent="0.25">
      <c r="B12" s="4">
        <v>41275</v>
      </c>
      <c r="C12" s="2" t="s">
        <v>71</v>
      </c>
      <c r="D12" s="2" t="s">
        <v>34</v>
      </c>
      <c r="E12" s="31">
        <v>1232.44</v>
      </c>
      <c r="F12" s="31">
        <v>591.58000000000004</v>
      </c>
      <c r="H12" s="3" t="s">
        <v>38</v>
      </c>
      <c r="I12" s="19">
        <f>COUNTIFS(D12:D31,I11)</f>
        <v>6</v>
      </c>
      <c r="K12" s="2" t="str" cm="1">
        <f t="array" ref="K12:K20">_xlfn._xlws.SORT(_xlfn.UNIQUE(D12:D31))</f>
        <v>Bellen</v>
      </c>
    </row>
    <row r="13" spans="2:11" x14ac:dyDescent="0.25">
      <c r="B13" s="4">
        <v>41276</v>
      </c>
      <c r="C13" s="2" t="s">
        <v>72</v>
      </c>
      <c r="D13" s="2" t="s">
        <v>73</v>
      </c>
      <c r="E13" s="31">
        <v>451.2</v>
      </c>
      <c r="F13" s="31">
        <v>212.08</v>
      </c>
      <c r="K13" s="2" t="str">
        <v>Carlota</v>
      </c>
    </row>
    <row r="14" spans="2:11" x14ac:dyDescent="0.25">
      <c r="B14" s="4">
        <v>41276</v>
      </c>
      <c r="C14" s="2" t="s">
        <v>71</v>
      </c>
      <c r="D14" s="2" t="s">
        <v>35</v>
      </c>
      <c r="E14" s="31">
        <v>357.5</v>
      </c>
      <c r="F14" s="31">
        <v>193.06</v>
      </c>
      <c r="K14" s="2" t="str">
        <v>Crest</v>
      </c>
    </row>
    <row r="15" spans="2:11" x14ac:dyDescent="0.25">
      <c r="B15" s="4">
        <v>41276</v>
      </c>
      <c r="C15" s="2" t="s">
        <v>72</v>
      </c>
      <c r="D15" s="2" t="s">
        <v>74</v>
      </c>
      <c r="E15" s="31">
        <v>1957.6</v>
      </c>
      <c r="F15" s="31">
        <v>1037.55</v>
      </c>
      <c r="K15" s="2" t="str">
        <v>Darnell</v>
      </c>
    </row>
    <row r="16" spans="2:11" x14ac:dyDescent="0.25">
      <c r="B16" s="4">
        <v>41277</v>
      </c>
      <c r="C16" s="2" t="s">
        <v>71</v>
      </c>
      <c r="D16" s="2" t="s">
        <v>34</v>
      </c>
      <c r="E16" s="31">
        <v>561.67999999999995</v>
      </c>
      <c r="F16" s="31">
        <v>303.31</v>
      </c>
      <c r="K16" s="2" t="str">
        <v>Mt. Fun</v>
      </c>
    </row>
    <row r="17" spans="2:11" x14ac:dyDescent="0.25">
      <c r="B17" s="4">
        <v>41277</v>
      </c>
      <c r="C17" s="2" t="s">
        <v>71</v>
      </c>
      <c r="D17" s="2" t="s">
        <v>35</v>
      </c>
      <c r="E17" s="31">
        <v>1980</v>
      </c>
      <c r="F17" s="31">
        <v>990</v>
      </c>
      <c r="K17" s="2" t="str">
        <v>Quad</v>
      </c>
    </row>
    <row r="18" spans="2:11" x14ac:dyDescent="0.25">
      <c r="B18" s="4">
        <v>41279</v>
      </c>
      <c r="C18" s="2" t="s">
        <v>71</v>
      </c>
      <c r="D18" s="2" t="s">
        <v>34</v>
      </c>
      <c r="E18" s="31">
        <v>4536</v>
      </c>
      <c r="F18" s="31">
        <v>2358.7199999999998</v>
      </c>
      <c r="K18" s="2" t="str">
        <v>Sunset</v>
      </c>
    </row>
    <row r="19" spans="2:11" x14ac:dyDescent="0.25">
      <c r="B19" s="4">
        <v>41279</v>
      </c>
      <c r="C19" s="2" t="s">
        <v>71</v>
      </c>
      <c r="D19" s="2" t="s">
        <v>75</v>
      </c>
      <c r="E19" s="31">
        <v>503.1</v>
      </c>
      <c r="F19" s="31">
        <v>251.56</v>
      </c>
      <c r="K19" s="2" t="str">
        <v>V-Rang</v>
      </c>
    </row>
    <row r="20" spans="2:11" x14ac:dyDescent="0.25">
      <c r="B20" s="4">
        <v>41279</v>
      </c>
      <c r="C20" s="2" t="s">
        <v>72</v>
      </c>
      <c r="D20" s="2" t="s">
        <v>74</v>
      </c>
      <c r="E20" s="31">
        <v>3938.4</v>
      </c>
      <c r="F20" s="31">
        <v>1890.4</v>
      </c>
      <c r="K20" s="2" t="str">
        <v>Yanaki</v>
      </c>
    </row>
    <row r="21" spans="2:11" x14ac:dyDescent="0.25">
      <c r="B21" s="4">
        <v>41279</v>
      </c>
      <c r="C21" s="2" t="s">
        <v>71</v>
      </c>
      <c r="D21" s="2" t="s">
        <v>75</v>
      </c>
      <c r="E21" s="31">
        <v>464.96</v>
      </c>
      <c r="F21" s="31">
        <v>237.12</v>
      </c>
    </row>
    <row r="22" spans="2:11" x14ac:dyDescent="0.25">
      <c r="B22" s="4">
        <v>41279</v>
      </c>
      <c r="C22" s="2" t="s">
        <v>71</v>
      </c>
      <c r="D22" s="2" t="s">
        <v>35</v>
      </c>
      <c r="E22" s="31">
        <v>1650</v>
      </c>
      <c r="F22" s="31">
        <v>792</v>
      </c>
    </row>
    <row r="23" spans="2:11" x14ac:dyDescent="0.25">
      <c r="B23" s="4">
        <v>41279</v>
      </c>
      <c r="C23" s="2" t="s">
        <v>76</v>
      </c>
      <c r="D23" s="2" t="s">
        <v>36</v>
      </c>
      <c r="E23" s="31">
        <v>114</v>
      </c>
      <c r="F23" s="31">
        <v>55.86</v>
      </c>
    </row>
    <row r="24" spans="2:11" x14ac:dyDescent="0.25">
      <c r="B24" s="4">
        <v>41279</v>
      </c>
      <c r="C24" s="2" t="s">
        <v>76</v>
      </c>
      <c r="D24" s="2" t="s">
        <v>77</v>
      </c>
      <c r="E24" s="31">
        <v>1008.72</v>
      </c>
      <c r="F24" s="31">
        <v>504.36</v>
      </c>
    </row>
    <row r="25" spans="2:11" x14ac:dyDescent="0.25">
      <c r="B25" s="4">
        <v>41279</v>
      </c>
      <c r="C25" s="2" t="s">
        <v>76</v>
      </c>
      <c r="D25" s="2" t="s">
        <v>36</v>
      </c>
      <c r="E25" s="31">
        <v>730.2</v>
      </c>
      <c r="F25" s="31">
        <v>365.1</v>
      </c>
    </row>
    <row r="26" spans="2:11" x14ac:dyDescent="0.25">
      <c r="B26" s="4">
        <v>41279</v>
      </c>
      <c r="C26" s="2" t="s">
        <v>71</v>
      </c>
      <c r="D26" s="2" t="s">
        <v>78</v>
      </c>
      <c r="E26" s="31">
        <v>3174</v>
      </c>
      <c r="F26" s="31">
        <v>1713.96</v>
      </c>
    </row>
    <row r="27" spans="2:11" x14ac:dyDescent="0.25">
      <c r="B27" s="4">
        <v>41279</v>
      </c>
      <c r="C27" s="2" t="s">
        <v>71</v>
      </c>
      <c r="D27" s="2" t="s">
        <v>34</v>
      </c>
      <c r="E27" s="31">
        <v>2304</v>
      </c>
      <c r="F27" s="31">
        <v>1082.8800000000001</v>
      </c>
    </row>
    <row r="28" spans="2:11" x14ac:dyDescent="0.25">
      <c r="B28" s="4">
        <v>41279</v>
      </c>
      <c r="C28" s="2" t="s">
        <v>71</v>
      </c>
      <c r="D28" s="2" t="s">
        <v>34</v>
      </c>
      <c r="E28" s="31">
        <v>2744.98</v>
      </c>
      <c r="F28" s="31">
        <v>1317.61</v>
      </c>
    </row>
    <row r="29" spans="2:11" x14ac:dyDescent="0.25">
      <c r="B29" s="4">
        <v>41279</v>
      </c>
      <c r="C29" s="2" t="s">
        <v>71</v>
      </c>
      <c r="D29" s="2" t="s">
        <v>34</v>
      </c>
      <c r="E29" s="31">
        <v>3361.2</v>
      </c>
      <c r="F29" s="31">
        <v>1579.75</v>
      </c>
    </row>
    <row r="30" spans="2:11" x14ac:dyDescent="0.25">
      <c r="B30" s="4">
        <v>41279</v>
      </c>
      <c r="C30" s="2" t="s">
        <v>76</v>
      </c>
      <c r="D30" s="2" t="s">
        <v>79</v>
      </c>
      <c r="E30" s="31">
        <v>1664</v>
      </c>
      <c r="F30" s="31">
        <v>881.92</v>
      </c>
    </row>
    <row r="31" spans="2:11" x14ac:dyDescent="0.25">
      <c r="B31" s="4">
        <v>41280</v>
      </c>
      <c r="C31" s="2" t="s">
        <v>76</v>
      </c>
      <c r="D31" s="2" t="s">
        <v>36</v>
      </c>
      <c r="E31" s="31">
        <v>670.4</v>
      </c>
      <c r="F31" s="31">
        <v>355.28</v>
      </c>
    </row>
  </sheetData>
  <conditionalFormatting sqref="D12:D31">
    <cfRule type="cellIs" dxfId="0" priority="1" operator="equal">
      <formula>$I$11</formula>
    </cfRule>
  </conditionalFormatting>
  <dataValidations count="1">
    <dataValidation type="list" allowBlank="1" showInputMessage="1" showErrorMessage="1" sqref="I11" xr:uid="{B581BF16-83A7-4B2F-82D0-D6FE5295BE30}">
      <formula1>_xlfn.ANCHORARRAY($K$12)</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D9ECB-27B0-41FB-AF8C-6704B95454CB}">
  <sheetPr>
    <tabColor rgb="FF0000FF"/>
  </sheetPr>
  <dimension ref="B2:S13"/>
  <sheetViews>
    <sheetView zoomScale="145" zoomScaleNormal="145" workbookViewId="0"/>
  </sheetViews>
  <sheetFormatPr defaultColWidth="8.85546875" defaultRowHeight="15" x14ac:dyDescent="0.25"/>
  <cols>
    <col min="1" max="1" width="3.42578125" customWidth="1"/>
  </cols>
  <sheetData>
    <row r="2" spans="2:19" ht="15.75" thickBot="1" x14ac:dyDescent="0.3">
      <c r="B2" t="s">
        <v>50</v>
      </c>
    </row>
    <row r="3" spans="2:19" ht="36" customHeight="1" thickBot="1" x14ac:dyDescent="0.3">
      <c r="B3" s="32"/>
      <c r="C3" s="33"/>
      <c r="D3" s="33"/>
      <c r="E3" s="33"/>
      <c r="F3" s="33"/>
      <c r="G3" s="33"/>
      <c r="H3" s="33"/>
      <c r="I3" s="33"/>
      <c r="J3" s="33"/>
      <c r="K3" s="33"/>
      <c r="L3" s="33"/>
      <c r="M3" s="33"/>
      <c r="N3" s="33"/>
      <c r="O3" s="33"/>
      <c r="P3" s="33"/>
      <c r="Q3" s="33"/>
      <c r="R3" s="33"/>
      <c r="S3" s="34"/>
    </row>
    <row r="4" spans="2:19" ht="15.75" thickBot="1" x14ac:dyDescent="0.3">
      <c r="B4" t="s">
        <v>51</v>
      </c>
    </row>
    <row r="5" spans="2:19" ht="36" customHeight="1" thickBot="1" x14ac:dyDescent="0.3">
      <c r="B5" s="32"/>
      <c r="C5" s="33"/>
      <c r="D5" s="33"/>
      <c r="E5" s="33"/>
      <c r="F5" s="33"/>
      <c r="G5" s="33"/>
      <c r="H5" s="33"/>
      <c r="I5" s="33"/>
      <c r="J5" s="33"/>
      <c r="K5" s="33"/>
      <c r="L5" s="33"/>
      <c r="M5" s="33"/>
      <c r="N5" s="33"/>
      <c r="O5" s="33"/>
      <c r="P5" s="33"/>
      <c r="Q5" s="33"/>
      <c r="R5" s="33"/>
      <c r="S5" s="34"/>
    </row>
    <row r="6" spans="2:19" ht="15.75" thickBot="1" x14ac:dyDescent="0.3">
      <c r="B6" t="s">
        <v>52</v>
      </c>
    </row>
    <row r="7" spans="2:19" ht="36" customHeight="1" thickBot="1" x14ac:dyDescent="0.3">
      <c r="B7" s="32"/>
      <c r="C7" s="33"/>
      <c r="D7" s="33"/>
      <c r="E7" s="33"/>
      <c r="F7" s="33"/>
      <c r="G7" s="33"/>
      <c r="H7" s="33"/>
      <c r="I7" s="33"/>
      <c r="J7" s="33"/>
      <c r="K7" s="33"/>
      <c r="L7" s="33"/>
      <c r="M7" s="33"/>
      <c r="N7" s="33"/>
      <c r="O7" s="33"/>
      <c r="P7" s="33"/>
      <c r="Q7" s="33"/>
      <c r="R7" s="33"/>
      <c r="S7" s="34"/>
    </row>
    <row r="8" spans="2:19" ht="15.75" thickBot="1" x14ac:dyDescent="0.3">
      <c r="B8" t="s">
        <v>53</v>
      </c>
    </row>
    <row r="9" spans="2:19" ht="36" customHeight="1" thickBot="1" x14ac:dyDescent="0.3">
      <c r="B9" s="32"/>
      <c r="C9" s="33"/>
      <c r="D9" s="33"/>
      <c r="E9" s="33"/>
      <c r="F9" s="33"/>
      <c r="G9" s="33"/>
      <c r="H9" s="33"/>
      <c r="I9" s="33"/>
      <c r="J9" s="33"/>
      <c r="K9" s="33"/>
      <c r="L9" s="33"/>
      <c r="M9" s="33"/>
      <c r="N9" s="33"/>
      <c r="O9" s="33"/>
      <c r="P9" s="33"/>
      <c r="Q9" s="33"/>
      <c r="R9" s="33"/>
      <c r="S9" s="34"/>
    </row>
    <row r="10" spans="2:19" ht="15.75" thickBot="1" x14ac:dyDescent="0.3">
      <c r="B10" t="s">
        <v>54</v>
      </c>
    </row>
    <row r="11" spans="2:19" ht="36" customHeight="1" thickBot="1" x14ac:dyDescent="0.3">
      <c r="B11" s="32"/>
      <c r="C11" s="33"/>
      <c r="D11" s="33"/>
      <c r="E11" s="33"/>
      <c r="F11" s="33"/>
      <c r="G11" s="33"/>
      <c r="H11" s="33"/>
      <c r="I11" s="33"/>
      <c r="J11" s="33"/>
      <c r="K11" s="33"/>
      <c r="L11" s="33"/>
      <c r="M11" s="33"/>
      <c r="N11" s="33"/>
      <c r="O11" s="33"/>
      <c r="P11" s="33"/>
      <c r="Q11" s="33"/>
      <c r="R11" s="33"/>
      <c r="S11" s="34"/>
    </row>
    <row r="12" spans="2:19" ht="15.75" thickBot="1" x14ac:dyDescent="0.3">
      <c r="B12" t="s">
        <v>59</v>
      </c>
    </row>
    <row r="13" spans="2:19" ht="36" customHeight="1" thickBot="1" x14ac:dyDescent="0.3">
      <c r="B13" s="32"/>
      <c r="C13" s="33"/>
      <c r="D13" s="33"/>
      <c r="E13" s="33"/>
      <c r="F13" s="33"/>
      <c r="G13" s="33"/>
      <c r="H13" s="33"/>
      <c r="I13" s="33"/>
      <c r="J13" s="33"/>
      <c r="K13" s="33"/>
      <c r="L13" s="33"/>
      <c r="M13" s="33"/>
      <c r="N13" s="33"/>
      <c r="O13" s="33"/>
      <c r="P13" s="33"/>
      <c r="Q13" s="33"/>
      <c r="R13" s="33"/>
      <c r="S13" s="34"/>
    </row>
  </sheetData>
  <mergeCells count="6">
    <mergeCell ref="B13:S13"/>
    <mergeCell ref="B3:S3"/>
    <mergeCell ref="B5:S5"/>
    <mergeCell ref="B7:S7"/>
    <mergeCell ref="B9:S9"/>
    <mergeCell ref="B11:S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EF60C-A4EB-49AA-97D4-46E8F3E380E2}">
  <sheetPr>
    <tabColor rgb="FFFF0000"/>
  </sheetPr>
  <dimension ref="B2:S13"/>
  <sheetViews>
    <sheetView zoomScale="130" zoomScaleNormal="130" workbookViewId="0"/>
  </sheetViews>
  <sheetFormatPr defaultColWidth="8.85546875" defaultRowHeight="15" x14ac:dyDescent="0.25"/>
  <cols>
    <col min="1" max="1" width="3.42578125" customWidth="1"/>
  </cols>
  <sheetData>
    <row r="2" spans="2:19" ht="15.75" thickBot="1" x14ac:dyDescent="0.3">
      <c r="B2" t="s">
        <v>50</v>
      </c>
    </row>
    <row r="3" spans="2:19" ht="56.25" customHeight="1" thickBot="1" x14ac:dyDescent="0.3">
      <c r="B3" s="32" t="s">
        <v>55</v>
      </c>
      <c r="C3" s="33"/>
      <c r="D3" s="33"/>
      <c r="E3" s="33"/>
      <c r="F3" s="33"/>
      <c r="G3" s="33"/>
      <c r="H3" s="33"/>
      <c r="I3" s="33"/>
      <c r="J3" s="33"/>
      <c r="K3" s="33"/>
      <c r="L3" s="33"/>
      <c r="M3" s="33"/>
      <c r="N3" s="33"/>
      <c r="O3" s="33"/>
      <c r="P3" s="33"/>
      <c r="Q3" s="33"/>
      <c r="R3" s="33"/>
      <c r="S3" s="34"/>
    </row>
    <row r="4" spans="2:19" ht="15.75" thickBot="1" x14ac:dyDescent="0.3">
      <c r="B4" t="s">
        <v>51</v>
      </c>
    </row>
    <row r="5" spans="2:19" ht="36" customHeight="1" thickBot="1" x14ac:dyDescent="0.3">
      <c r="B5" s="32" t="s">
        <v>56</v>
      </c>
      <c r="C5" s="33"/>
      <c r="D5" s="33"/>
      <c r="E5" s="33"/>
      <c r="F5" s="33"/>
      <c r="G5" s="33"/>
      <c r="H5" s="33"/>
      <c r="I5" s="33"/>
      <c r="J5" s="33"/>
      <c r="K5" s="33"/>
      <c r="L5" s="33"/>
      <c r="M5" s="33"/>
      <c r="N5" s="33"/>
      <c r="O5" s="33"/>
      <c r="P5" s="33"/>
      <c r="Q5" s="33"/>
      <c r="R5" s="33"/>
      <c r="S5" s="34"/>
    </row>
    <row r="6" spans="2:19" ht="15.75" thickBot="1" x14ac:dyDescent="0.3">
      <c r="B6" t="s">
        <v>52</v>
      </c>
    </row>
    <row r="7" spans="2:19" ht="36" customHeight="1" thickBot="1" x14ac:dyDescent="0.3">
      <c r="B7" s="32" t="s">
        <v>57</v>
      </c>
      <c r="C7" s="33"/>
      <c r="D7" s="33"/>
      <c r="E7" s="33"/>
      <c r="F7" s="33"/>
      <c r="G7" s="33"/>
      <c r="H7" s="33"/>
      <c r="I7" s="33"/>
      <c r="J7" s="33"/>
      <c r="K7" s="33"/>
      <c r="L7" s="33"/>
      <c r="M7" s="33"/>
      <c r="N7" s="33"/>
      <c r="O7" s="33"/>
      <c r="P7" s="33"/>
      <c r="Q7" s="33"/>
      <c r="R7" s="33"/>
      <c r="S7" s="34"/>
    </row>
    <row r="8" spans="2:19" ht="15.75" thickBot="1" x14ac:dyDescent="0.3">
      <c r="B8" t="s">
        <v>53</v>
      </c>
    </row>
    <row r="9" spans="2:19" ht="36" customHeight="1" thickBot="1" x14ac:dyDescent="0.3">
      <c r="B9" s="32" t="s">
        <v>61</v>
      </c>
      <c r="C9" s="33"/>
      <c r="D9" s="33"/>
      <c r="E9" s="33"/>
      <c r="F9" s="33"/>
      <c r="G9" s="33"/>
      <c r="H9" s="33"/>
      <c r="I9" s="33"/>
      <c r="J9" s="33"/>
      <c r="K9" s="33"/>
      <c r="L9" s="33"/>
      <c r="M9" s="33"/>
      <c r="N9" s="33"/>
      <c r="O9" s="33"/>
      <c r="P9" s="33"/>
      <c r="Q9" s="33"/>
      <c r="R9" s="33"/>
      <c r="S9" s="34"/>
    </row>
    <row r="10" spans="2:19" ht="15.75" thickBot="1" x14ac:dyDescent="0.3">
      <c r="B10" t="s">
        <v>54</v>
      </c>
    </row>
    <row r="11" spans="2:19" ht="36" customHeight="1" thickBot="1" x14ac:dyDescent="0.3">
      <c r="B11" s="32" t="s">
        <v>58</v>
      </c>
      <c r="C11" s="33"/>
      <c r="D11" s="33"/>
      <c r="E11" s="33"/>
      <c r="F11" s="33"/>
      <c r="G11" s="33"/>
      <c r="H11" s="33"/>
      <c r="I11" s="33"/>
      <c r="J11" s="33"/>
      <c r="K11" s="33"/>
      <c r="L11" s="33"/>
      <c r="M11" s="33"/>
      <c r="N11" s="33"/>
      <c r="O11" s="33"/>
      <c r="P11" s="33"/>
      <c r="Q11" s="33"/>
      <c r="R11" s="33"/>
      <c r="S11" s="34"/>
    </row>
    <row r="12" spans="2:19" ht="15.75" thickBot="1" x14ac:dyDescent="0.3">
      <c r="B12" t="s">
        <v>59</v>
      </c>
    </row>
    <row r="13" spans="2:19" ht="53.25" customHeight="1" thickBot="1" x14ac:dyDescent="0.3">
      <c r="B13" s="32" t="s">
        <v>60</v>
      </c>
      <c r="C13" s="33"/>
      <c r="D13" s="33"/>
      <c r="E13" s="33"/>
      <c r="F13" s="33"/>
      <c r="G13" s="33"/>
      <c r="H13" s="33"/>
      <c r="I13" s="33"/>
      <c r="J13" s="33"/>
      <c r="K13" s="33"/>
      <c r="L13" s="33"/>
      <c r="M13" s="33"/>
      <c r="N13" s="33"/>
      <c r="O13" s="33"/>
      <c r="P13" s="33"/>
      <c r="Q13" s="33"/>
      <c r="R13" s="33"/>
      <c r="S13" s="34"/>
    </row>
  </sheetData>
  <mergeCells count="6">
    <mergeCell ref="B13:S13"/>
    <mergeCell ref="B3:S3"/>
    <mergeCell ref="B5:S5"/>
    <mergeCell ref="B7:S7"/>
    <mergeCell ref="B9:S9"/>
    <mergeCell ref="B11:S1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E155-3F94-441E-A2C0-3A228A61DB2C}">
  <sheetPr>
    <tabColor rgb="FFFFFF00"/>
  </sheetPr>
  <dimension ref="B2:B12"/>
  <sheetViews>
    <sheetView showGridLines="0" zoomScale="220" zoomScaleNormal="220" workbookViewId="0">
      <selection activeCell="B14" sqref="B14"/>
    </sheetView>
  </sheetViews>
  <sheetFormatPr defaultColWidth="8.85546875" defaultRowHeight="15" x14ac:dyDescent="0.25"/>
  <cols>
    <col min="1" max="1" width="3.42578125" customWidth="1"/>
  </cols>
  <sheetData>
    <row r="2" spans="2:2" x14ac:dyDescent="0.25">
      <c r="B2" s="10" t="str">
        <f>'PPCh09(1an)'!B12</f>
        <v>Chantell Williams</v>
      </c>
    </row>
    <row r="3" spans="2:2" x14ac:dyDescent="0.25">
      <c r="B3" s="1" t="str" cm="1">
        <f t="array" ref="B3">_xlfn.TEXTJOIN(", ",,'PPCh09(1an)'!$C$11:$E$11&amp;" = "&amp;_xlfn.XLOOKUP(B2,'PPCh09(1an)'!$B$12:$B$15,'PPCh09(1an)'!$C$12:$E$15))</f>
        <v>Test 1 = 93, Test 2 = 91, Test 3 = 75</v>
      </c>
    </row>
    <row r="4" spans="2:2" x14ac:dyDescent="0.25">
      <c r="B4" s="10" t="str">
        <f>'PPCh09(1an)'!B13</f>
        <v>Maria Fox</v>
      </c>
    </row>
    <row r="5" spans="2:2" x14ac:dyDescent="0.25">
      <c r="B5" s="1" t="str" cm="1">
        <f t="array" ref="B5">_xlfn.TEXTJOIN(", ",,'PPCh09(1an)'!$C$11:$E$11&amp;" = "&amp;_xlfn.XLOOKUP(B4,'PPCh09(1an)'!$B$12:$B$15,'PPCh09(1an)'!$C$12:$E$15))</f>
        <v>Test 1 = 93, Test 2 = 61, Test 3 = 92</v>
      </c>
    </row>
    <row r="6" spans="2:2" x14ac:dyDescent="0.25">
      <c r="B6" s="10" t="str">
        <f>'PPCh09(1an)'!B14</f>
        <v>Sioux Noline</v>
      </c>
    </row>
    <row r="7" spans="2:2" x14ac:dyDescent="0.25">
      <c r="B7" s="1" t="str" cm="1">
        <f t="array" ref="B7">_xlfn.TEXTJOIN(", ",,'PPCh09(1an)'!$C$11:$E$11&amp;" = "&amp;_xlfn.XLOOKUP(B6,'PPCh09(1an)'!$B$12:$B$15,'PPCh09(1an)'!$C$12:$E$15))</f>
        <v>Test 1 = 70, Test 2 = 83, Test 3 = 98</v>
      </c>
    </row>
    <row r="8" spans="2:2" x14ac:dyDescent="0.25">
      <c r="B8" s="10" t="str">
        <f>'PPCh09(1an)'!B15</f>
        <v>Dean Watts</v>
      </c>
    </row>
    <row r="9" spans="2:2" x14ac:dyDescent="0.25">
      <c r="B9" s="1" t="str" cm="1">
        <f t="array" ref="B9">_xlfn.TEXTJOIN(", ",,'PPCh09(1an)'!$C$11:$E$11&amp;" = "&amp;_xlfn.XLOOKUP(B8,'PPCh09(1an)'!$B$12:$B$15,'PPCh09(1an)'!$C$12:$E$15))</f>
        <v>Test 1 = 80, Test 2 = 78, Test 3 = 99</v>
      </c>
    </row>
    <row r="11" spans="2:2" x14ac:dyDescent="0.25">
      <c r="B11" t="s">
        <v>24</v>
      </c>
    </row>
    <row r="12" spans="2:2" x14ac:dyDescent="0.25">
      <c r="B1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Ch09(1-2)</vt:lpstr>
      <vt:lpstr>Ch09(3)</vt:lpstr>
      <vt:lpstr>Ch09(4)</vt:lpstr>
      <vt:lpstr>Ch09(5)</vt:lpstr>
      <vt:lpstr>Ch09(6-7)</vt:lpstr>
      <vt:lpstr>Ch09(8-13)</vt:lpstr>
      <vt:lpstr>Ch09(8-13an)</vt:lpstr>
      <vt:lpstr>Ch09(14-15)</vt:lpstr>
      <vt:lpstr>Ch09(14-15an)</vt:lpstr>
      <vt:lpstr>Ch09(16-39)</vt:lpstr>
      <vt:lpstr>Ch09(16-39an)</vt:lpstr>
      <vt:lpstr>Practice Problems ==&gt;</vt:lpstr>
      <vt:lpstr>PPCh09(1)</vt:lpstr>
      <vt:lpstr>PPCh09(1an)</vt:lpstr>
      <vt:lpstr>PPCh09(2)</vt:lpstr>
      <vt:lpstr>PPCh09(2an)</vt:lpstr>
      <vt:lpstr>PPCh09(3)</vt:lpstr>
      <vt:lpstr>PPCh09(3an)</vt:lpstr>
      <vt:lpstr>PPCh09(4)</vt:lpstr>
      <vt:lpstr>PPCh09(4an)</vt:lpstr>
      <vt:lpstr>PPCh09 (1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Girvin, Michael</cp:lastModifiedBy>
  <dcterms:created xsi:type="dcterms:W3CDTF">2015-06-05T18:17:20Z</dcterms:created>
  <dcterms:modified xsi:type="dcterms:W3CDTF">2022-02-22T20:01:13Z</dcterms:modified>
</cp:coreProperties>
</file>