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8\"/>
    </mc:Choice>
  </mc:AlternateContent>
  <xr:revisionPtr revIDLastSave="0" documentId="13_ncr:1_{2D51B8F8-A941-4730-B271-0EB24A74CAEB}" xr6:coauthVersionLast="47" xr6:coauthVersionMax="47" xr10:uidLastSave="{00000000-0000-0000-0000-000000000000}"/>
  <bookViews>
    <workbookView xWindow="-120" yWindow="-120" windowWidth="29040" windowHeight="15840" tabRatio="460" activeTab="2" xr2:uid="{00E2EE9B-5814-4ADE-A93C-C6B4F52C2F45}"/>
  </bookViews>
  <sheets>
    <sheet name="PictureMap" sheetId="13" r:id="rId1"/>
    <sheet name="Ch18(63-66)" sheetId="6" r:id="rId2"/>
    <sheet name="Ch18(67-153)" sheetId="2" r:id="rId3"/>
    <sheet name="Ch18(72)" sheetId="8" r:id="rId4"/>
    <sheet name="Ch18(144-147)" sheetId="10" r:id="rId5"/>
    <sheet name="Ch18(150-152)" sheetId="12" r:id="rId6"/>
  </sheet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13" l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R84" i="13" s="1"/>
  <c r="R85" i="13" s="1"/>
  <c r="R86" i="13" s="1"/>
  <c r="R87" i="13" s="1"/>
  <c r="R88" i="13" s="1"/>
  <c r="R89" i="13" s="1"/>
  <c r="R90" i="13" s="1"/>
  <c r="R91" i="13" s="1"/>
  <c r="R92" i="13" s="1"/>
  <c r="R93" i="13" s="1"/>
  <c r="S3" i="13"/>
  <c r="R3" i="13"/>
  <c r="AD49" i="12" a="1"/>
  <c r="AD49" i="12" s="1"/>
  <c r="AE52" i="12" a="1"/>
  <c r="AE52" i="12" s="1"/>
  <c r="AE51" i="12" a="1"/>
  <c r="AE51" i="12" s="1"/>
  <c r="AN36" i="12"/>
  <c r="V36" i="12" s="1"/>
  <c r="AN37" i="12"/>
  <c r="V37" i="12" s="1"/>
  <c r="AN35" i="12"/>
  <c r="V35" i="12" s="1"/>
  <c r="C22" i="10"/>
  <c r="C20" i="10" a="1"/>
  <c r="C20" i="10" s="1"/>
  <c r="C21" i="10" a="1"/>
  <c r="C21" i="10" s="1"/>
  <c r="C19" i="10" a="1"/>
  <c r="C19" i="10" s="1"/>
  <c r="S4" i="13" l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S84" i="13" s="1"/>
  <c r="S85" i="13" s="1"/>
  <c r="S86" i="13" s="1"/>
  <c r="S87" i="13" s="1"/>
  <c r="S88" i="13" s="1"/>
  <c r="S89" i="13" s="1"/>
  <c r="S90" i="13" s="1"/>
  <c r="S91" i="13" s="1"/>
  <c r="S92" i="13" s="1"/>
  <c r="S93" i="13" s="1"/>
  <c r="M16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E285F-C969-48D3-91E6-EE948432023D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<sst xmlns="http://schemas.openxmlformats.org/spreadsheetml/2006/main" count="99" uniqueCount="65">
  <si>
    <t>ProductID</t>
  </si>
  <si>
    <t>Product</t>
  </si>
  <si>
    <t>Price</t>
  </si>
  <si>
    <t>Quad</t>
  </si>
  <si>
    <t>Aspen</t>
  </si>
  <si>
    <t>Sunspot</t>
  </si>
  <si>
    <t>Fact Table = fUnits</t>
  </si>
  <si>
    <t>Dimension Table = dProducts</t>
  </si>
  <si>
    <t>Grand Total</t>
  </si>
  <si>
    <r>
      <rPr>
        <b/>
        <sz val="11"/>
        <color theme="1"/>
        <rFont val="Calibri"/>
        <family val="2"/>
        <scheme val="minor"/>
      </rPr>
      <t>Source Data:</t>
    </r>
    <r>
      <rPr>
        <sz val="11"/>
        <color theme="1"/>
        <rFont val="Calibri"/>
        <family val="2"/>
        <scheme val="minor"/>
      </rPr>
      <t xml:space="preserve"> Text files.</t>
    </r>
  </si>
  <si>
    <t>UnitsSold</t>
  </si>
  <si>
    <t>Sales($)</t>
  </si>
  <si>
    <t>FlightRange(M)</t>
  </si>
  <si>
    <r>
      <t>Data analysis goal:</t>
    </r>
    <r>
      <rPr>
        <sz val="11"/>
        <color theme="1"/>
        <rFont val="Calibri"/>
        <family val="2"/>
        <scheme val="minor"/>
      </rPr>
      <t xml:space="preserve"> Create product total sales and total units sold report with visualization.</t>
    </r>
  </si>
  <si>
    <t>We will use Power Pivot Data Model, DAX formulas and Relationships on small data set to introduce ourselves to the tools.</t>
  </si>
  <si>
    <t>You are given two text files:</t>
  </si>
  <si>
    <r>
      <t xml:space="preserve">The </t>
    </r>
    <r>
      <rPr>
        <b/>
        <u/>
        <sz val="11"/>
        <color theme="1"/>
        <rFont val="Calibri"/>
        <family val="2"/>
        <scheme val="minor"/>
      </rPr>
      <t>Ch17UnitsTableExample05.txt</t>
    </r>
    <r>
      <rPr>
        <u/>
        <sz val="11"/>
        <color theme="1"/>
        <rFont val="Calibri"/>
        <family val="2"/>
        <scheme val="minor"/>
      </rPr>
      <t xml:space="preserve"> file is the units fact table: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</si>
  <si>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Ch17ProductTableExample05.txt</t>
    </r>
    <r>
      <rPr>
        <u/>
        <sz val="11"/>
        <color theme="1"/>
        <rFont val="Calibri"/>
        <family val="2"/>
        <scheme val="minor"/>
      </rPr>
      <t xml:space="preserve"> file is the product dimension table:</t>
    </r>
  </si>
  <si>
    <r>
      <rPr>
        <b/>
        <sz val="11"/>
        <color theme="1"/>
        <rFont val="Calibri"/>
        <family val="2"/>
        <scheme val="minor"/>
      </rPr>
      <t>Other facts:</t>
    </r>
    <r>
      <rPr>
        <sz val="11"/>
        <color theme="1"/>
        <rFont val="Calibri"/>
        <family val="2"/>
        <scheme val="minor"/>
      </rPr>
      <t xml:space="preserve"> We will use Power Query to import, celan and trasnformat the data.</t>
    </r>
  </si>
  <si>
    <t>Number up to 15 decimals</t>
  </si>
  <si>
    <t>Number up to 4 decimals</t>
  </si>
  <si>
    <t>Number up to 15 decimals with % Number Format</t>
  </si>
  <si>
    <t>Serial Number Length of Date and Time</t>
  </si>
  <si>
    <t>Text</t>
  </si>
  <si>
    <t>File like Excel file or Text file</t>
  </si>
  <si>
    <t>Number with no digit to right of decimal</t>
  </si>
  <si>
    <t>Boolean</t>
  </si>
  <si>
    <t>Serial number date and time together</t>
  </si>
  <si>
    <t>Serial number date</t>
  </si>
  <si>
    <t>Serial number time</t>
  </si>
  <si>
    <t>Represents a UTC date/time with a time-zone offset</t>
  </si>
  <si>
    <t>Sets numbers such as dates and decimals according to regional settings</t>
  </si>
  <si>
    <t>Data type</t>
  </si>
  <si>
    <t>True/False</t>
  </si>
  <si>
    <t>Decimal number</t>
  </si>
  <si>
    <t>Fixed decimal number</t>
  </si>
  <si>
    <t>Whole number</t>
  </si>
  <si>
    <t>Percentage</t>
  </si>
  <si>
    <t>Date/Time</t>
  </si>
  <si>
    <t>Date</t>
  </si>
  <si>
    <t>Time</t>
  </si>
  <si>
    <t>Date/Time/Timezone</t>
  </si>
  <si>
    <t>Duration</t>
  </si>
  <si>
    <t>Binary</t>
  </si>
  <si>
    <t>Any</t>
  </si>
  <si>
    <t>Currency (Fixed decimal number)</t>
  </si>
  <si>
    <t>Data Type</t>
  </si>
  <si>
    <t>Icon</t>
  </si>
  <si>
    <t>Short Description</t>
  </si>
  <si>
    <r>
      <t>Total Sales ($):=</t>
    </r>
    <r>
      <rPr>
        <sz val="11.2"/>
        <color rgb="FF008000"/>
        <rFont val="Calibri"/>
        <family val="2"/>
      </rPr>
      <t>SUM</t>
    </r>
    <r>
      <rPr>
        <b/>
        <sz val="11.2"/>
        <color theme="1"/>
        <rFont val="Calibri"/>
        <family val="2"/>
      </rPr>
      <t>(</t>
    </r>
    <r>
      <rPr>
        <sz val="11.2"/>
        <color theme="1"/>
        <rFont val="Calibri"/>
        <family val="2"/>
      </rPr>
      <t>fUnits[Sales ($)]</t>
    </r>
    <r>
      <rPr>
        <b/>
        <sz val="11.2"/>
        <color theme="1"/>
        <rFont val="Calibri"/>
        <family val="2"/>
      </rPr>
      <t>)</t>
    </r>
  </si>
  <si>
    <t>*</t>
  </si>
  <si>
    <t>&lt;  &lt;  &lt;  &lt;  &lt;  &lt;  &lt;  &lt;  &lt;  &lt;  &lt;  &lt;  &lt;  &lt;  &lt;</t>
  </si>
  <si>
    <t>The Measure works across a much smaller range than the original field</t>
  </si>
  <si>
    <t>Filter Context Makes it possible for SUM function to work in all cells in report:</t>
  </si>
  <si>
    <r>
      <t>Total Sales OneStep:=</t>
    </r>
    <r>
      <rPr>
        <sz val="11"/>
        <color rgb="FF008000"/>
        <rFont val="Calibri"/>
        <family val="2"/>
        <scheme val="minor"/>
      </rPr>
      <t>SUMX</t>
    </r>
    <r>
      <rPr>
        <sz val="11"/>
        <color theme="1"/>
        <rFont val="Calibri"/>
        <family val="2"/>
        <scheme val="minor"/>
      </rPr>
      <t>(fUnits,</t>
    </r>
    <r>
      <rPr>
        <sz val="11"/>
        <color rgb="FF008000"/>
        <rFont val="Calibri"/>
        <family val="2"/>
        <scheme val="minor"/>
      </rPr>
      <t>RELATED</t>
    </r>
    <r>
      <rPr>
        <sz val="11"/>
        <color theme="1"/>
        <rFont val="Calibri"/>
        <family val="2"/>
        <scheme val="minor"/>
      </rPr>
      <t>(dProduct[Price])*fUnits[Units Sold])</t>
    </r>
  </si>
  <si>
    <r>
      <t>Total Sales OneStep:=</t>
    </r>
    <r>
      <rPr>
        <sz val="11"/>
        <color rgb="FF008000"/>
        <rFont val="Calibri"/>
        <family val="2"/>
        <scheme val="minor"/>
      </rPr>
      <t>SUMX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fUnits</t>
    </r>
    <r>
      <rPr>
        <sz val="11"/>
        <color theme="1"/>
        <rFont val="Calibri"/>
        <family val="2"/>
        <scheme val="minor"/>
      </rPr>
      <t>,</t>
    </r>
    <r>
      <rPr>
        <sz val="11"/>
        <color rgb="FF008000"/>
        <rFont val="Calibri"/>
        <family val="2"/>
        <scheme val="minor"/>
      </rPr>
      <t>RELATED</t>
    </r>
    <r>
      <rPr>
        <sz val="11"/>
        <color theme="1"/>
        <rFont val="Calibri"/>
        <family val="2"/>
        <scheme val="minor"/>
      </rPr>
      <t>(dProduct[Price])*fUnits[Units Sold])</t>
    </r>
  </si>
  <si>
    <t>Units Sold</t>
  </si>
  <si>
    <r>
      <t>Total Sales OneStep:=</t>
    </r>
    <r>
      <rPr>
        <sz val="11"/>
        <color rgb="FF008000"/>
        <rFont val="Calibri"/>
        <family val="2"/>
        <scheme val="minor"/>
      </rPr>
      <t>SUMX</t>
    </r>
    <r>
      <rPr>
        <sz val="11"/>
        <color theme="1"/>
        <rFont val="Calibri"/>
        <family val="2"/>
        <scheme val="minor"/>
      </rPr>
      <t>(fUnits,</t>
    </r>
    <r>
      <rPr>
        <b/>
        <sz val="11"/>
        <color rgb="FF008000"/>
        <rFont val="Calibri"/>
        <family val="2"/>
        <scheme val="minor"/>
      </rPr>
      <t>RELATED</t>
    </r>
    <r>
      <rPr>
        <b/>
        <sz val="11"/>
        <color theme="1"/>
        <rFont val="Calibri"/>
        <family val="2"/>
        <scheme val="minor"/>
      </rPr>
      <t>(dProduct[Price])*fUnits[Units Sold]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</si>
  <si>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8000"/>
        <rFont val="Calibri"/>
        <family val="2"/>
        <scheme val="minor"/>
      </rPr>
      <t>RELATED</t>
    </r>
    <r>
      <rPr>
        <sz val="11"/>
        <color theme="1"/>
        <rFont val="Calibri"/>
        <family val="2"/>
        <scheme val="minor"/>
      </rPr>
      <t>(dProduct[Price])*fUnits[Units Sold]</t>
    </r>
  </si>
  <si>
    <r>
      <rPr>
        <b/>
        <sz val="11"/>
        <color theme="1"/>
        <rFont val="Calibri"/>
        <family val="2"/>
        <scheme val="minor"/>
      </rPr>
      <t>fUnits</t>
    </r>
    <r>
      <rPr>
        <sz val="11"/>
        <color theme="1"/>
        <rFont val="Calibri"/>
        <family val="2"/>
        <scheme val="minor"/>
      </rPr>
      <t xml:space="preserve"> Table inside SUMX first argument</t>
    </r>
  </si>
  <si>
    <r>
      <rPr>
        <b/>
        <sz val="11"/>
        <color theme="1"/>
        <rFont val="Calibri"/>
        <family val="2"/>
        <scheme val="minor"/>
      </rPr>
      <t>fUnits</t>
    </r>
    <r>
      <rPr>
        <sz val="11"/>
        <color theme="1"/>
        <rFont val="Calibri"/>
        <family val="2"/>
        <scheme val="minor"/>
      </rPr>
      <t xml:space="preserve"> Table inside SUMX first argument for Aspen cell</t>
    </r>
  </si>
  <si>
    <r>
      <t xml:space="preserve">Total Sales OneStep:= 89.85 + 239.6 + 329.45 = </t>
    </r>
    <r>
      <rPr>
        <b/>
        <sz val="14"/>
        <color theme="1"/>
        <rFont val="Calibri"/>
        <family val="2"/>
        <scheme val="minor"/>
      </rPr>
      <t>658.9</t>
    </r>
  </si>
  <si>
    <t>Ex #2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</si>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</sst>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.2"/>
      <color theme="1"/>
      <name val="Calibri"/>
      <family val="2"/>
    </font>
    <font>
      <sz val="11.2"/>
      <color rgb="FF008000"/>
      <name val="Calibri"/>
      <family val="2"/>
    </font>
    <font>
      <b/>
      <sz val="11.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60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2" fillId="0" borderId="0" xfId="0" applyFont="1"/>
    <xf numFmtId="0" fontId="0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2" xfId="0" applyBorder="1"/>
    <xf numFmtId="0" fontId="4" fillId="0" borderId="9" xfId="0" applyFont="1" applyBorder="1"/>
    <xf numFmtId="0" fontId="5" fillId="0" borderId="11" xfId="0" applyFont="1" applyBorder="1"/>
    <xf numFmtId="0" fontId="5" fillId="0" borderId="9" xfId="0" applyFont="1" applyBorder="1"/>
    <xf numFmtId="0" fontId="3" fillId="2" borderId="1" xfId="0" applyFont="1" applyFill="1" applyBorder="1"/>
    <xf numFmtId="0" fontId="3" fillId="3" borderId="15" xfId="0" applyFont="1" applyFill="1" applyBorder="1"/>
    <xf numFmtId="0" fontId="0" fillId="4" borderId="15" xfId="0" applyNumberFormat="1" applyFont="1" applyFill="1" applyBorder="1"/>
    <xf numFmtId="0" fontId="0" fillId="0" borderId="15" xfId="0" applyNumberFormat="1" applyFont="1" applyBorder="1"/>
    <xf numFmtId="0" fontId="0" fillId="4" borderId="14" xfId="0" applyNumberFormat="1" applyFont="1" applyFill="1" applyBorder="1"/>
    <xf numFmtId="0" fontId="0" fillId="0" borderId="0" xfId="0" pivotButton="1"/>
    <xf numFmtId="0" fontId="6" fillId="0" borderId="0" xfId="0" applyFont="1" applyAlignment="1">
      <alignment vertical="center"/>
    </xf>
    <xf numFmtId="0" fontId="1" fillId="6" borderId="19" xfId="1" applyNumberFormat="1" applyFont="1" applyFill="1" applyBorder="1" applyAlignment="1">
      <alignment wrapText="1"/>
    </xf>
    <xf numFmtId="0" fontId="1" fillId="6" borderId="20" xfId="1" applyNumberFormat="1" applyFont="1" applyFill="1" applyBorder="1" applyAlignment="1">
      <alignment wrapText="1"/>
    </xf>
    <xf numFmtId="0" fontId="0" fillId="5" borderId="21" xfId="0" applyFont="1" applyFill="1" applyBorder="1"/>
    <xf numFmtId="0" fontId="0" fillId="5" borderId="9" xfId="0" applyFont="1" applyFill="1" applyBorder="1"/>
    <xf numFmtId="0" fontId="0" fillId="5" borderId="22" xfId="0" applyFont="1" applyFill="1" applyBorder="1"/>
    <xf numFmtId="0" fontId="0" fillId="5" borderId="23" xfId="0" applyFont="1" applyFill="1" applyBorder="1"/>
    <xf numFmtId="0" fontId="0" fillId="5" borderId="24" xfId="0" applyFont="1" applyFill="1" applyBorder="1"/>
    <xf numFmtId="0" fontId="0" fillId="5" borderId="17" xfId="0" applyFont="1" applyFill="1" applyBorder="1"/>
    <xf numFmtId="0" fontId="0" fillId="5" borderId="25" xfId="0" applyFont="1" applyFill="1" applyBorder="1"/>
    <xf numFmtId="0" fontId="0" fillId="5" borderId="6" xfId="0" applyFont="1" applyFill="1" applyBorder="1"/>
    <xf numFmtId="0" fontId="0" fillId="5" borderId="26" xfId="0" applyFont="1" applyFill="1" applyBorder="1"/>
    <xf numFmtId="0" fontId="0" fillId="5" borderId="8" xfId="0" applyFont="1" applyFill="1" applyBorder="1"/>
    <xf numFmtId="0" fontId="0" fillId="5" borderId="1" xfId="0" applyFont="1" applyFill="1" applyBorder="1"/>
    <xf numFmtId="0" fontId="3" fillId="7" borderId="16" xfId="1" applyNumberFormat="1" applyFont="1" applyFill="1" applyBorder="1" applyAlignment="1">
      <alignment wrapText="1"/>
    </xf>
    <xf numFmtId="0" fontId="0" fillId="8" borderId="16" xfId="0" applyFont="1" applyFill="1" applyBorder="1"/>
    <xf numFmtId="0" fontId="9" fillId="8" borderId="27" xfId="0" applyFont="1" applyFill="1" applyBorder="1" applyAlignment="1">
      <alignment horizontal="center" vertical="center"/>
    </xf>
    <xf numFmtId="0" fontId="0" fillId="8" borderId="5" xfId="0" applyFont="1" applyFill="1" applyBorder="1"/>
    <xf numFmtId="0" fontId="9" fillId="8" borderId="3" xfId="0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wrapText="1"/>
    </xf>
    <xf numFmtId="0" fontId="1" fillId="6" borderId="1" xfId="1" applyNumberFormat="1" applyFont="1" applyFill="1" applyBorder="1" applyAlignment="1">
      <alignment wrapText="1"/>
    </xf>
    <xf numFmtId="0" fontId="3" fillId="6" borderId="1" xfId="1" applyNumberFormat="1" applyFont="1" applyFill="1" applyBorder="1" applyAlignment="1">
      <alignment wrapText="1"/>
    </xf>
    <xf numFmtId="0" fontId="0" fillId="8" borderId="18" xfId="0" applyFont="1" applyFill="1" applyBorder="1" applyAlignment="1">
      <alignment horizontal="centerContinuous"/>
    </xf>
    <xf numFmtId="0" fontId="0" fillId="5" borderId="28" xfId="0" applyFont="1" applyFill="1" applyBorder="1"/>
    <xf numFmtId="0" fontId="0" fillId="5" borderId="29" xfId="0" applyFont="1" applyFill="1" applyBorder="1"/>
    <xf numFmtId="0" fontId="0" fillId="5" borderId="30" xfId="0" applyFont="1" applyFill="1" applyBorder="1"/>
    <xf numFmtId="0" fontId="9" fillId="0" borderId="0" xfId="0" applyFont="1"/>
    <xf numFmtId="0" fontId="0" fillId="0" borderId="0" xfId="0" quotePrefix="1"/>
    <xf numFmtId="0" fontId="0" fillId="0" borderId="0" xfId="0" quotePrefix="1" applyBorder="1"/>
    <xf numFmtId="0" fontId="0" fillId="0" borderId="0" xfId="0" applyBorder="1" applyAlignment="1">
      <alignment horizontal="left" indent="2"/>
    </xf>
    <xf numFmtId="0" fontId="0" fillId="0" borderId="11" xfId="0" quotePrefix="1" applyBorder="1" applyAlignment="1">
      <alignment horizontal="left" indent="1"/>
    </xf>
    <xf numFmtId="0" fontId="0" fillId="0" borderId="18" xfId="0" applyBorder="1"/>
    <xf numFmtId="0" fontId="12" fillId="0" borderId="8" xfId="0" quotePrefix="1" applyFont="1" applyBorder="1" applyAlignment="1">
      <alignment horizontal="left" vertical="center" indent="1"/>
    </xf>
    <xf numFmtId="0" fontId="0" fillId="0" borderId="1" xfId="0" pivotButton="1" applyBorder="1"/>
    <xf numFmtId="0" fontId="0" fillId="8" borderId="6" xfId="0" applyFill="1" applyBorder="1"/>
    <xf numFmtId="0" fontId="0" fillId="0" borderId="31" xfId="0" applyBorder="1"/>
    <xf numFmtId="0" fontId="0" fillId="0" borderId="3" xfId="0" applyBorder="1"/>
  </cellXfs>
  <cellStyles count="2">
    <cellStyle name="BlueField" xfId="1" xr:uid="{E725100C-A19A-4196-ABDD-313E86A11DF0}"/>
    <cellStyle name="Normal" xfId="0" builtinId="0"/>
  </cellStyles>
  <dxfs count="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FFF00"/>
        </patternFill>
      </fill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4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2" defaultTableStyle="TableStyleMedium2" defaultPivotStyle="PivotStyleLight16">
    <tableStyle name="excelisfunDarkBlueTableStyle" pivot="0" count="7" xr9:uid="{2B3E0A48-0F8F-4FDD-B551-08518FFF7D6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Invisible" pivot="0" table="0" count="0" xr9:uid="{ECA886E3-F575-467F-AF89-5578A172B2F4}"/>
  </tableStyles>
  <colors>
    <mruColors>
      <color rgb="FF0000FF"/>
      <color rgb="FF008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35" Type="http://schemas.openxmlformats.org/officeDocument/2006/relationships/customXml" Target="../customXml/item21.xml"/><Relationship Id="rId8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jp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97326</xdr:colOff>
      <xdr:row>16</xdr:row>
      <xdr:rowOff>78654</xdr:rowOff>
    </xdr:from>
    <xdr:to>
      <xdr:col>6</xdr:col>
      <xdr:colOff>328449</xdr:colOff>
      <xdr:row>19</xdr:row>
      <xdr:rowOff>131793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A20EE5-19B5-44F2-B833-A1D696237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240" y="3126654"/>
          <a:ext cx="3285692" cy="62463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97326</xdr:colOff>
      <xdr:row>6</xdr:row>
      <xdr:rowOff>76063</xdr:rowOff>
    </xdr:from>
    <xdr:to>
      <xdr:col>3</xdr:col>
      <xdr:colOff>498834</xdr:colOff>
      <xdr:row>14</xdr:row>
      <xdr:rowOff>87305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D4F2B4-A8F1-4C85-B328-C459CC98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240" y="1219063"/>
          <a:ext cx="1623335" cy="1535242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179068</xdr:colOff>
      <xdr:row>1</xdr:row>
      <xdr:rowOff>61276</xdr:rowOff>
    </xdr:from>
    <xdr:to>
      <xdr:col>14</xdr:col>
      <xdr:colOff>106416</xdr:colOff>
      <xdr:row>9</xdr:row>
      <xdr:rowOff>6163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365609-180A-49AA-9622-43B73AF93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051" y="251776"/>
          <a:ext cx="3435175" cy="1468887"/>
        </a:xfrm>
        <a:prstGeom prst="rect">
          <a:avLst/>
        </a:prstGeom>
      </xdr:spPr>
    </xdr:pic>
    <xdr:clientData/>
  </xdr:twoCellAnchor>
  <xdr:twoCellAnchor editAs="oneCell">
    <xdr:from>
      <xdr:col>9</xdr:col>
      <xdr:colOff>170793</xdr:colOff>
      <xdr:row>10</xdr:row>
      <xdr:rowOff>82267</xdr:rowOff>
    </xdr:from>
    <xdr:to>
      <xdr:col>12</xdr:col>
      <xdr:colOff>263315</xdr:colOff>
      <xdr:row>17</xdr:row>
      <xdr:rowOff>79055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03E6F0-E590-488F-ABD2-10866DD2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0776" y="1987267"/>
          <a:ext cx="2378522" cy="1330288"/>
        </a:xfrm>
        <a:prstGeom prst="rect">
          <a:avLst/>
        </a:prstGeom>
      </xdr:spPr>
    </xdr:pic>
    <xdr:clientData/>
  </xdr:twoCellAnchor>
  <xdr:twoCellAnchor editAs="oneCell">
    <xdr:from>
      <xdr:col>9</xdr:col>
      <xdr:colOff>144517</xdr:colOff>
      <xdr:row>19</xdr:row>
      <xdr:rowOff>84491</xdr:rowOff>
    </xdr:from>
    <xdr:to>
      <xdr:col>17</xdr:col>
      <xdr:colOff>74558</xdr:colOff>
      <xdr:row>23</xdr:row>
      <xdr:rowOff>144846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DAD7102-2942-40B9-BDF7-F9A9EAD78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3703991"/>
          <a:ext cx="5270610" cy="868338"/>
        </a:xfrm>
        <a:prstGeom prst="rect">
          <a:avLst/>
        </a:prstGeom>
      </xdr:spPr>
    </xdr:pic>
    <xdr:clientData/>
  </xdr:twoCellAnchor>
  <xdr:twoCellAnchor editAs="oneCell">
    <xdr:from>
      <xdr:col>1</xdr:col>
      <xdr:colOff>85396</xdr:colOff>
      <xdr:row>2</xdr:row>
      <xdr:rowOff>26276</xdr:rowOff>
    </xdr:from>
    <xdr:to>
      <xdr:col>4</xdr:col>
      <xdr:colOff>224330</xdr:colOff>
      <xdr:row>4</xdr:row>
      <xdr:rowOff>140576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115FC7-1F1C-47D3-ABC7-937FDB4FF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310" y="407276"/>
          <a:ext cx="1971675" cy="4953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202885</xdr:colOff>
      <xdr:row>18</xdr:row>
      <xdr:rowOff>77024</xdr:rowOff>
    </xdr:from>
    <xdr:to>
      <xdr:col>3</xdr:col>
      <xdr:colOff>520885</xdr:colOff>
      <xdr:row>32</xdr:row>
      <xdr:rowOff>40488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B4F88-784D-45B1-944C-A7C2CECD1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327" y="4458524"/>
          <a:ext cx="1534270" cy="2630464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12</xdr:row>
      <xdr:rowOff>38100</xdr:rowOff>
    </xdr:from>
    <xdr:to>
      <xdr:col>5</xdr:col>
      <xdr:colOff>428625</xdr:colOff>
      <xdr:row>12</xdr:row>
      <xdr:rowOff>228600</xdr:rowOff>
    </xdr:to>
    <xdr:pic>
      <xdr:nvPicPr>
        <xdr:cNvPr id="17" name="Picture 16" descr="Text">
          <a:extLst>
            <a:ext uri="{FF2B5EF4-FFF2-40B4-BE49-F238E27FC236}">
              <a16:creationId xmlns:a16="http://schemas.microsoft.com/office/drawing/2014/main" id="{B91D10C9-D31D-464E-BE0B-5CB3D254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00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13</xdr:row>
      <xdr:rowOff>57150</xdr:rowOff>
    </xdr:from>
    <xdr:to>
      <xdr:col>5</xdr:col>
      <xdr:colOff>428625</xdr:colOff>
      <xdr:row>13</xdr:row>
      <xdr:rowOff>247650</xdr:rowOff>
    </xdr:to>
    <xdr:pic>
      <xdr:nvPicPr>
        <xdr:cNvPr id="18" name="Picture 17" descr="True/False">
          <a:extLst>
            <a:ext uri="{FF2B5EF4-FFF2-40B4-BE49-F238E27FC236}">
              <a16:creationId xmlns:a16="http://schemas.microsoft.com/office/drawing/2014/main" id="{A1AC0140-960A-44DE-B659-9FF3C1B9F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29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</xdr:row>
      <xdr:rowOff>38100</xdr:rowOff>
    </xdr:from>
    <xdr:to>
      <xdr:col>5</xdr:col>
      <xdr:colOff>390525</xdr:colOff>
      <xdr:row>3</xdr:row>
      <xdr:rowOff>228600</xdr:rowOff>
    </xdr:to>
    <xdr:pic>
      <xdr:nvPicPr>
        <xdr:cNvPr id="19" name="Picture 18" descr="Decimal Number">
          <a:extLst>
            <a:ext uri="{FF2B5EF4-FFF2-40B4-BE49-F238E27FC236}">
              <a16:creationId xmlns:a16="http://schemas.microsoft.com/office/drawing/2014/main" id="{8F9E08B0-E2E4-405D-A7A8-44682B4D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6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4</xdr:row>
      <xdr:rowOff>38100</xdr:rowOff>
    </xdr:from>
    <xdr:to>
      <xdr:col>5</xdr:col>
      <xdr:colOff>409575</xdr:colOff>
      <xdr:row>4</xdr:row>
      <xdr:rowOff>228600</xdr:rowOff>
    </xdr:to>
    <xdr:pic>
      <xdr:nvPicPr>
        <xdr:cNvPr id="20" name="Picture 19" descr="Currency">
          <a:extLst>
            <a:ext uri="{FF2B5EF4-FFF2-40B4-BE49-F238E27FC236}">
              <a16:creationId xmlns:a16="http://schemas.microsoft.com/office/drawing/2014/main" id="{F800E8C6-DAA6-4080-AB06-639FB166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7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5</xdr:row>
      <xdr:rowOff>57150</xdr:rowOff>
    </xdr:from>
    <xdr:to>
      <xdr:col>5</xdr:col>
      <xdr:colOff>400050</xdr:colOff>
      <xdr:row>5</xdr:row>
      <xdr:rowOff>247650</xdr:rowOff>
    </xdr:to>
    <xdr:pic>
      <xdr:nvPicPr>
        <xdr:cNvPr id="21" name="Picture 20" descr="Whole Number">
          <a:extLst>
            <a:ext uri="{FF2B5EF4-FFF2-40B4-BE49-F238E27FC236}">
              <a16:creationId xmlns:a16="http://schemas.microsoft.com/office/drawing/2014/main" id="{6EA0DB73-8878-447F-AA6D-1D6D81E0C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222438</xdr:colOff>
      <xdr:row>6</xdr:row>
      <xdr:rowOff>56029</xdr:rowOff>
    </xdr:from>
    <xdr:to>
      <xdr:col>5</xdr:col>
      <xdr:colOff>412938</xdr:colOff>
      <xdr:row>6</xdr:row>
      <xdr:rowOff>246529</xdr:rowOff>
    </xdr:to>
    <xdr:pic>
      <xdr:nvPicPr>
        <xdr:cNvPr id="22" name="Picture 21" descr="Percentage">
          <a:extLst>
            <a:ext uri="{FF2B5EF4-FFF2-40B4-BE49-F238E27FC236}">
              <a16:creationId xmlns:a16="http://schemas.microsoft.com/office/drawing/2014/main" id="{A9BCB77B-C1F4-487C-AD33-C66B2471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614" y="1434353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209551</xdr:colOff>
      <xdr:row>7</xdr:row>
      <xdr:rowOff>56029</xdr:rowOff>
    </xdr:from>
    <xdr:to>
      <xdr:col>5</xdr:col>
      <xdr:colOff>395568</xdr:colOff>
      <xdr:row>7</xdr:row>
      <xdr:rowOff>246529</xdr:rowOff>
    </xdr:to>
    <xdr:pic>
      <xdr:nvPicPr>
        <xdr:cNvPr id="23" name="Picture 22" descr="Date/Time">
          <a:extLst>
            <a:ext uri="{FF2B5EF4-FFF2-40B4-BE49-F238E27FC236}">
              <a16:creationId xmlns:a16="http://schemas.microsoft.com/office/drawing/2014/main" id="{2958AAAB-94A7-402E-8538-26704C3C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8727" y="1703294"/>
          <a:ext cx="186017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214592</xdr:colOff>
      <xdr:row>8</xdr:row>
      <xdr:rowOff>22412</xdr:rowOff>
    </xdr:from>
    <xdr:to>
      <xdr:col>5</xdr:col>
      <xdr:colOff>405092</xdr:colOff>
      <xdr:row>8</xdr:row>
      <xdr:rowOff>212912</xdr:rowOff>
    </xdr:to>
    <xdr:pic>
      <xdr:nvPicPr>
        <xdr:cNvPr id="24" name="Picture 23" descr="Date">
          <a:extLst>
            <a:ext uri="{FF2B5EF4-FFF2-40B4-BE49-F238E27FC236}">
              <a16:creationId xmlns:a16="http://schemas.microsoft.com/office/drawing/2014/main" id="{C45B8CD6-E3BE-43F2-94F2-2117D72C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768" y="193861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224118</xdr:colOff>
      <xdr:row>9</xdr:row>
      <xdr:rowOff>33618</xdr:rowOff>
    </xdr:from>
    <xdr:to>
      <xdr:col>5</xdr:col>
      <xdr:colOff>414618</xdr:colOff>
      <xdr:row>9</xdr:row>
      <xdr:rowOff>224118</xdr:rowOff>
    </xdr:to>
    <xdr:pic>
      <xdr:nvPicPr>
        <xdr:cNvPr id="25" name="Picture 24" descr="Time">
          <a:extLst>
            <a:ext uri="{FF2B5EF4-FFF2-40B4-BE49-F238E27FC236}">
              <a16:creationId xmlns:a16="http://schemas.microsoft.com/office/drawing/2014/main" id="{C9D2F3A3-AB90-47B7-A280-32008BB8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3294" y="221876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222437</xdr:colOff>
      <xdr:row>10</xdr:row>
      <xdr:rowOff>44824</xdr:rowOff>
    </xdr:from>
    <xdr:to>
      <xdr:col>5</xdr:col>
      <xdr:colOff>408455</xdr:colOff>
      <xdr:row>10</xdr:row>
      <xdr:rowOff>235324</xdr:rowOff>
    </xdr:to>
    <xdr:pic>
      <xdr:nvPicPr>
        <xdr:cNvPr id="26" name="Picture 25" descr="Date/Time/Timezone">
          <a:extLst>
            <a:ext uri="{FF2B5EF4-FFF2-40B4-BE49-F238E27FC236}">
              <a16:creationId xmlns:a16="http://schemas.microsoft.com/office/drawing/2014/main" id="{787B15EF-D634-4BC1-ABEA-FEBF2942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613" y="2498912"/>
          <a:ext cx="18601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238686</xdr:colOff>
      <xdr:row>11</xdr:row>
      <xdr:rowOff>11206</xdr:rowOff>
    </xdr:from>
    <xdr:to>
      <xdr:col>5</xdr:col>
      <xdr:colOff>429186</xdr:colOff>
      <xdr:row>11</xdr:row>
      <xdr:rowOff>201706</xdr:rowOff>
    </xdr:to>
    <xdr:pic>
      <xdr:nvPicPr>
        <xdr:cNvPr id="27" name="Picture 26" descr="Duration">
          <a:extLst>
            <a:ext uri="{FF2B5EF4-FFF2-40B4-BE49-F238E27FC236}">
              <a16:creationId xmlns:a16="http://schemas.microsoft.com/office/drawing/2014/main" id="{93B5CBED-7685-4EDE-8A91-15089E7A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7862" y="273423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214593</xdr:colOff>
      <xdr:row>14</xdr:row>
      <xdr:rowOff>56029</xdr:rowOff>
    </xdr:from>
    <xdr:to>
      <xdr:col>5</xdr:col>
      <xdr:colOff>405093</xdr:colOff>
      <xdr:row>14</xdr:row>
      <xdr:rowOff>246529</xdr:rowOff>
    </xdr:to>
    <xdr:pic>
      <xdr:nvPicPr>
        <xdr:cNvPr id="28" name="Picture 27" descr="Binary">
          <a:extLst>
            <a:ext uri="{FF2B5EF4-FFF2-40B4-BE49-F238E27FC236}">
              <a16:creationId xmlns:a16="http://schemas.microsoft.com/office/drawing/2014/main" id="{99BAE6E5-00EA-4F23-9F71-39BB40EA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769" y="358588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212912</xdr:colOff>
      <xdr:row>15</xdr:row>
      <xdr:rowOff>56029</xdr:rowOff>
    </xdr:from>
    <xdr:to>
      <xdr:col>5</xdr:col>
      <xdr:colOff>398930</xdr:colOff>
      <xdr:row>15</xdr:row>
      <xdr:rowOff>246529</xdr:rowOff>
    </xdr:to>
    <xdr:pic>
      <xdr:nvPicPr>
        <xdr:cNvPr id="29" name="Picture 28" descr="Any">
          <a:extLst>
            <a:ext uri="{FF2B5EF4-FFF2-40B4-BE49-F238E27FC236}">
              <a16:creationId xmlns:a16="http://schemas.microsoft.com/office/drawing/2014/main" id="{073E4681-A795-41E2-B0C9-3BD7F9B5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2088" y="3854823"/>
          <a:ext cx="18601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397565</xdr:colOff>
      <xdr:row>10</xdr:row>
      <xdr:rowOff>41415</xdr:rowOff>
    </xdr:from>
    <xdr:to>
      <xdr:col>14</xdr:col>
      <xdr:colOff>397565</xdr:colOff>
      <xdr:row>11</xdr:row>
      <xdr:rowOff>99392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830763-E137-4DA0-9FA1-D1354880E5FE}"/>
            </a:ext>
          </a:extLst>
        </xdr:cNvPr>
        <xdr:cNvCxnSpPr/>
      </xdr:nvCxnSpPr>
      <xdr:spPr>
        <a:xfrm flipV="1">
          <a:off x="9707217" y="2045806"/>
          <a:ext cx="0" cy="24847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18</xdr:row>
      <xdr:rowOff>170260</xdr:rowOff>
    </xdr:from>
    <xdr:to>
      <xdr:col>3</xdr:col>
      <xdr:colOff>601266</xdr:colOff>
      <xdr:row>23</xdr:row>
      <xdr:rowOff>123830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06797C7-298D-4C0B-9A25-A176FFF67106}"/>
            </a:ext>
          </a:extLst>
        </xdr:cNvPr>
        <xdr:cNvCxnSpPr>
          <a:endCxn id="4" idx="1"/>
        </xdr:cNvCxnSpPr>
      </xdr:nvCxnSpPr>
      <xdr:spPr>
        <a:xfrm flipV="1">
          <a:off x="1219200" y="3456385"/>
          <a:ext cx="846535" cy="906070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601266</xdr:colOff>
      <xdr:row>16</xdr:row>
      <xdr:rowOff>66675</xdr:rowOff>
    </xdr:from>
    <xdr:to>
      <xdr:col>7</xdr:col>
      <xdr:colOff>369095</xdr:colOff>
      <xdr:row>21</xdr:row>
      <xdr:rowOff>83344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B61CE99-FB95-4A19-9D24-D7DA6AAA7428}"/>
            </a:ext>
          </a:extLst>
        </xdr:cNvPr>
        <xdr:cNvSpPr/>
      </xdr:nvSpPr>
      <xdr:spPr>
        <a:xfrm>
          <a:off x="2065735" y="2971800"/>
          <a:ext cx="2845594" cy="969169"/>
        </a:xfrm>
        <a:prstGeom prst="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solidFill>
                <a:schemeClr val="tx1"/>
              </a:solidFill>
            </a:rPr>
            <a:t>Measure creates </a:t>
          </a:r>
          <a:r>
            <a:rPr lang="en-US" sz="1400" b="1">
              <a:solidFill>
                <a:schemeClr val="tx1"/>
              </a:solidFill>
            </a:rPr>
            <a:t>Aspen</a:t>
          </a:r>
          <a:r>
            <a:rPr lang="en-US" sz="1400" b="1" baseline="0">
              <a:solidFill>
                <a:schemeClr val="tx1"/>
              </a:solidFill>
            </a:rPr>
            <a:t> Filter Context</a:t>
          </a:r>
          <a:r>
            <a:rPr lang="en-US" sz="1400" b="0" baseline="0">
              <a:solidFill>
                <a:schemeClr val="tx1"/>
              </a:solidFill>
            </a:rPr>
            <a:t> &amp; causes fUnits in 1st argument of SUMX to be filtered down to only Aspen rows</a:t>
          </a:r>
          <a:endParaRPr lang="en-US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369095</xdr:colOff>
      <xdr:row>18</xdr:row>
      <xdr:rowOff>170260</xdr:rowOff>
    </xdr:from>
    <xdr:to>
      <xdr:col>7</xdr:col>
      <xdr:colOff>541735</xdr:colOff>
      <xdr:row>23</xdr:row>
      <xdr:rowOff>35719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8A45801-9843-4E61-ACAE-3CDCC5F03F9A}"/>
            </a:ext>
          </a:extLst>
        </xdr:cNvPr>
        <xdr:cNvCxnSpPr>
          <a:stCxn id="4" idx="3"/>
        </xdr:cNvCxnSpPr>
      </xdr:nvCxnSpPr>
      <xdr:spPr>
        <a:xfrm>
          <a:off x="4911329" y="3456385"/>
          <a:ext cx="172640" cy="817959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552450</xdr:colOff>
      <xdr:row>37</xdr:row>
      <xdr:rowOff>28575</xdr:rowOff>
    </xdr:from>
    <xdr:to>
      <xdr:col>24</xdr:col>
      <xdr:colOff>76202</xdr:colOff>
      <xdr:row>38</xdr:row>
      <xdr:rowOff>800104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9F13248-6C15-42B2-97A8-97A99DD561F3}"/>
            </a:ext>
          </a:extLst>
        </xdr:cNvPr>
        <xdr:cNvCxnSpPr/>
      </xdr:nvCxnSpPr>
      <xdr:spPr>
        <a:xfrm flipH="1" flipV="1">
          <a:off x="14916150" y="6819900"/>
          <a:ext cx="133352" cy="962029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28575</xdr:rowOff>
    </xdr:from>
    <xdr:to>
      <xdr:col>27</xdr:col>
      <xdr:colOff>285750</xdr:colOff>
      <xdr:row>38</xdr:row>
      <xdr:rowOff>600075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92770FE-B097-4817-A936-FE52F886A4D7}"/>
            </a:ext>
          </a:extLst>
        </xdr:cNvPr>
        <xdr:cNvSpPr/>
      </xdr:nvSpPr>
      <xdr:spPr>
        <a:xfrm>
          <a:off x="13201650" y="7248525"/>
          <a:ext cx="3886200" cy="571500"/>
        </a:xfrm>
        <a:prstGeom prst="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solidFill>
                <a:schemeClr val="tx1"/>
              </a:solidFill>
            </a:rPr>
            <a:t>SUMX creates </a:t>
          </a:r>
          <a:r>
            <a:rPr lang="en-US" sz="1400" b="1">
              <a:solidFill>
                <a:schemeClr val="tx1"/>
              </a:solidFill>
            </a:rPr>
            <a:t>Row</a:t>
          </a:r>
          <a:r>
            <a:rPr lang="en-US" sz="1400" b="1" baseline="0">
              <a:solidFill>
                <a:schemeClr val="tx1"/>
              </a:solidFill>
            </a:rPr>
            <a:t> Context </a:t>
          </a:r>
          <a:r>
            <a:rPr lang="en-US" sz="1400" b="0" baseline="0">
              <a:solidFill>
                <a:schemeClr val="tx1"/>
              </a:solidFill>
            </a:rPr>
            <a:t>for each row in fUnits to get the values for Price &amp; Units Sold</a:t>
          </a:r>
          <a:endParaRPr lang="en-US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357187</xdr:colOff>
      <xdr:row>16</xdr:row>
      <xdr:rowOff>178593</xdr:rowOff>
    </xdr:from>
    <xdr:to>
      <xdr:col>9</xdr:col>
      <xdr:colOff>416719</xdr:colOff>
      <xdr:row>17</xdr:row>
      <xdr:rowOff>136922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08919D0-91EB-4AEB-8C16-B4B7D213AF21}"/>
            </a:ext>
          </a:extLst>
        </xdr:cNvPr>
        <xdr:cNvCxnSpPr/>
      </xdr:nvCxnSpPr>
      <xdr:spPr>
        <a:xfrm>
          <a:off x="6113859" y="3083718"/>
          <a:ext cx="59532" cy="148829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rvin, Michael" refreshedDate="44383.709345833333" createdVersion="7" refreshedVersion="7" minRefreshableVersion="3" recordCount="0" supportSubquery="1" supportAdvancedDrill="1" xr:uid="{1155D5CB-5800-494F-85FE-31EB05F53115}">
  <cacheSource type="external" connectionId="1"/>
  <cacheFields count="1">
    <cacheField name="[dProduct].[Product].[Product]" caption="Product" numFmtId="0" level="1">
      <sharedItems count="3">
        <s v="Aspen"/>
        <s v="Quad"/>
        <s v="Sunspot"/>
      </sharedItems>
    </cacheField>
  </cacheFields>
  <cacheHierarchies count="6">
    <cacheHierarchy uniqueName="[dProduct].[Product]" caption="Product" attribute="1" defaultMemberUniqueName="[dProduct].[Product].[All]" allUniqueName="[dProduct].[Product].[All]" dimensionUniqueName="[dProduct]" displayFolder="" count="2" memberValueDatatype="130" unbalanced="0">
      <fieldsUsage count="2">
        <fieldUsage x="-1"/>
        <fieldUsage x="0"/>
      </fieldsUsage>
    </cacheHierarchy>
    <cacheHierarchy uniqueName="[dProduct].[Flight Range (M)]" caption="Flight Range (M)" attribute="1" defaultMemberUniqueName="[dProduct].[Flight Range (M)].[All]" allUniqueName="[dProduct].[Flight Range (M)].[All]" dimensionUniqueName="[dProduct]" displayFolder="" count="0" memberValueDatatype="20" unbalanced="0"/>
    <cacheHierarchy uniqueName="[dProduct].[Price]" caption="Price" attribute="1" defaultMemberUniqueName="[dProduct].[Price].[All]" allUniqueName="[dProduct].[Price].[All]" dimensionUniqueName="[dProduct]" displayFolder="" count="0" memberValueDatatype="5" unbalanced="0" hidden="1"/>
    <cacheHierarchy uniqueName="[dProduct].[ProductID]" caption="ProductID" attribute="1" defaultMemberUniqueName="[dProduct].[ProductID].[All]" allUniqueName="[dProduct].[ProductID].[All]" dimensionUniqueName="[dProduct]" displayFolder="" count="0" memberValueDatatype="20" unbalanced="0" hidden="1"/>
    <cacheHierarchy uniqueName="[Measures].[__XL_Count dProduct]" caption="__XL_Count dProduct" measure="1" displayFolder="" measureGroup="dProduct" count="0" hidden="1"/>
    <cacheHierarchy uniqueName="[Measures].[__No measures defined]" caption="__No measures defined" measure="1" displayFolder="" count="0" hidden="1"/>
  </cacheHierarchies>
  <kpis count="0"/>
  <dimensions count="2">
    <dimension name="dProduct" uniqueName="[dProduct]" caption="dProduct"/>
    <dimension measure="1" name="Measures" uniqueName="[Measures]" caption="Measures"/>
  </dimensions>
  <measureGroups count="1">
    <measureGroup name="dProduct" caption="dProduct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rvin, Michael" refreshedDate="44383.709346875003" createdVersion="7" refreshedVersion="7" minRefreshableVersion="3" recordCount="0" supportSubquery="1" supportAdvancedDrill="1" xr:uid="{A2D7A48E-D918-49E2-94D9-25D1CF5D6F23}">
  <cacheSource type="external" connectionId="1"/>
  <cacheFields count="1">
    <cacheField name="[dProduct].[Product].[Product]" caption="Product" numFmtId="0" level="1">
      <sharedItems count="3">
        <s v="Aspen"/>
        <s v="Quad"/>
        <s v="Sunspot"/>
      </sharedItems>
    </cacheField>
  </cacheFields>
  <cacheHierarchies count="6">
    <cacheHierarchy uniqueName="[dProduct].[Product]" caption="Product" attribute="1" defaultMemberUniqueName="[dProduct].[Product].[All]" allUniqueName="[dProduct].[Product].[All]" dimensionUniqueName="[dProduct]" displayFolder="" count="2" memberValueDatatype="130" unbalanced="0">
      <fieldsUsage count="2">
        <fieldUsage x="-1"/>
        <fieldUsage x="0"/>
      </fieldsUsage>
    </cacheHierarchy>
    <cacheHierarchy uniqueName="[dProduct].[Flight Range (M)]" caption="Flight Range (M)" attribute="1" defaultMemberUniqueName="[dProduct].[Flight Range (M)].[All]" allUniqueName="[dProduct].[Flight Range (M)].[All]" dimensionUniqueName="[dProduct]" displayFolder="" count="0" memberValueDatatype="20" unbalanced="0"/>
    <cacheHierarchy uniqueName="[dProduct].[Price]" caption="Price" attribute="1" defaultMemberUniqueName="[dProduct].[Price].[All]" allUniqueName="[dProduct].[Price].[All]" dimensionUniqueName="[dProduct]" displayFolder="" count="0" memberValueDatatype="5" unbalanced="0" hidden="1"/>
    <cacheHierarchy uniqueName="[dProduct].[ProductID]" caption="ProductID" attribute="1" defaultMemberUniqueName="[dProduct].[ProductID].[All]" allUniqueName="[dProduct].[ProductID].[All]" dimensionUniqueName="[dProduct]" displayFolder="" count="0" memberValueDatatype="20" unbalanced="0" hidden="1"/>
    <cacheHierarchy uniqueName="[Measures].[__XL_Count dProduct]" caption="__XL_Count dProduct" measure="1" displayFolder="" measureGroup="dProduct" count="0" hidden="1"/>
    <cacheHierarchy uniqueName="[Measures].[__No measures defined]" caption="__No measures defined" measure="1" displayFolder="" count="0" hidden="1"/>
  </cacheHierarchies>
  <kpis count="0"/>
  <dimensions count="2">
    <dimension name="dProduct" uniqueName="[dProduct]" caption="dProduct"/>
    <dimension measure="1" name="Measures" uniqueName="[Measures]" caption="Measures"/>
  </dimensions>
  <measureGroups count="1">
    <measureGroup name="dProduct" caption="dProduct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AFFDB-2E5D-4065-978D-52EF270EDA47}" name="PivotTable1" cacheId="0" applyNumberFormats="0" applyBorderFormats="0" applyFontFormats="0" applyPatternFormats="0" applyAlignmentFormats="0" applyWidthHeightFormats="1" dataCaption="Values" tag="018f132e-85b3-4e9c-90b9-fdab673c6c2d" updatedVersion="7" minRefreshableVersion="3" useAutoFormatting="1" itemPrintTitles="1" createdVersion="7" indent="0" compact="0" compactData="0" multipleFieldFilters="0">
  <location ref="B6:B10" firstHeaderRow="1" firstDataRow="1" firstDataCol="1"/>
  <pivotFields count="1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formats count="2">
    <format dxfId="10">
      <pivotArea outline="0" fieldPosition="0">
        <references count="1">
          <reference field="0" count="1" selected="0">
            <x v="0"/>
          </reference>
        </references>
      </pivotArea>
    </format>
    <format dxfId="9">
      <pivotArea grandRow="1" outline="0" collapsedLevelsAreSubtotals="1" fieldPosition="0"/>
    </format>
  </formats>
  <pivotHierarchies count="6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Product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A7D82-08DA-4AAE-9941-3ED0C863FF7B}" name="PivotTable1" cacheId="1" applyNumberFormats="0" applyBorderFormats="0" applyFontFormats="0" applyPatternFormats="0" applyAlignmentFormats="0" applyWidthHeightFormats="1" dataCaption="Values" tag="86fa5640-d377-4fa6-b4c1-e9314e845100" updatedVersion="7" minRefreshableVersion="3" useAutoFormatting="1" itemPrintTitles="1" createdVersion="7" indent="0" compact="0" compactData="0" multipleFieldFilters="0">
  <location ref="C23:C27" firstHeaderRow="1" firstDataRow="1" firstDataCol="1"/>
  <pivotFields count="1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formats count="9">
    <format dxfId="8">
      <pivotArea outline="0" fieldPosition="0">
        <references count="1">
          <reference field="0" count="1" selected="0">
            <x v="0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outline="0" fieldPosition="0">
        <references count="1">
          <reference field="0" count="1">
            <x v="0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Hierarchies count="6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Product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80EDC-4525-42D7-9458-FE948E3F0936}" name="PictureTable" displayName="PictureTable" ref="R2:S93" totalsRowShown="0" headerRowDxfId="11">
  <autoFilter ref="R2:S93" xr:uid="{E4580EDC-4525-42D7-9458-FE948E3F0936}"/>
  <tableColumns count="2">
    <tableColumn id="1" xr3:uid="{A147531E-93A9-459A-B173-7ADB58763D5F}" name="Old">
      <calculatedColumnFormula>R2+1</calculatedColumnFormula>
    </tableColumn>
    <tableColumn id="2" xr3:uid="{B517FEF5-6024-4342-996B-66A44FB48CB3}" name="New">
      <calculatedColumnFormula>S2+1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981C-EDC5-43F5-9CEA-5D2860CC904F}">
  <sheetPr>
    <tabColor rgb="FFFFFF00"/>
  </sheetPr>
  <dimension ref="O2:S93"/>
  <sheetViews>
    <sheetView zoomScale="85" zoomScaleNormal="85" workbookViewId="0"/>
  </sheetViews>
  <sheetFormatPr defaultColWidth="8.85546875" defaultRowHeight="15" x14ac:dyDescent="0.25"/>
  <sheetData>
    <row r="2" spans="15:19" x14ac:dyDescent="0.25">
      <c r="R2" s="5" t="s">
        <v>63</v>
      </c>
      <c r="S2" s="5" t="s">
        <v>64</v>
      </c>
    </row>
    <row r="3" spans="15:19" x14ac:dyDescent="0.25">
      <c r="O3">
        <v>64</v>
      </c>
      <c r="P3">
        <v>31</v>
      </c>
      <c r="R3">
        <f>O35+1</f>
        <v>97</v>
      </c>
      <c r="S3">
        <f>P35+1</f>
        <v>64</v>
      </c>
    </row>
    <row r="4" spans="15:19" x14ac:dyDescent="0.25">
      <c r="O4">
        <v>65</v>
      </c>
      <c r="P4">
        <v>32</v>
      </c>
      <c r="R4">
        <f t="shared" ref="R4:S35" si="0">R3+1</f>
        <v>98</v>
      </c>
      <c r="S4">
        <f>S3+1</f>
        <v>65</v>
      </c>
    </row>
    <row r="5" spans="15:19" x14ac:dyDescent="0.25">
      <c r="O5">
        <v>66</v>
      </c>
      <c r="P5">
        <v>33</v>
      </c>
      <c r="R5">
        <f t="shared" si="0"/>
        <v>99</v>
      </c>
      <c r="S5">
        <f t="shared" si="0"/>
        <v>66</v>
      </c>
    </row>
    <row r="6" spans="15:19" x14ac:dyDescent="0.25">
      <c r="O6">
        <v>67</v>
      </c>
      <c r="P6">
        <v>34</v>
      </c>
      <c r="R6">
        <f t="shared" si="0"/>
        <v>100</v>
      </c>
      <c r="S6">
        <f t="shared" si="0"/>
        <v>67</v>
      </c>
    </row>
    <row r="7" spans="15:19" x14ac:dyDescent="0.25">
      <c r="O7">
        <v>68</v>
      </c>
      <c r="P7">
        <v>35</v>
      </c>
      <c r="R7">
        <f t="shared" si="0"/>
        <v>101</v>
      </c>
      <c r="S7">
        <f t="shared" si="0"/>
        <v>68</v>
      </c>
    </row>
    <row r="8" spans="15:19" x14ac:dyDescent="0.25">
      <c r="O8">
        <v>69</v>
      </c>
      <c r="P8">
        <v>36</v>
      </c>
      <c r="R8">
        <f t="shared" si="0"/>
        <v>102</v>
      </c>
      <c r="S8">
        <f t="shared" si="0"/>
        <v>69</v>
      </c>
    </row>
    <row r="9" spans="15:19" x14ac:dyDescent="0.25">
      <c r="O9">
        <v>70</v>
      </c>
      <c r="P9">
        <v>37</v>
      </c>
      <c r="R9">
        <f t="shared" si="0"/>
        <v>103</v>
      </c>
      <c r="S9">
        <f t="shared" si="0"/>
        <v>70</v>
      </c>
    </row>
    <row r="10" spans="15:19" x14ac:dyDescent="0.25">
      <c r="O10">
        <v>71</v>
      </c>
      <c r="P10">
        <v>38</v>
      </c>
      <c r="R10">
        <f t="shared" si="0"/>
        <v>104</v>
      </c>
      <c r="S10">
        <f t="shared" si="0"/>
        <v>71</v>
      </c>
    </row>
    <row r="11" spans="15:19" x14ac:dyDescent="0.25">
      <c r="O11">
        <v>72</v>
      </c>
      <c r="P11">
        <v>39</v>
      </c>
      <c r="R11">
        <f t="shared" si="0"/>
        <v>105</v>
      </c>
      <c r="S11">
        <f t="shared" si="0"/>
        <v>72</v>
      </c>
    </row>
    <row r="12" spans="15:19" x14ac:dyDescent="0.25">
      <c r="O12">
        <v>73</v>
      </c>
      <c r="P12">
        <v>40</v>
      </c>
      <c r="R12">
        <f t="shared" si="0"/>
        <v>106</v>
      </c>
      <c r="S12">
        <f t="shared" si="0"/>
        <v>73</v>
      </c>
    </row>
    <row r="13" spans="15:19" x14ac:dyDescent="0.25">
      <c r="O13">
        <v>74</v>
      </c>
      <c r="P13">
        <v>41</v>
      </c>
      <c r="R13">
        <f t="shared" si="0"/>
        <v>107</v>
      </c>
      <c r="S13">
        <f t="shared" si="0"/>
        <v>74</v>
      </c>
    </row>
    <row r="14" spans="15:19" x14ac:dyDescent="0.25">
      <c r="O14">
        <v>75</v>
      </c>
      <c r="P14">
        <v>42</v>
      </c>
      <c r="R14">
        <f t="shared" si="0"/>
        <v>108</v>
      </c>
      <c r="S14">
        <f t="shared" si="0"/>
        <v>75</v>
      </c>
    </row>
    <row r="15" spans="15:19" x14ac:dyDescent="0.25">
      <c r="O15">
        <v>76</v>
      </c>
      <c r="P15">
        <v>43</v>
      </c>
      <c r="R15">
        <f t="shared" si="0"/>
        <v>109</v>
      </c>
      <c r="S15">
        <f t="shared" si="0"/>
        <v>76</v>
      </c>
    </row>
    <row r="16" spans="15:19" x14ac:dyDescent="0.25">
      <c r="O16">
        <v>77</v>
      </c>
      <c r="P16">
        <v>44</v>
      </c>
      <c r="R16">
        <f t="shared" si="0"/>
        <v>110</v>
      </c>
      <c r="S16">
        <f t="shared" si="0"/>
        <v>77</v>
      </c>
    </row>
    <row r="17" spans="15:19" x14ac:dyDescent="0.25">
      <c r="O17">
        <v>78</v>
      </c>
      <c r="P17">
        <v>45</v>
      </c>
      <c r="R17">
        <f t="shared" si="0"/>
        <v>111</v>
      </c>
      <c r="S17">
        <f t="shared" si="0"/>
        <v>78</v>
      </c>
    </row>
    <row r="18" spans="15:19" x14ac:dyDescent="0.25">
      <c r="O18">
        <v>79</v>
      </c>
      <c r="P18">
        <v>46</v>
      </c>
      <c r="R18">
        <f t="shared" si="0"/>
        <v>112</v>
      </c>
      <c r="S18">
        <f t="shared" si="0"/>
        <v>79</v>
      </c>
    </row>
    <row r="19" spans="15:19" x14ac:dyDescent="0.25">
      <c r="O19">
        <v>80</v>
      </c>
      <c r="P19">
        <v>47</v>
      </c>
      <c r="R19">
        <f t="shared" si="0"/>
        <v>113</v>
      </c>
      <c r="S19">
        <f t="shared" si="0"/>
        <v>80</v>
      </c>
    </row>
    <row r="20" spans="15:19" x14ac:dyDescent="0.25">
      <c r="O20">
        <v>81</v>
      </c>
      <c r="P20">
        <v>48</v>
      </c>
      <c r="R20">
        <f t="shared" si="0"/>
        <v>114</v>
      </c>
      <c r="S20">
        <f t="shared" si="0"/>
        <v>81</v>
      </c>
    </row>
    <row r="21" spans="15:19" x14ac:dyDescent="0.25">
      <c r="O21">
        <v>82</v>
      </c>
      <c r="P21">
        <v>49</v>
      </c>
      <c r="R21">
        <f t="shared" si="0"/>
        <v>115</v>
      </c>
      <c r="S21">
        <f t="shared" si="0"/>
        <v>82</v>
      </c>
    </row>
    <row r="22" spans="15:19" x14ac:dyDescent="0.25">
      <c r="O22">
        <v>83</v>
      </c>
      <c r="P22">
        <v>50</v>
      </c>
      <c r="R22">
        <f t="shared" si="0"/>
        <v>116</v>
      </c>
      <c r="S22">
        <f t="shared" si="0"/>
        <v>83</v>
      </c>
    </row>
    <row r="23" spans="15:19" x14ac:dyDescent="0.25">
      <c r="O23">
        <v>84</v>
      </c>
      <c r="P23">
        <v>51</v>
      </c>
      <c r="R23">
        <f t="shared" si="0"/>
        <v>117</v>
      </c>
      <c r="S23">
        <f t="shared" si="0"/>
        <v>84</v>
      </c>
    </row>
    <row r="24" spans="15:19" x14ac:dyDescent="0.25">
      <c r="O24">
        <v>85</v>
      </c>
      <c r="P24">
        <v>52</v>
      </c>
      <c r="R24">
        <f t="shared" si="0"/>
        <v>118</v>
      </c>
      <c r="S24">
        <f t="shared" si="0"/>
        <v>85</v>
      </c>
    </row>
    <row r="25" spans="15:19" x14ac:dyDescent="0.25">
      <c r="O25">
        <v>86</v>
      </c>
      <c r="P25">
        <v>53</v>
      </c>
      <c r="R25">
        <f t="shared" si="0"/>
        <v>119</v>
      </c>
      <c r="S25">
        <f t="shared" si="0"/>
        <v>86</v>
      </c>
    </row>
    <row r="26" spans="15:19" x14ac:dyDescent="0.25">
      <c r="O26">
        <v>87</v>
      </c>
      <c r="P26">
        <v>54</v>
      </c>
      <c r="R26">
        <f t="shared" si="0"/>
        <v>120</v>
      </c>
      <c r="S26">
        <f t="shared" si="0"/>
        <v>87</v>
      </c>
    </row>
    <row r="27" spans="15:19" x14ac:dyDescent="0.25">
      <c r="O27">
        <v>88</v>
      </c>
      <c r="P27">
        <v>55</v>
      </c>
      <c r="R27">
        <f t="shared" si="0"/>
        <v>121</v>
      </c>
      <c r="S27">
        <f t="shared" si="0"/>
        <v>88</v>
      </c>
    </row>
    <row r="28" spans="15:19" x14ac:dyDescent="0.25">
      <c r="O28">
        <v>89</v>
      </c>
      <c r="P28">
        <v>56</v>
      </c>
      <c r="R28">
        <f t="shared" si="0"/>
        <v>122</v>
      </c>
      <c r="S28">
        <f t="shared" si="0"/>
        <v>89</v>
      </c>
    </row>
    <row r="29" spans="15:19" x14ac:dyDescent="0.25">
      <c r="O29">
        <v>90</v>
      </c>
      <c r="P29">
        <v>57</v>
      </c>
      <c r="R29">
        <f t="shared" si="0"/>
        <v>123</v>
      </c>
      <c r="S29">
        <f t="shared" si="0"/>
        <v>90</v>
      </c>
    </row>
    <row r="30" spans="15:19" x14ac:dyDescent="0.25">
      <c r="O30">
        <v>91</v>
      </c>
      <c r="P30">
        <v>58</v>
      </c>
      <c r="R30">
        <f t="shared" si="0"/>
        <v>124</v>
      </c>
      <c r="S30">
        <f t="shared" si="0"/>
        <v>91</v>
      </c>
    </row>
    <row r="31" spans="15:19" x14ac:dyDescent="0.25">
      <c r="O31">
        <v>92</v>
      </c>
      <c r="P31">
        <v>59</v>
      </c>
      <c r="R31">
        <f t="shared" si="0"/>
        <v>125</v>
      </c>
      <c r="S31">
        <f t="shared" si="0"/>
        <v>92</v>
      </c>
    </row>
    <row r="32" spans="15:19" x14ac:dyDescent="0.25">
      <c r="O32">
        <v>93</v>
      </c>
      <c r="P32">
        <v>60</v>
      </c>
      <c r="R32">
        <f t="shared" si="0"/>
        <v>126</v>
      </c>
      <c r="S32">
        <f t="shared" si="0"/>
        <v>93</v>
      </c>
    </row>
    <row r="33" spans="15:19" x14ac:dyDescent="0.25">
      <c r="O33">
        <v>94</v>
      </c>
      <c r="P33">
        <v>61</v>
      </c>
      <c r="R33">
        <f t="shared" si="0"/>
        <v>127</v>
      </c>
      <c r="S33">
        <f t="shared" si="0"/>
        <v>94</v>
      </c>
    </row>
    <row r="34" spans="15:19" x14ac:dyDescent="0.25">
      <c r="O34">
        <v>95</v>
      </c>
      <c r="P34">
        <v>62</v>
      </c>
      <c r="R34">
        <f t="shared" si="0"/>
        <v>128</v>
      </c>
      <c r="S34">
        <f t="shared" si="0"/>
        <v>95</v>
      </c>
    </row>
    <row r="35" spans="15:19" x14ac:dyDescent="0.25">
      <c r="O35">
        <v>96</v>
      </c>
      <c r="P35">
        <v>63</v>
      </c>
      <c r="R35">
        <f t="shared" si="0"/>
        <v>129</v>
      </c>
      <c r="S35">
        <f t="shared" si="0"/>
        <v>96</v>
      </c>
    </row>
    <row r="36" spans="15:19" x14ac:dyDescent="0.25">
      <c r="R36">
        <f t="shared" ref="R36:S67" si="1">R35+1</f>
        <v>130</v>
      </c>
      <c r="S36">
        <f t="shared" si="1"/>
        <v>97</v>
      </c>
    </row>
    <row r="37" spans="15:19" x14ac:dyDescent="0.25">
      <c r="R37">
        <f t="shared" si="1"/>
        <v>131</v>
      </c>
      <c r="S37">
        <f t="shared" si="1"/>
        <v>98</v>
      </c>
    </row>
    <row r="38" spans="15:19" x14ac:dyDescent="0.25">
      <c r="R38">
        <f t="shared" si="1"/>
        <v>132</v>
      </c>
      <c r="S38">
        <f t="shared" si="1"/>
        <v>99</v>
      </c>
    </row>
    <row r="39" spans="15:19" x14ac:dyDescent="0.25">
      <c r="R39">
        <f t="shared" si="1"/>
        <v>133</v>
      </c>
      <c r="S39">
        <f t="shared" si="1"/>
        <v>100</v>
      </c>
    </row>
    <row r="40" spans="15:19" x14ac:dyDescent="0.25">
      <c r="R40">
        <f t="shared" si="1"/>
        <v>134</v>
      </c>
      <c r="S40">
        <f t="shared" si="1"/>
        <v>101</v>
      </c>
    </row>
    <row r="41" spans="15:19" x14ac:dyDescent="0.25">
      <c r="R41">
        <f t="shared" si="1"/>
        <v>135</v>
      </c>
      <c r="S41">
        <f t="shared" si="1"/>
        <v>102</v>
      </c>
    </row>
    <row r="42" spans="15:19" x14ac:dyDescent="0.25">
      <c r="R42">
        <f t="shared" si="1"/>
        <v>136</v>
      </c>
      <c r="S42">
        <f t="shared" si="1"/>
        <v>103</v>
      </c>
    </row>
    <row r="43" spans="15:19" x14ac:dyDescent="0.25">
      <c r="R43">
        <f t="shared" si="1"/>
        <v>137</v>
      </c>
      <c r="S43">
        <f t="shared" si="1"/>
        <v>104</v>
      </c>
    </row>
    <row r="44" spans="15:19" x14ac:dyDescent="0.25">
      <c r="R44">
        <f t="shared" si="1"/>
        <v>138</v>
      </c>
      <c r="S44">
        <f t="shared" si="1"/>
        <v>105</v>
      </c>
    </row>
    <row r="45" spans="15:19" x14ac:dyDescent="0.25">
      <c r="R45">
        <f t="shared" si="1"/>
        <v>139</v>
      </c>
      <c r="S45">
        <f t="shared" si="1"/>
        <v>106</v>
      </c>
    </row>
    <row r="46" spans="15:19" x14ac:dyDescent="0.25">
      <c r="R46">
        <f t="shared" si="1"/>
        <v>140</v>
      </c>
      <c r="S46">
        <f t="shared" si="1"/>
        <v>107</v>
      </c>
    </row>
    <row r="47" spans="15:19" x14ac:dyDescent="0.25">
      <c r="R47">
        <f t="shared" si="1"/>
        <v>141</v>
      </c>
      <c r="S47">
        <f t="shared" si="1"/>
        <v>108</v>
      </c>
    </row>
    <row r="48" spans="15:19" x14ac:dyDescent="0.25">
      <c r="R48">
        <f t="shared" si="1"/>
        <v>142</v>
      </c>
      <c r="S48">
        <f t="shared" si="1"/>
        <v>109</v>
      </c>
    </row>
    <row r="49" spans="18:19" x14ac:dyDescent="0.25">
      <c r="R49">
        <f t="shared" si="1"/>
        <v>143</v>
      </c>
      <c r="S49">
        <f t="shared" si="1"/>
        <v>110</v>
      </c>
    </row>
    <row r="50" spans="18:19" x14ac:dyDescent="0.25">
      <c r="R50">
        <f t="shared" si="1"/>
        <v>144</v>
      </c>
      <c r="S50">
        <f t="shared" si="1"/>
        <v>111</v>
      </c>
    </row>
    <row r="51" spans="18:19" x14ac:dyDescent="0.25">
      <c r="R51">
        <f t="shared" si="1"/>
        <v>145</v>
      </c>
      <c r="S51">
        <f t="shared" si="1"/>
        <v>112</v>
      </c>
    </row>
    <row r="52" spans="18:19" x14ac:dyDescent="0.25">
      <c r="R52">
        <f t="shared" si="1"/>
        <v>146</v>
      </c>
      <c r="S52">
        <f t="shared" si="1"/>
        <v>113</v>
      </c>
    </row>
    <row r="53" spans="18:19" x14ac:dyDescent="0.25">
      <c r="R53">
        <f t="shared" si="1"/>
        <v>147</v>
      </c>
      <c r="S53">
        <f t="shared" si="1"/>
        <v>114</v>
      </c>
    </row>
    <row r="54" spans="18:19" x14ac:dyDescent="0.25">
      <c r="R54">
        <f t="shared" si="1"/>
        <v>148</v>
      </c>
      <c r="S54">
        <f t="shared" si="1"/>
        <v>115</v>
      </c>
    </row>
    <row r="55" spans="18:19" x14ac:dyDescent="0.25">
      <c r="R55">
        <f t="shared" si="1"/>
        <v>149</v>
      </c>
      <c r="S55">
        <f t="shared" si="1"/>
        <v>116</v>
      </c>
    </row>
    <row r="56" spans="18:19" x14ac:dyDescent="0.25">
      <c r="R56">
        <f t="shared" si="1"/>
        <v>150</v>
      </c>
      <c r="S56">
        <f t="shared" si="1"/>
        <v>117</v>
      </c>
    </row>
    <row r="57" spans="18:19" x14ac:dyDescent="0.25">
      <c r="R57">
        <f t="shared" si="1"/>
        <v>151</v>
      </c>
      <c r="S57">
        <f t="shared" si="1"/>
        <v>118</v>
      </c>
    </row>
    <row r="58" spans="18:19" x14ac:dyDescent="0.25">
      <c r="R58">
        <f t="shared" si="1"/>
        <v>152</v>
      </c>
      <c r="S58">
        <f t="shared" si="1"/>
        <v>119</v>
      </c>
    </row>
    <row r="59" spans="18:19" x14ac:dyDescent="0.25">
      <c r="R59">
        <f t="shared" si="1"/>
        <v>153</v>
      </c>
      <c r="S59">
        <f t="shared" si="1"/>
        <v>120</v>
      </c>
    </row>
    <row r="60" spans="18:19" x14ac:dyDescent="0.25">
      <c r="R60">
        <f t="shared" si="1"/>
        <v>154</v>
      </c>
      <c r="S60">
        <f t="shared" si="1"/>
        <v>121</v>
      </c>
    </row>
    <row r="61" spans="18:19" x14ac:dyDescent="0.25">
      <c r="R61">
        <f t="shared" si="1"/>
        <v>155</v>
      </c>
      <c r="S61">
        <f t="shared" si="1"/>
        <v>122</v>
      </c>
    </row>
    <row r="62" spans="18:19" x14ac:dyDescent="0.25">
      <c r="R62">
        <f t="shared" si="1"/>
        <v>156</v>
      </c>
      <c r="S62">
        <f t="shared" si="1"/>
        <v>123</v>
      </c>
    </row>
    <row r="63" spans="18:19" x14ac:dyDescent="0.25">
      <c r="R63">
        <f t="shared" si="1"/>
        <v>157</v>
      </c>
      <c r="S63">
        <f t="shared" si="1"/>
        <v>124</v>
      </c>
    </row>
    <row r="64" spans="18:19" x14ac:dyDescent="0.25">
      <c r="R64">
        <f t="shared" si="1"/>
        <v>158</v>
      </c>
      <c r="S64">
        <f t="shared" si="1"/>
        <v>125</v>
      </c>
    </row>
    <row r="65" spans="18:19" x14ac:dyDescent="0.25">
      <c r="R65">
        <f t="shared" si="1"/>
        <v>159</v>
      </c>
      <c r="S65">
        <f t="shared" si="1"/>
        <v>126</v>
      </c>
    </row>
    <row r="66" spans="18:19" x14ac:dyDescent="0.25">
      <c r="R66">
        <f t="shared" si="1"/>
        <v>160</v>
      </c>
      <c r="S66">
        <f t="shared" si="1"/>
        <v>127</v>
      </c>
    </row>
    <row r="67" spans="18:19" x14ac:dyDescent="0.25">
      <c r="R67">
        <f t="shared" si="1"/>
        <v>161</v>
      </c>
      <c r="S67">
        <f t="shared" si="1"/>
        <v>128</v>
      </c>
    </row>
    <row r="68" spans="18:19" x14ac:dyDescent="0.25">
      <c r="R68">
        <f t="shared" ref="R68:S93" si="2">R67+1</f>
        <v>162</v>
      </c>
      <c r="S68">
        <f t="shared" si="2"/>
        <v>129</v>
      </c>
    </row>
    <row r="69" spans="18:19" x14ac:dyDescent="0.25">
      <c r="R69">
        <f t="shared" si="2"/>
        <v>163</v>
      </c>
      <c r="S69">
        <f t="shared" si="2"/>
        <v>130</v>
      </c>
    </row>
    <row r="70" spans="18:19" x14ac:dyDescent="0.25">
      <c r="R70">
        <f t="shared" si="2"/>
        <v>164</v>
      </c>
      <c r="S70">
        <f t="shared" si="2"/>
        <v>131</v>
      </c>
    </row>
    <row r="71" spans="18:19" x14ac:dyDescent="0.25">
      <c r="R71">
        <f t="shared" si="2"/>
        <v>165</v>
      </c>
      <c r="S71">
        <f t="shared" si="2"/>
        <v>132</v>
      </c>
    </row>
    <row r="72" spans="18:19" x14ac:dyDescent="0.25">
      <c r="R72">
        <f t="shared" si="2"/>
        <v>166</v>
      </c>
      <c r="S72">
        <f t="shared" si="2"/>
        <v>133</v>
      </c>
    </row>
    <row r="73" spans="18:19" x14ac:dyDescent="0.25">
      <c r="R73">
        <f t="shared" si="2"/>
        <v>167</v>
      </c>
      <c r="S73">
        <f t="shared" si="2"/>
        <v>134</v>
      </c>
    </row>
    <row r="74" spans="18:19" x14ac:dyDescent="0.25">
      <c r="R74">
        <f t="shared" si="2"/>
        <v>168</v>
      </c>
      <c r="S74">
        <f t="shared" si="2"/>
        <v>135</v>
      </c>
    </row>
    <row r="75" spans="18:19" x14ac:dyDescent="0.25">
      <c r="R75">
        <f t="shared" si="2"/>
        <v>169</v>
      </c>
      <c r="S75">
        <f t="shared" si="2"/>
        <v>136</v>
      </c>
    </row>
    <row r="76" spans="18:19" x14ac:dyDescent="0.25">
      <c r="R76">
        <f t="shared" si="2"/>
        <v>170</v>
      </c>
      <c r="S76">
        <f t="shared" si="2"/>
        <v>137</v>
      </c>
    </row>
    <row r="77" spans="18:19" x14ac:dyDescent="0.25">
      <c r="R77">
        <f t="shared" si="2"/>
        <v>171</v>
      </c>
      <c r="S77">
        <f t="shared" si="2"/>
        <v>138</v>
      </c>
    </row>
    <row r="78" spans="18:19" x14ac:dyDescent="0.25">
      <c r="R78">
        <f t="shared" si="2"/>
        <v>172</v>
      </c>
      <c r="S78">
        <f t="shared" si="2"/>
        <v>139</v>
      </c>
    </row>
    <row r="79" spans="18:19" x14ac:dyDescent="0.25">
      <c r="R79">
        <f t="shared" si="2"/>
        <v>173</v>
      </c>
      <c r="S79">
        <f t="shared" si="2"/>
        <v>140</v>
      </c>
    </row>
    <row r="80" spans="18:19" x14ac:dyDescent="0.25">
      <c r="R80">
        <f t="shared" si="2"/>
        <v>174</v>
      </c>
      <c r="S80">
        <f t="shared" si="2"/>
        <v>141</v>
      </c>
    </row>
    <row r="81" spans="18:19" x14ac:dyDescent="0.25">
      <c r="R81">
        <f t="shared" si="2"/>
        <v>175</v>
      </c>
      <c r="S81">
        <f t="shared" si="2"/>
        <v>142</v>
      </c>
    </row>
    <row r="82" spans="18:19" x14ac:dyDescent="0.25">
      <c r="R82">
        <f t="shared" si="2"/>
        <v>176</v>
      </c>
      <c r="S82">
        <f t="shared" si="2"/>
        <v>143</v>
      </c>
    </row>
    <row r="83" spans="18:19" x14ac:dyDescent="0.25">
      <c r="R83">
        <f t="shared" si="2"/>
        <v>177</v>
      </c>
      <c r="S83">
        <f t="shared" si="2"/>
        <v>144</v>
      </c>
    </row>
    <row r="84" spans="18:19" x14ac:dyDescent="0.25">
      <c r="R84">
        <f t="shared" si="2"/>
        <v>178</v>
      </c>
      <c r="S84">
        <f t="shared" si="2"/>
        <v>145</v>
      </c>
    </row>
    <row r="85" spans="18:19" x14ac:dyDescent="0.25">
      <c r="R85">
        <f t="shared" si="2"/>
        <v>179</v>
      </c>
      <c r="S85">
        <f t="shared" si="2"/>
        <v>146</v>
      </c>
    </row>
    <row r="86" spans="18:19" x14ac:dyDescent="0.25">
      <c r="R86">
        <f t="shared" si="2"/>
        <v>180</v>
      </c>
      <c r="S86">
        <f t="shared" si="2"/>
        <v>147</v>
      </c>
    </row>
    <row r="87" spans="18:19" x14ac:dyDescent="0.25">
      <c r="R87">
        <f t="shared" si="2"/>
        <v>181</v>
      </c>
      <c r="S87">
        <f t="shared" si="2"/>
        <v>148</v>
      </c>
    </row>
    <row r="88" spans="18:19" x14ac:dyDescent="0.25">
      <c r="R88">
        <f t="shared" si="2"/>
        <v>182</v>
      </c>
      <c r="S88">
        <f t="shared" si="2"/>
        <v>149</v>
      </c>
    </row>
    <row r="89" spans="18:19" x14ac:dyDescent="0.25">
      <c r="R89">
        <f t="shared" si="2"/>
        <v>183</v>
      </c>
      <c r="S89">
        <f t="shared" si="2"/>
        <v>150</v>
      </c>
    </row>
    <row r="90" spans="18:19" x14ac:dyDescent="0.25">
      <c r="R90">
        <f t="shared" si="2"/>
        <v>184</v>
      </c>
      <c r="S90">
        <f t="shared" si="2"/>
        <v>151</v>
      </c>
    </row>
    <row r="91" spans="18:19" x14ac:dyDescent="0.25">
      <c r="R91">
        <f t="shared" si="2"/>
        <v>185</v>
      </c>
      <c r="S91">
        <f t="shared" si="2"/>
        <v>152</v>
      </c>
    </row>
    <row r="92" spans="18:19" x14ac:dyDescent="0.25">
      <c r="R92">
        <f t="shared" si="2"/>
        <v>186</v>
      </c>
      <c r="S92">
        <f t="shared" si="2"/>
        <v>153</v>
      </c>
    </row>
    <row r="93" spans="18:19" x14ac:dyDescent="0.25">
      <c r="R93">
        <f t="shared" si="2"/>
        <v>187</v>
      </c>
      <c r="S93">
        <f t="shared" si="2"/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957B-5887-42C2-B7C5-2D3BF2213E17}">
  <sheetPr>
    <tabColor rgb="FFFFFF00"/>
  </sheetPr>
  <dimension ref="B2:H20"/>
  <sheetViews>
    <sheetView showGridLines="0" zoomScale="115" zoomScaleNormal="115" workbookViewId="0"/>
  </sheetViews>
  <sheetFormatPr defaultColWidth="8.85546875" defaultRowHeight="15" x14ac:dyDescent="0.25"/>
  <cols>
    <col min="8" max="8" width="7.42578125" customWidth="1"/>
    <col min="11" max="11" width="16" bestFit="1" customWidth="1"/>
  </cols>
  <sheetData>
    <row r="2" spans="2:8" x14ac:dyDescent="0.25">
      <c r="B2" s="14" t="s">
        <v>15</v>
      </c>
      <c r="C2" s="7"/>
      <c r="D2" s="7"/>
      <c r="E2" s="7"/>
      <c r="F2" s="7"/>
      <c r="G2" s="7"/>
      <c r="H2" s="3"/>
    </row>
    <row r="3" spans="2:8" x14ac:dyDescent="0.25">
      <c r="B3" s="8"/>
      <c r="C3" s="9"/>
      <c r="D3" s="9"/>
      <c r="E3" s="9"/>
      <c r="F3" s="9"/>
      <c r="G3" s="9"/>
      <c r="H3" s="10"/>
    </row>
    <row r="4" spans="2:8" x14ac:dyDescent="0.25">
      <c r="B4" s="8"/>
      <c r="C4" s="9"/>
      <c r="D4" s="9"/>
      <c r="E4" s="9"/>
      <c r="F4" s="9"/>
      <c r="G4" s="9"/>
      <c r="H4" s="10"/>
    </row>
    <row r="5" spans="2:8" x14ac:dyDescent="0.25">
      <c r="B5" s="11"/>
      <c r="C5" s="12"/>
      <c r="D5" s="12"/>
      <c r="E5" s="12"/>
      <c r="F5" s="12"/>
      <c r="G5" s="12"/>
      <c r="H5" s="13"/>
    </row>
    <row r="6" spans="2:8" x14ac:dyDescent="0.25">
      <c r="B6" s="15" t="s">
        <v>16</v>
      </c>
      <c r="C6" s="9"/>
      <c r="D6" s="9"/>
      <c r="E6" s="9"/>
      <c r="F6" s="9"/>
      <c r="G6" s="9"/>
      <c r="H6" s="10"/>
    </row>
    <row r="7" spans="2:8" x14ac:dyDescent="0.25">
      <c r="B7" s="8"/>
      <c r="C7" s="9"/>
      <c r="D7" s="9"/>
      <c r="E7" s="9"/>
      <c r="F7" s="9"/>
      <c r="G7" s="9"/>
      <c r="H7" s="10"/>
    </row>
    <row r="8" spans="2:8" x14ac:dyDescent="0.25">
      <c r="B8" s="8"/>
      <c r="C8" s="9"/>
      <c r="D8" s="9"/>
      <c r="E8" s="9"/>
      <c r="F8" s="9"/>
      <c r="G8" s="9"/>
      <c r="H8" s="10"/>
    </row>
    <row r="9" spans="2:8" x14ac:dyDescent="0.25">
      <c r="B9" s="8"/>
      <c r="C9" s="9"/>
      <c r="D9" s="9"/>
      <c r="E9" s="9"/>
      <c r="F9" s="9"/>
      <c r="G9" s="9"/>
      <c r="H9" s="10"/>
    </row>
    <row r="10" spans="2:8" x14ac:dyDescent="0.25">
      <c r="B10" s="8"/>
      <c r="C10" s="9"/>
      <c r="D10" s="9"/>
      <c r="E10" s="9"/>
      <c r="F10" s="9"/>
      <c r="G10" s="9"/>
      <c r="H10" s="10"/>
    </row>
    <row r="11" spans="2:8" x14ac:dyDescent="0.25">
      <c r="B11" s="8"/>
      <c r="C11" s="9"/>
      <c r="D11" s="9"/>
      <c r="E11" s="9"/>
      <c r="F11" s="9"/>
      <c r="G11" s="9"/>
      <c r="H11" s="10"/>
    </row>
    <row r="12" spans="2:8" x14ac:dyDescent="0.25">
      <c r="B12" s="8"/>
      <c r="C12" s="9"/>
      <c r="D12" s="9"/>
      <c r="E12" s="9"/>
      <c r="F12" s="9"/>
      <c r="G12" s="9"/>
      <c r="H12" s="10"/>
    </row>
    <row r="13" spans="2:8" x14ac:dyDescent="0.25">
      <c r="B13" s="8"/>
      <c r="C13" s="9"/>
      <c r="D13" s="9"/>
      <c r="E13" s="9"/>
      <c r="F13" s="9"/>
      <c r="G13" s="9"/>
      <c r="H13" s="10"/>
    </row>
    <row r="14" spans="2:8" x14ac:dyDescent="0.25">
      <c r="B14" s="8"/>
      <c r="C14" s="9"/>
      <c r="D14" s="9"/>
      <c r="E14" s="9"/>
      <c r="F14" s="9"/>
      <c r="G14" s="9"/>
      <c r="H14" s="10"/>
    </row>
    <row r="15" spans="2:8" x14ac:dyDescent="0.25">
      <c r="B15" s="11"/>
      <c r="C15" s="12"/>
      <c r="D15" s="12"/>
      <c r="E15" s="12"/>
      <c r="F15" s="12"/>
      <c r="G15" s="12"/>
      <c r="H15" s="13"/>
    </row>
    <row r="16" spans="2:8" x14ac:dyDescent="0.25">
      <c r="B16" s="16" t="s">
        <v>17</v>
      </c>
      <c r="C16" s="7"/>
      <c r="D16" s="7"/>
      <c r="E16" s="7"/>
      <c r="F16" s="7"/>
      <c r="G16" s="7"/>
      <c r="H16" s="3"/>
    </row>
    <row r="17" spans="2:8" x14ac:dyDescent="0.25">
      <c r="B17" s="8"/>
      <c r="C17" s="9"/>
      <c r="D17" s="9"/>
      <c r="E17" s="9"/>
      <c r="F17" s="9"/>
      <c r="G17" s="9"/>
      <c r="H17" s="10"/>
    </row>
    <row r="18" spans="2:8" x14ac:dyDescent="0.25">
      <c r="B18" s="8"/>
      <c r="C18" s="9"/>
      <c r="D18" s="9"/>
      <c r="E18" s="9"/>
      <c r="F18" s="9"/>
      <c r="G18" s="9"/>
      <c r="H18" s="10"/>
    </row>
    <row r="19" spans="2:8" x14ac:dyDescent="0.25">
      <c r="B19" s="8"/>
      <c r="C19" s="9"/>
      <c r="D19" s="9"/>
      <c r="E19" s="9"/>
      <c r="F19" s="9"/>
      <c r="G19" s="9"/>
      <c r="H19" s="10"/>
    </row>
    <row r="20" spans="2:8" ht="18.75" customHeight="1" x14ac:dyDescent="0.25">
      <c r="B20" s="11"/>
      <c r="C20" s="12"/>
      <c r="D20" s="12"/>
      <c r="E20" s="12"/>
      <c r="F20" s="12"/>
      <c r="G20" s="12"/>
      <c r="H20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4E56-ABBD-4ADF-AC2E-B398CB2A858F}">
  <sheetPr>
    <tabColor rgb="FF0000FF"/>
  </sheetPr>
  <dimension ref="A1:B6"/>
  <sheetViews>
    <sheetView showGridLines="0" tabSelected="1" zoomScaleNormal="100" workbookViewId="0"/>
  </sheetViews>
  <sheetFormatPr defaultColWidth="8.85546875" defaultRowHeight="15" x14ac:dyDescent="0.25"/>
  <cols>
    <col min="4" max="4" width="11.28515625" bestFit="1" customWidth="1"/>
    <col min="5" max="5" width="13.42578125" bestFit="1" customWidth="1"/>
    <col min="6" max="6" width="10.42578125" bestFit="1" customWidth="1"/>
    <col min="8" max="8" width="13" customWidth="1"/>
    <col min="9" max="9" width="15" customWidth="1"/>
    <col min="10" max="10" width="11.28515625" bestFit="1" customWidth="1"/>
    <col min="11" max="11" width="13.42578125" bestFit="1" customWidth="1"/>
    <col min="12" max="12" width="15" bestFit="1" customWidth="1"/>
    <col min="13" max="13" width="18.85546875" bestFit="1" customWidth="1"/>
    <col min="19" max="19" width="4" bestFit="1" customWidth="1"/>
  </cols>
  <sheetData>
    <row r="1" spans="1:2" ht="6" customHeight="1" x14ac:dyDescent="0.25"/>
    <row r="2" spans="1:2" x14ac:dyDescent="0.25">
      <c r="A2" s="5" t="s">
        <v>62</v>
      </c>
      <c r="B2" t="s">
        <v>9</v>
      </c>
    </row>
    <row r="3" spans="1:2" x14ac:dyDescent="0.25">
      <c r="B3" t="s">
        <v>18</v>
      </c>
    </row>
    <row r="4" spans="1:2" x14ac:dyDescent="0.25">
      <c r="B4" s="6" t="s">
        <v>14</v>
      </c>
    </row>
    <row r="5" spans="1:2" x14ac:dyDescent="0.25">
      <c r="B5" s="5" t="s">
        <v>13</v>
      </c>
    </row>
    <row r="6" spans="1:2" ht="6" customHeight="1" x14ac:dyDescent="0.25">
      <c r="B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5E33-D748-485C-80BC-175AEAA6C8A5}">
  <sheetPr>
    <tabColor rgb="FFFFFF00"/>
  </sheetPr>
  <dimension ref="A3:G16"/>
  <sheetViews>
    <sheetView zoomScaleNormal="100" workbookViewId="0"/>
  </sheetViews>
  <sheetFormatPr defaultColWidth="8.85546875" defaultRowHeight="15" x14ac:dyDescent="0.25"/>
  <cols>
    <col min="1" max="1" width="21" bestFit="1" customWidth="1"/>
    <col min="5" max="5" width="31.140625" bestFit="1" customWidth="1"/>
    <col min="7" max="7" width="62.7109375" customWidth="1"/>
  </cols>
  <sheetData>
    <row r="3" spans="1:7" x14ac:dyDescent="0.25">
      <c r="A3" s="18" t="s">
        <v>32</v>
      </c>
      <c r="E3" s="17" t="s">
        <v>46</v>
      </c>
      <c r="F3" s="17" t="s">
        <v>47</v>
      </c>
      <c r="G3" s="17" t="s">
        <v>48</v>
      </c>
    </row>
    <row r="4" spans="1:7" ht="21" customHeight="1" x14ac:dyDescent="0.25">
      <c r="A4" s="19" t="s">
        <v>23</v>
      </c>
      <c r="E4" s="2" t="s">
        <v>34</v>
      </c>
      <c r="F4" s="2"/>
      <c r="G4" s="2" t="s">
        <v>19</v>
      </c>
    </row>
    <row r="5" spans="1:7" ht="21" customHeight="1" x14ac:dyDescent="0.25">
      <c r="A5" s="20" t="s">
        <v>33</v>
      </c>
      <c r="E5" s="2" t="s">
        <v>45</v>
      </c>
      <c r="F5" s="2"/>
      <c r="G5" s="2" t="s">
        <v>20</v>
      </c>
    </row>
    <row r="6" spans="1:7" ht="21" customHeight="1" x14ac:dyDescent="0.25">
      <c r="A6" s="19" t="s">
        <v>34</v>
      </c>
      <c r="E6" s="2" t="s">
        <v>36</v>
      </c>
      <c r="F6" s="2"/>
      <c r="G6" s="2" t="s">
        <v>25</v>
      </c>
    </row>
    <row r="7" spans="1:7" ht="21" customHeight="1" x14ac:dyDescent="0.25">
      <c r="A7" s="20" t="s">
        <v>35</v>
      </c>
      <c r="E7" s="2" t="s">
        <v>37</v>
      </c>
      <c r="F7" s="2"/>
      <c r="G7" s="2" t="s">
        <v>21</v>
      </c>
    </row>
    <row r="8" spans="1:7" ht="21" customHeight="1" x14ac:dyDescent="0.25">
      <c r="A8" s="19" t="s">
        <v>36</v>
      </c>
      <c r="E8" s="2" t="s">
        <v>38</v>
      </c>
      <c r="F8" s="2"/>
      <c r="G8" s="2" t="s">
        <v>27</v>
      </c>
    </row>
    <row r="9" spans="1:7" ht="21" customHeight="1" x14ac:dyDescent="0.25">
      <c r="A9" s="20" t="s">
        <v>37</v>
      </c>
      <c r="E9" s="2" t="s">
        <v>39</v>
      </c>
      <c r="F9" s="2"/>
      <c r="G9" s="2" t="s">
        <v>28</v>
      </c>
    </row>
    <row r="10" spans="1:7" ht="21" customHeight="1" x14ac:dyDescent="0.25">
      <c r="A10" s="19" t="s">
        <v>38</v>
      </c>
      <c r="E10" s="2" t="s">
        <v>40</v>
      </c>
      <c r="F10" s="2"/>
      <c r="G10" s="2" t="s">
        <v>29</v>
      </c>
    </row>
    <row r="11" spans="1:7" ht="21" customHeight="1" x14ac:dyDescent="0.25">
      <c r="A11" s="20" t="s">
        <v>39</v>
      </c>
      <c r="E11" s="2" t="s">
        <v>41</v>
      </c>
      <c r="F11" s="2"/>
      <c r="G11" s="2" t="s">
        <v>30</v>
      </c>
    </row>
    <row r="12" spans="1:7" ht="21" customHeight="1" x14ac:dyDescent="0.25">
      <c r="A12" s="19" t="s">
        <v>40</v>
      </c>
      <c r="E12" s="2" t="s">
        <v>42</v>
      </c>
      <c r="F12" s="2"/>
      <c r="G12" s="2" t="s">
        <v>22</v>
      </c>
    </row>
    <row r="13" spans="1:7" ht="21" customHeight="1" x14ac:dyDescent="0.25">
      <c r="A13" s="20" t="s">
        <v>41</v>
      </c>
      <c r="E13" s="2" t="s">
        <v>23</v>
      </c>
      <c r="F13" s="2"/>
      <c r="G13" s="2" t="s">
        <v>23</v>
      </c>
    </row>
    <row r="14" spans="1:7" ht="21" customHeight="1" x14ac:dyDescent="0.25">
      <c r="A14" s="19" t="s">
        <v>42</v>
      </c>
      <c r="E14" s="2" t="s">
        <v>33</v>
      </c>
      <c r="F14" s="2"/>
      <c r="G14" s="2" t="s">
        <v>26</v>
      </c>
    </row>
    <row r="15" spans="1:7" ht="21" customHeight="1" x14ac:dyDescent="0.25">
      <c r="A15" s="20" t="s">
        <v>43</v>
      </c>
      <c r="E15" s="2" t="s">
        <v>43</v>
      </c>
      <c r="F15" s="2"/>
      <c r="G15" s="2" t="s">
        <v>24</v>
      </c>
    </row>
    <row r="16" spans="1:7" ht="21" customHeight="1" x14ac:dyDescent="0.25">
      <c r="A16" s="21" t="s">
        <v>44</v>
      </c>
      <c r="E16" s="2" t="s">
        <v>44</v>
      </c>
      <c r="F16" s="2"/>
      <c r="G16" s="2" t="s">
        <v>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5C20-0AB3-43A9-8FBD-6FA98F11F99E}">
  <sheetPr>
    <tabColor rgb="FFFFFF00"/>
  </sheetPr>
  <dimension ref="B4:U31"/>
  <sheetViews>
    <sheetView showGridLines="0" zoomScale="70" zoomScaleNormal="70" workbookViewId="0"/>
  </sheetViews>
  <sheetFormatPr defaultColWidth="9.85546875" defaultRowHeight="15" x14ac:dyDescent="0.25"/>
  <cols>
    <col min="2" max="2" width="15" bestFit="1" customWidth="1"/>
    <col min="3" max="3" width="13.42578125" bestFit="1" customWidth="1"/>
    <col min="4" max="4" width="4.7109375" customWidth="1"/>
    <col min="13" max="13" width="10.140625" customWidth="1"/>
    <col min="14" max="14" width="11.7109375" bestFit="1" customWidth="1"/>
    <col min="15" max="15" width="10.28515625" bestFit="1" customWidth="1"/>
    <col min="20" max="20" width="17.140625" customWidth="1"/>
  </cols>
  <sheetData>
    <row r="4" spans="2:21" x14ac:dyDescent="0.25">
      <c r="M4" s="5" t="s">
        <v>6</v>
      </c>
      <c r="R4" s="5" t="s">
        <v>7</v>
      </c>
    </row>
    <row r="5" spans="2:21" x14ac:dyDescent="0.25">
      <c r="M5" s="38"/>
      <c r="N5" s="45" t="s">
        <v>51</v>
      </c>
      <c r="O5" s="45"/>
      <c r="P5" s="45"/>
      <c r="Q5" s="45"/>
      <c r="R5" s="40"/>
    </row>
    <row r="6" spans="2:21" ht="21" x14ac:dyDescent="0.25">
      <c r="B6" s="22" t="s">
        <v>1</v>
      </c>
      <c r="M6" s="39" t="s">
        <v>50</v>
      </c>
      <c r="N6" s="9"/>
      <c r="O6" s="9"/>
      <c r="P6" s="9"/>
      <c r="Q6" s="9"/>
      <c r="R6" s="41">
        <v>1</v>
      </c>
    </row>
    <row r="7" spans="2:21" ht="15.75" thickBot="1" x14ac:dyDescent="0.3">
      <c r="B7" t="s">
        <v>4</v>
      </c>
      <c r="E7" s="23" t="s">
        <v>49</v>
      </c>
      <c r="M7" s="37" t="s">
        <v>0</v>
      </c>
      <c r="N7" s="24" t="s">
        <v>10</v>
      </c>
      <c r="O7" s="25" t="s">
        <v>11</v>
      </c>
      <c r="R7" s="42" t="s">
        <v>0</v>
      </c>
      <c r="S7" s="43" t="s">
        <v>1</v>
      </c>
      <c r="T7" s="43" t="s">
        <v>12</v>
      </c>
      <c r="U7" s="44" t="s">
        <v>2</v>
      </c>
    </row>
    <row r="8" spans="2:21" x14ac:dyDescent="0.25">
      <c r="B8" t="s">
        <v>3</v>
      </c>
      <c r="E8" s="23" t="s">
        <v>49</v>
      </c>
      <c r="M8" s="36">
        <v>1069</v>
      </c>
      <c r="N8" s="35">
        <v>3</v>
      </c>
      <c r="O8" s="46">
        <v>89.85</v>
      </c>
      <c r="R8" s="36">
        <v>1069</v>
      </c>
      <c r="S8" s="36" t="s">
        <v>4</v>
      </c>
      <c r="T8" s="36">
        <v>25</v>
      </c>
      <c r="U8" s="36">
        <v>29.95</v>
      </c>
    </row>
    <row r="9" spans="2:21" x14ac:dyDescent="0.25">
      <c r="B9" t="s">
        <v>5</v>
      </c>
      <c r="E9" s="23" t="s">
        <v>49</v>
      </c>
      <c r="M9" s="36">
        <v>1069</v>
      </c>
      <c r="N9" s="35">
        <v>8</v>
      </c>
      <c r="O9" s="47">
        <v>239.6</v>
      </c>
    </row>
    <row r="10" spans="2:21" ht="15.75" thickBot="1" x14ac:dyDescent="0.3">
      <c r="B10" t="s">
        <v>8</v>
      </c>
      <c r="E10" s="23" t="s">
        <v>49</v>
      </c>
      <c r="M10" s="36">
        <v>1069</v>
      </c>
      <c r="N10" s="35">
        <v>11</v>
      </c>
      <c r="O10" s="48">
        <v>329.45</v>
      </c>
    </row>
    <row r="12" spans="2:21" ht="28.5" customHeight="1" x14ac:dyDescent="0.35">
      <c r="O12" s="49" t="s">
        <v>52</v>
      </c>
    </row>
    <row r="15" spans="2:21" x14ac:dyDescent="0.25">
      <c r="M15" s="23" t="s">
        <v>49</v>
      </c>
    </row>
    <row r="16" spans="2:21" x14ac:dyDescent="0.25">
      <c r="M16" t="str">
        <f>"=SUM("&amp;_xlfn.TEXTJOIN(",",,O8:O10)&amp;") = "&amp;SUM(O8:O10)</f>
        <v>=SUM(89.85,239.6,329.45) = 658.9</v>
      </c>
    </row>
    <row r="18" spans="3:21" x14ac:dyDescent="0.25">
      <c r="C18" s="5" t="s">
        <v>53</v>
      </c>
    </row>
    <row r="19" spans="3:21" x14ac:dyDescent="0.25">
      <c r="C19" t="e" cm="1">
        <f t="array" ref="C19">"=SUM("&amp;_xlfn.TEXTJOIN(", ",,_xlfn._xlws.FILTER(#REF!,#REF!=B7))&amp;") = "&amp;SUM(_xlfn._xlws.FILTER(#REF!,#REF!=B7))</f>
        <v>#REF!</v>
      </c>
    </row>
    <row r="20" spans="3:21" x14ac:dyDescent="0.25">
      <c r="C20" t="e" cm="1">
        <f t="array" ref="C20">"=SUM("&amp;_xlfn.TEXTJOIN(", ",,_xlfn._xlws.FILTER(#REF!,#REF!=B8))&amp;") = "&amp;SUM(_xlfn._xlws.FILTER(#REF!,#REF!=B8))</f>
        <v>#REF!</v>
      </c>
      <c r="R20" s="32">
        <v>1043</v>
      </c>
      <c r="S20" s="27" t="s">
        <v>3</v>
      </c>
      <c r="T20" s="27">
        <v>20</v>
      </c>
      <c r="U20" s="33">
        <v>47.95</v>
      </c>
    </row>
    <row r="21" spans="3:21" x14ac:dyDescent="0.25">
      <c r="C21" t="e" cm="1">
        <f t="array" ref="C21">"=SUM("&amp;_xlfn.TEXTJOIN(", ",,_xlfn._xlws.FILTER(#REF!,#REF!=B9))&amp;") = "&amp;SUM(_xlfn._xlws.FILTER(#REF!,#REF!=B9))</f>
        <v>#REF!</v>
      </c>
    </row>
    <row r="22" spans="3:21" x14ac:dyDescent="0.25">
      <c r="C22" t="e">
        <f>"=SUM("&amp;_xlfn.TEXTJOIN(", ",,#REF!)&amp;") = "&amp;SUM(#REF!)</f>
        <v>#REF!</v>
      </c>
    </row>
    <row r="23" spans="3:21" x14ac:dyDescent="0.25">
      <c r="M23" s="26">
        <v>1043</v>
      </c>
      <c r="N23" s="27">
        <v>6</v>
      </c>
      <c r="O23" s="28">
        <v>287.70000000000005</v>
      </c>
    </row>
    <row r="24" spans="3:21" x14ac:dyDescent="0.25">
      <c r="R24" s="34">
        <v>2005</v>
      </c>
      <c r="S24" s="35" t="s">
        <v>5</v>
      </c>
      <c r="T24" s="35">
        <v>15</v>
      </c>
      <c r="U24" s="36">
        <v>21.95</v>
      </c>
    </row>
    <row r="25" spans="3:21" x14ac:dyDescent="0.25">
      <c r="M25" s="26">
        <v>2005</v>
      </c>
      <c r="N25" s="27">
        <v>3</v>
      </c>
      <c r="O25" s="28">
        <v>65.849999999999994</v>
      </c>
    </row>
    <row r="27" spans="3:21" x14ac:dyDescent="0.25">
      <c r="M27" s="26">
        <v>1043</v>
      </c>
      <c r="N27" s="27">
        <v>8</v>
      </c>
      <c r="O27" s="28">
        <v>383.6</v>
      </c>
    </row>
    <row r="28" spans="3:21" x14ac:dyDescent="0.25">
      <c r="M28" s="26">
        <v>2005</v>
      </c>
      <c r="N28" s="27">
        <v>6</v>
      </c>
      <c r="O28" s="28">
        <v>131.69999999999999</v>
      </c>
    </row>
    <row r="29" spans="3:21" x14ac:dyDescent="0.25">
      <c r="M29" s="26">
        <v>2005</v>
      </c>
      <c r="N29" s="27">
        <v>13</v>
      </c>
      <c r="O29" s="28">
        <v>285.34999999999997</v>
      </c>
    </row>
    <row r="30" spans="3:21" x14ac:dyDescent="0.25">
      <c r="M30" s="26">
        <v>1043</v>
      </c>
      <c r="N30" s="27">
        <v>5</v>
      </c>
      <c r="O30" s="28">
        <v>239.75</v>
      </c>
    </row>
    <row r="31" spans="3:21" x14ac:dyDescent="0.25">
      <c r="M31" s="29">
        <v>1043</v>
      </c>
      <c r="N31" s="30">
        <v>5</v>
      </c>
      <c r="O31" s="31">
        <v>239.75</v>
      </c>
    </row>
  </sheetData>
  <pageMargins left="0.7" right="0.7" top="0.75" bottom="0.75" header="0.3" footer="0.3"/>
  <pageSetup orientation="portrait" horizontalDpi="200" verticalDpi="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15A2-9ADC-43DF-AD6E-93B20F2717C0}">
  <sheetPr>
    <tabColor rgb="FFFFFF00"/>
  </sheetPr>
  <dimension ref="B16:AN54"/>
  <sheetViews>
    <sheetView showGridLines="0" zoomScale="85" zoomScaleNormal="85" workbookViewId="0"/>
  </sheetViews>
  <sheetFormatPr defaultColWidth="8.85546875" defaultRowHeight="15" x14ac:dyDescent="0.25"/>
  <cols>
    <col min="2" max="2" width="1.42578125" customWidth="1"/>
    <col min="3" max="3" width="11.28515625" bestFit="1" customWidth="1"/>
    <col min="4" max="4" width="18.85546875" bestFit="1" customWidth="1"/>
    <col min="10" max="10" width="12.42578125" customWidth="1"/>
    <col min="11" max="11" width="10.42578125" customWidth="1"/>
    <col min="13" max="13" width="5.28515625" customWidth="1"/>
    <col min="28" max="28" width="6" customWidth="1"/>
  </cols>
  <sheetData>
    <row r="16" spans="2:13" ht="3.75" customHeight="1" x14ac:dyDescent="0.25"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3"/>
    </row>
    <row r="17" spans="2:28" x14ac:dyDescent="0.25">
      <c r="B17" s="8"/>
      <c r="C17" s="9"/>
      <c r="D17" s="9"/>
      <c r="E17" s="9"/>
      <c r="F17" s="9"/>
      <c r="G17" s="9"/>
      <c r="H17" s="9"/>
      <c r="I17" s="9"/>
      <c r="J17" s="9" t="s">
        <v>59</v>
      </c>
      <c r="K17" s="9"/>
      <c r="L17" s="9"/>
      <c r="M17" s="10"/>
    </row>
    <row r="18" spans="2:28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28" x14ac:dyDescent="0.25">
      <c r="B19" s="8"/>
      <c r="C19" s="9"/>
      <c r="D19" s="9"/>
      <c r="E19" s="9"/>
      <c r="F19" s="9"/>
      <c r="G19" s="9"/>
      <c r="H19" s="9"/>
      <c r="I19" s="9"/>
      <c r="J19" s="37" t="s">
        <v>0</v>
      </c>
      <c r="K19" s="43" t="s">
        <v>56</v>
      </c>
      <c r="L19" s="9"/>
      <c r="M19" s="10"/>
    </row>
    <row r="20" spans="2:28" x14ac:dyDescent="0.25">
      <c r="B20" s="8"/>
      <c r="C20" s="9"/>
      <c r="D20" s="9"/>
      <c r="E20" s="9"/>
      <c r="F20" s="9"/>
      <c r="G20" s="9"/>
      <c r="H20" s="9"/>
      <c r="I20" s="9"/>
      <c r="J20" s="36">
        <v>1069</v>
      </c>
      <c r="K20" s="36">
        <v>3</v>
      </c>
      <c r="L20" s="9"/>
      <c r="M20" s="10"/>
    </row>
    <row r="21" spans="2:28" x14ac:dyDescent="0.25">
      <c r="B21" s="8"/>
      <c r="C21" s="9"/>
      <c r="D21" s="9"/>
      <c r="E21" s="9"/>
      <c r="F21" s="9"/>
      <c r="G21" s="9"/>
      <c r="H21" s="9"/>
      <c r="I21" s="9"/>
      <c r="J21" s="36">
        <v>1069</v>
      </c>
      <c r="K21" s="36">
        <v>8</v>
      </c>
      <c r="L21" s="9"/>
      <c r="M21" s="10"/>
    </row>
    <row r="22" spans="2:28" x14ac:dyDescent="0.25">
      <c r="B22" s="8"/>
      <c r="C22" s="9"/>
      <c r="D22" s="9"/>
      <c r="E22" s="9"/>
      <c r="F22" s="9"/>
      <c r="G22" s="9"/>
      <c r="H22" s="9"/>
      <c r="I22" s="9"/>
      <c r="J22" s="36">
        <v>1069</v>
      </c>
      <c r="K22" s="36">
        <v>11</v>
      </c>
      <c r="L22" s="9"/>
      <c r="M22" s="10"/>
    </row>
    <row r="23" spans="2:28" x14ac:dyDescent="0.25">
      <c r="B23" s="8"/>
      <c r="C23" s="56" t="s">
        <v>1</v>
      </c>
      <c r="E23" s="9"/>
      <c r="F23" s="9"/>
      <c r="G23" s="9"/>
      <c r="H23" s="9"/>
      <c r="I23" s="9"/>
      <c r="J23" s="9"/>
      <c r="K23" s="9"/>
      <c r="L23" s="9"/>
      <c r="M23" s="10"/>
    </row>
    <row r="24" spans="2:28" ht="15.75" thickBot="1" x14ac:dyDescent="0.3">
      <c r="B24" s="8"/>
      <c r="C24" s="57" t="s">
        <v>4</v>
      </c>
      <c r="E24" s="9"/>
      <c r="F24" s="51" t="s">
        <v>55</v>
      </c>
      <c r="G24" s="9"/>
      <c r="H24" s="9"/>
      <c r="I24" s="9"/>
      <c r="J24" s="9"/>
      <c r="K24" s="9"/>
      <c r="L24" s="9"/>
      <c r="M24" s="10"/>
    </row>
    <row r="25" spans="2:28" x14ac:dyDescent="0.25">
      <c r="B25" s="8"/>
      <c r="C25" s="58" t="s">
        <v>3</v>
      </c>
      <c r="E25" s="9"/>
      <c r="F25" s="51" t="s">
        <v>54</v>
      </c>
      <c r="G25" s="9"/>
      <c r="H25" s="9"/>
      <c r="I25" s="9"/>
      <c r="J25" s="9"/>
      <c r="K25" s="9"/>
      <c r="L25" s="9"/>
      <c r="M25" s="10"/>
    </row>
    <row r="26" spans="2:28" x14ac:dyDescent="0.25">
      <c r="B26" s="8"/>
      <c r="C26" s="59" t="s">
        <v>5</v>
      </c>
      <c r="E26" s="9"/>
      <c r="F26" s="51" t="s">
        <v>54</v>
      </c>
      <c r="G26" s="9"/>
      <c r="H26" s="9"/>
      <c r="I26" s="9"/>
      <c r="J26" s="9"/>
      <c r="K26" s="9"/>
      <c r="L26" s="9"/>
      <c r="M26" s="10"/>
    </row>
    <row r="27" spans="2:28" x14ac:dyDescent="0.25">
      <c r="B27" s="8"/>
      <c r="C27" s="2" t="s">
        <v>8</v>
      </c>
      <c r="E27" s="9"/>
      <c r="F27" s="51" t="s">
        <v>54</v>
      </c>
      <c r="G27" s="9"/>
      <c r="H27" s="9"/>
      <c r="I27" s="9"/>
      <c r="J27" s="9"/>
      <c r="K27" s="9"/>
      <c r="L27" s="9"/>
      <c r="M27" s="10"/>
    </row>
    <row r="28" spans="2:28" ht="8.25" customHeight="1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31" spans="2:28" ht="6" customHeight="1" x14ac:dyDescent="0.25">
      <c r="P31" s="4"/>
      <c r="Q31" s="7"/>
      <c r="R31" s="7"/>
      <c r="S31" s="4"/>
      <c r="T31" s="7"/>
      <c r="U31" s="7"/>
      <c r="V31" s="7"/>
      <c r="W31" s="7"/>
      <c r="X31" s="7"/>
      <c r="Y31" s="7"/>
      <c r="Z31" s="7"/>
      <c r="AA31" s="7"/>
      <c r="AB31" s="3"/>
    </row>
    <row r="32" spans="2:28" x14ac:dyDescent="0.25">
      <c r="P32" s="8"/>
      <c r="Q32" s="9"/>
      <c r="R32" s="9"/>
      <c r="S32" s="8"/>
      <c r="T32" s="9" t="s">
        <v>60</v>
      </c>
      <c r="U32" s="9"/>
      <c r="V32" s="9"/>
      <c r="W32" s="9"/>
      <c r="X32" s="9"/>
      <c r="Y32" s="9"/>
      <c r="Z32" s="9"/>
      <c r="AA32" s="9"/>
      <c r="AB32" s="10"/>
    </row>
    <row r="33" spans="16:40" ht="5.25" customHeight="1" x14ac:dyDescent="0.25">
      <c r="P33" s="8"/>
      <c r="Q33" s="9"/>
      <c r="R33" s="9"/>
      <c r="S33" s="8"/>
      <c r="T33" s="9"/>
      <c r="U33" s="9"/>
      <c r="V33" s="9"/>
      <c r="W33" s="9"/>
      <c r="X33" s="9"/>
      <c r="Y33" s="9"/>
      <c r="Z33" s="9"/>
      <c r="AA33" s="9"/>
      <c r="AB33" s="10"/>
    </row>
    <row r="34" spans="16:40" ht="30" x14ac:dyDescent="0.25">
      <c r="P34" s="8"/>
      <c r="Q34" s="9"/>
      <c r="R34" s="9"/>
      <c r="S34" s="8"/>
      <c r="T34" s="37" t="s">
        <v>0</v>
      </c>
      <c r="U34" s="43" t="s">
        <v>56</v>
      </c>
      <c r="V34" s="9"/>
      <c r="W34" s="9"/>
      <c r="X34" s="9"/>
      <c r="Y34" s="9"/>
      <c r="Z34" s="9"/>
      <c r="AA34" s="9"/>
      <c r="AB34" s="10"/>
    </row>
    <row r="35" spans="16:40" x14ac:dyDescent="0.25">
      <c r="P35" s="8"/>
      <c r="Q35" s="9"/>
      <c r="R35" s="9"/>
      <c r="S35" s="8"/>
      <c r="T35" s="36">
        <v>1069</v>
      </c>
      <c r="U35" s="36">
        <v>3</v>
      </c>
      <c r="V35" s="52" t="str">
        <f>AH35&amp;" = "&amp;AN35</f>
        <v>RELATED(dProduct[Price])*fUnits[Units Sold] = 3*29.95 = 89.85</v>
      </c>
      <c r="W35" s="9"/>
      <c r="X35" s="9"/>
      <c r="Y35" s="9"/>
      <c r="Z35" s="9"/>
      <c r="AA35" s="9"/>
      <c r="AB35" s="10"/>
      <c r="AH35" s="50" t="s">
        <v>58</v>
      </c>
      <c r="AN35" t="str">
        <f>U35&amp;"*"&amp;'Ch18(144-147)'!$U$8&amp;" = "&amp;U35*'Ch18(144-147)'!$U$8</f>
        <v>3*29.95 = 89.85</v>
      </c>
    </row>
    <row r="36" spans="16:40" x14ac:dyDescent="0.25">
      <c r="P36" s="8"/>
      <c r="Q36" s="9"/>
      <c r="R36" s="9"/>
      <c r="S36" s="8"/>
      <c r="T36" s="36">
        <v>1069</v>
      </c>
      <c r="U36" s="36">
        <v>8</v>
      </c>
      <c r="V36" s="52" t="str">
        <f>AH36&amp;" = "&amp;AN36</f>
        <v>RELATED(dProduct[Price])*fUnits[Units Sold] = 8*29.95 = 239.6</v>
      </c>
      <c r="W36" s="9"/>
      <c r="X36" s="9"/>
      <c r="Y36" s="9"/>
      <c r="Z36" s="9"/>
      <c r="AA36" s="9"/>
      <c r="AB36" s="10"/>
      <c r="AH36" s="50" t="s">
        <v>58</v>
      </c>
      <c r="AN36" t="str">
        <f>U36&amp;"*"&amp;'Ch18(144-147)'!$U$8&amp;" = "&amp;U36*'Ch18(144-147)'!$U$8</f>
        <v>8*29.95 = 239.6</v>
      </c>
    </row>
    <row r="37" spans="16:40" x14ac:dyDescent="0.25">
      <c r="P37" s="8"/>
      <c r="Q37" s="9"/>
      <c r="R37" s="9"/>
      <c r="S37" s="8"/>
      <c r="T37" s="36">
        <v>1069</v>
      </c>
      <c r="U37" s="36">
        <v>11</v>
      </c>
      <c r="V37" s="52" t="str">
        <f>AH37&amp;" = "&amp;AN37</f>
        <v>RELATED(dProduct[Price])*fUnits[Units Sold] = 11*29.95 = 329.45</v>
      </c>
      <c r="W37" s="9"/>
      <c r="X37" s="9"/>
      <c r="Y37" s="9"/>
      <c r="Z37" s="9"/>
      <c r="AA37" s="9"/>
      <c r="AB37" s="10"/>
      <c r="AH37" s="50" t="s">
        <v>58</v>
      </c>
      <c r="AN37" t="str">
        <f>U37&amp;"*"&amp;'Ch18(144-147)'!$U$8&amp;" = "&amp;U37*'Ch18(144-147)'!$U$8</f>
        <v>11*29.95 = 329.45</v>
      </c>
    </row>
    <row r="38" spans="16:40" x14ac:dyDescent="0.25">
      <c r="P38" s="8"/>
      <c r="Q38" s="9"/>
      <c r="R38" s="9"/>
      <c r="S38" s="8"/>
      <c r="T38" s="9"/>
      <c r="U38" s="9"/>
      <c r="V38" s="9"/>
      <c r="W38" s="9"/>
      <c r="X38" s="9"/>
      <c r="Y38" s="9"/>
      <c r="Z38" s="9"/>
      <c r="AA38" s="9"/>
      <c r="AB38" s="10"/>
    </row>
    <row r="39" spans="16:40" ht="77.25" customHeight="1" x14ac:dyDescent="0.25">
      <c r="Q39" s="9"/>
      <c r="S39" s="53" t="s">
        <v>57</v>
      </c>
      <c r="T39" s="9"/>
      <c r="U39" s="9"/>
      <c r="V39" s="9"/>
      <c r="W39" s="9"/>
      <c r="X39" s="9"/>
      <c r="Y39" s="9"/>
      <c r="Z39" s="9"/>
      <c r="AA39" s="9"/>
      <c r="AB39" s="10"/>
    </row>
    <row r="40" spans="16:40" ht="5.25" customHeight="1" x14ac:dyDescent="0.25">
      <c r="Q40" s="9"/>
      <c r="S40" s="11"/>
      <c r="T40" s="12"/>
      <c r="U40" s="12"/>
      <c r="V40" s="12"/>
      <c r="W40" s="12"/>
      <c r="X40" s="12"/>
      <c r="Y40" s="12"/>
      <c r="Z40" s="12"/>
      <c r="AA40" s="12"/>
      <c r="AB40" s="13"/>
    </row>
    <row r="41" spans="16:40" x14ac:dyDescent="0.25">
      <c r="Q41" s="9"/>
    </row>
    <row r="42" spans="16:40" x14ac:dyDescent="0.25">
      <c r="Q42" s="9"/>
    </row>
    <row r="43" spans="16:40" ht="5.25" customHeight="1" x14ac:dyDescent="0.25">
      <c r="P43" s="11"/>
      <c r="Q43" s="12"/>
      <c r="R43" s="12"/>
    </row>
    <row r="46" spans="16:40" ht="30.75" customHeight="1" x14ac:dyDescent="0.25">
      <c r="AD46" s="55" t="s">
        <v>61</v>
      </c>
      <c r="AE46" s="54"/>
      <c r="AF46" s="54"/>
      <c r="AG46" s="54"/>
      <c r="AH46" s="54"/>
      <c r="AI46" s="54"/>
      <c r="AJ46" s="1"/>
      <c r="AK46" s="54"/>
      <c r="AL46" s="54"/>
      <c r="AM46" s="1"/>
      <c r="AN46" s="1"/>
    </row>
    <row r="47" spans="16:40" x14ac:dyDescent="0.25">
      <c r="S47" s="11"/>
      <c r="T47" s="12"/>
      <c r="U47" s="12"/>
      <c r="V47" s="12"/>
      <c r="W47" s="12"/>
      <c r="X47" s="12"/>
      <c r="Y47" s="12"/>
      <c r="Z47" s="12"/>
      <c r="AA47" s="12"/>
      <c r="AB47" s="13"/>
    </row>
    <row r="49" spans="30:31" x14ac:dyDescent="0.25">
      <c r="AD49" t="str" cm="1">
        <f t="array" ref="AD49">"Total Sales OneStep:= "&amp;_xlfn.TEXTJOIN(" + ",,TRIM(REPLACE(V35:V37,1,SEARCH("5 =",V35:V37)+3,"")))&amp;" = "&amp;SUM(--TRIM(REPLACE(V35:V37,1,SEARCH("5 =",V35:V37)+3,"")))</f>
        <v>Total Sales OneStep:= 89.85 + 239.6 + 329.45 = 658.9</v>
      </c>
    </row>
    <row r="51" spans="30:31" x14ac:dyDescent="0.25">
      <c r="AE51" t="str" cm="1">
        <f t="array" ref="AE51">_xlfn.TEXTJOIN(" + ",,TRIM(REPLACE(V35:V37,1,SEARCH("5 =",V35:V37)+3,"")))</f>
        <v>89.85 + 239.6 + 329.45</v>
      </c>
    </row>
    <row r="52" spans="30:31" x14ac:dyDescent="0.25">
      <c r="AE52" cm="1">
        <f t="array" ref="AE52:AE54">--TRIM(REPLACE(V35:V37,1,SEARCH("5 =",V35:V37)+3,""))</f>
        <v>89.85</v>
      </c>
    </row>
    <row r="53" spans="30:31" x14ac:dyDescent="0.25">
      <c r="AE53">
        <v>239.6</v>
      </c>
    </row>
    <row r="54" spans="30:31" x14ac:dyDescent="0.25">
      <c r="AE54">
        <v>329.45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021639BD-258B-4034-9DFF-191A200EB299}">
  <ds:schemaRefs/>
</ds:datastoreItem>
</file>

<file path=customXml/itemProps2.xml><?xml version="1.0" encoding="utf-8"?>
<ds:datastoreItem xmlns:ds="http://schemas.openxmlformats.org/officeDocument/2006/customXml" ds:itemID="{87854231-D3DD-4D48-BC6B-577FEAB20F97}">
  <ds:schemaRefs/>
</ds:datastoreItem>
</file>

<file path=customXml/itemProps3.xml><?xml version="1.0" encoding="utf-8"?>
<ds:datastoreItem xmlns:ds="http://schemas.openxmlformats.org/officeDocument/2006/customXml" ds:itemID="{81A0665B-B72B-4DAC-8B97-50CF74BF83AA}">
  <ds:schemaRefs/>
</ds:datastoreItem>
</file>

<file path=customXml/itemProps4.xml><?xml version="1.0" encoding="utf-8"?>
<ds:datastoreItem xmlns:ds="http://schemas.openxmlformats.org/officeDocument/2006/customXml" ds:itemID="{2B07373F-E8DF-4F6B-B33F-0CEEA51A482F}">
  <ds:schemaRefs/>
</ds:datastoreItem>
</file>

<file path=customXml/itemProps5.xml><?xml version="1.0" encoding="utf-8"?>
<ds:datastoreItem xmlns:ds="http://schemas.openxmlformats.org/officeDocument/2006/customXml" ds:itemID="{BE6C0132-158F-40F0-B541-93DE9DDA4AF9}">
  <ds:schemaRefs/>
</ds:datastoreItem>
</file>

<file path=customXml/itemProps6.xml><?xml version="1.0" encoding="utf-8"?>
<ds:datastoreItem xmlns:ds="http://schemas.openxmlformats.org/officeDocument/2006/customXml" ds:itemID="{78C9803A-EDCD-4771-84EF-016B78BB09A5}">
  <ds:schemaRefs/>
</ds:datastoreItem>
</file>

<file path=customXml/itemProps7.xml><?xml version="1.0" encoding="utf-8"?>
<ds:datastoreItem xmlns:ds="http://schemas.openxmlformats.org/officeDocument/2006/customXml" ds:itemID="{7D535C9E-52F1-495F-BF63-4FF4709A2D77}">
  <ds:schemaRefs/>
</ds:datastoreItem>
</file>

<file path=customXml/itemProps8.xml><?xml version="1.0" encoding="utf-8"?>
<ds:datastoreItem xmlns:ds="http://schemas.openxmlformats.org/officeDocument/2006/customXml" ds:itemID="{C8B745EC-6A38-4A0C-BE61-136A0FF8D8CA}">
  <ds:schemaRefs/>
</ds:datastoreItem>
</file>

<file path=customXml/itemProps9.xml><?xml version="1.0" encoding="utf-8"?>
<ds:datastoreItem xmlns:ds="http://schemas.openxmlformats.org/officeDocument/2006/customXml" ds:itemID="{76CD2E72-8C85-4DD4-85D3-45ECB102C110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2769AB7C-12CF-4A0A-BEE2-7F405A756B79}">
  <ds:schemaRefs/>
</ds:datastoreItem>
</file>

<file path=customXml/itemProps11.xml><?xml version="1.0" encoding="utf-8"?>
<ds:datastoreItem xmlns:ds="http://schemas.openxmlformats.org/officeDocument/2006/customXml" ds:itemID="{B0BA4FCA-A0A2-434E-8496-4809FA6712E3}">
  <ds:schemaRefs/>
</ds:datastoreItem>
</file>

<file path=customXml/itemProps12.xml><?xml version="1.0" encoding="utf-8"?>
<ds:datastoreItem xmlns:ds="http://schemas.openxmlformats.org/officeDocument/2006/customXml" ds:itemID="{F8337822-3C96-449D-85AF-DFA645DD58ED}">
  <ds:schemaRefs/>
</ds:datastoreItem>
</file>

<file path=customXml/itemProps13.xml><?xml version="1.0" encoding="utf-8"?>
<ds:datastoreItem xmlns:ds="http://schemas.openxmlformats.org/officeDocument/2006/customXml" ds:itemID="{6344635B-566F-410A-A170-CD737AE20ABD}">
  <ds:schemaRefs/>
</ds:datastoreItem>
</file>

<file path=customXml/itemProps14.xml><?xml version="1.0" encoding="utf-8"?>
<ds:datastoreItem xmlns:ds="http://schemas.openxmlformats.org/officeDocument/2006/customXml" ds:itemID="{0243EE5B-ABE9-46E6-B90C-10B1C049D7BA}">
  <ds:schemaRefs/>
</ds:datastoreItem>
</file>

<file path=customXml/itemProps15.xml><?xml version="1.0" encoding="utf-8"?>
<ds:datastoreItem xmlns:ds="http://schemas.openxmlformats.org/officeDocument/2006/customXml" ds:itemID="{0CEE7F26-0BBC-4BFD-B9C8-80377070B30A}">
  <ds:schemaRefs/>
</ds:datastoreItem>
</file>

<file path=customXml/itemProps16.xml><?xml version="1.0" encoding="utf-8"?>
<ds:datastoreItem xmlns:ds="http://schemas.openxmlformats.org/officeDocument/2006/customXml" ds:itemID="{DA708463-6A9A-4264-9FCB-B09C883324A7}">
  <ds:schemaRefs/>
</ds:datastoreItem>
</file>

<file path=customXml/itemProps17.xml><?xml version="1.0" encoding="utf-8"?>
<ds:datastoreItem xmlns:ds="http://schemas.openxmlformats.org/officeDocument/2006/customXml" ds:itemID="{6C0EF622-8704-49C7-9E60-987F2C5D192D}">
  <ds:schemaRefs/>
</ds:datastoreItem>
</file>

<file path=customXml/itemProps18.xml><?xml version="1.0" encoding="utf-8"?>
<ds:datastoreItem xmlns:ds="http://schemas.openxmlformats.org/officeDocument/2006/customXml" ds:itemID="{F5EC2A42-407F-42C4-AE31-DF85B812AE38}">
  <ds:schemaRefs/>
</ds:datastoreItem>
</file>

<file path=customXml/itemProps19.xml><?xml version="1.0" encoding="utf-8"?>
<ds:datastoreItem xmlns:ds="http://schemas.openxmlformats.org/officeDocument/2006/customXml" ds:itemID="{B6D6C8E6-153E-4A71-99C9-7E6BFCDE8F0B}">
  <ds:schemaRefs/>
</ds:datastoreItem>
</file>

<file path=customXml/itemProps20.xml><?xml version="1.0" encoding="utf-8"?>
<ds:datastoreItem xmlns:ds="http://schemas.openxmlformats.org/officeDocument/2006/customXml" ds:itemID="{4987F2A7-FEBA-4857-AC10-34D4B64D8D97}">
  <ds:schemaRefs/>
</ds:datastoreItem>
</file>

<file path=customXml/itemProps21.xml><?xml version="1.0" encoding="utf-8"?>
<ds:datastoreItem xmlns:ds="http://schemas.openxmlformats.org/officeDocument/2006/customXml" ds:itemID="{B363C51C-44F6-49B1-BE8F-4129D0F364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PictureMap</vt:lpstr>
      <vt:lpstr>Ch18(63-66)</vt:lpstr>
      <vt:lpstr>Ch18(67-153)</vt:lpstr>
      <vt:lpstr>Ch18(72)</vt:lpstr>
      <vt:lpstr>Ch18(144-147)</vt:lpstr>
      <vt:lpstr>Ch18(150-152)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2021-02-17T18:29:13Z</dcterms:created>
  <dcterms:modified xsi:type="dcterms:W3CDTF">2022-02-27T19:07:09Z</dcterms:modified>
</cp:coreProperties>
</file>