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1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00VideoClassStorage\00000AllExcelBook\MikeGirvinTheOnlyAppThatMattersFinalBookFirstEdit\TheOnlyAppThatMatter\Ch19\"/>
    </mc:Choice>
  </mc:AlternateContent>
  <xr:revisionPtr revIDLastSave="0" documentId="13_ncr:1_{839787F5-C9C9-4819-BBAB-6ED2431B94DB}" xr6:coauthVersionLast="47" xr6:coauthVersionMax="47" xr10:uidLastSave="{00000000-0000-0000-0000-000000000000}"/>
  <bookViews>
    <workbookView xWindow="-120" yWindow="-120" windowWidth="29040" windowHeight="15840" xr2:uid="{94EEEA18-21FB-4475-8C02-F00FBDC09AB1}"/>
  </bookViews>
  <sheets>
    <sheet name="IncompleteYears" sheetId="1" r:id="rId1"/>
  </sheets>
  <calcPr calcId="191029"/>
  <pivotCaches>
    <pivotCache cacheId="0" r:id="rId2"/>
    <pivotCache cacheId="1" r:id="rId3"/>
    <pivotCache cacheId="2" r:id="rId4"/>
    <pivotCache cacheId="3" r:id="rId5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fTransactions_e6819fc6-8cb7-4d5e-9be8-4904a2d08999" name="fTransactions" connection="Query - fTransactions"/>
          <x15:modelTable id="Calendar" name="dDate" connection="Connection"/>
        </x15:modelTables>
        <x15:modelRelationships>
          <x15:modelRelationship fromTable="fTransactions" fromColumn="Date" toTable="dDate" toColumn="Date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1183" i="1" l="1"/>
  <c r="Q1182" i="1"/>
  <c r="T1179" i="1" a="1"/>
  <c r="T1179" i="1" s="1"/>
  <c r="Q1180" i="1"/>
  <c r="Q1179" i="1"/>
  <c r="Q1178" i="1"/>
  <c r="R1180" i="1"/>
  <c r="R1176" i="1"/>
  <c r="R1175" i="1" a="1"/>
  <c r="R1175" i="1" s="1"/>
  <c r="R1174" i="1" a="1"/>
  <c r="R1174" i="1" s="1"/>
  <c r="Q1175" i="1"/>
  <c r="Q1174" i="1"/>
  <c r="N1175" i="1"/>
  <c r="N1174" i="1"/>
  <c r="Q1184" i="1" l="1"/>
  <c r="Q1176" i="1"/>
  <c r="C5" i="1"/>
  <c r="B5" i="1"/>
  <c r="C6" i="1"/>
  <c r="C7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175D2E1-02E1-40CB-A2FC-1F1D74874A59}" name="Connection" type="104" refreshedVersion="0" background="1">
    <extLst>
      <ext xmlns:x15="http://schemas.microsoft.com/office/spreadsheetml/2010/11/main" uri="{DE250136-89BD-433C-8126-D09CA5730AF9}">
        <x15:connection id="Calendar"/>
      </ext>
    </extLst>
  </connection>
  <connection id="2" xr16:uid="{8BEB2B39-3482-4119-9A0F-4285FB4BE7B6}" name="Query - fTransactions" description="Connection to the 'fTransactions' query in the workbook." type="100" refreshedVersion="7" minRefreshableVersion="5">
    <extLst>
      <ext xmlns:x15="http://schemas.microsoft.com/office/spreadsheetml/2010/11/main" uri="{DE250136-89BD-433C-8126-D09CA5730AF9}">
        <x15:connection id="79dc14ee-4b57-4a9e-92f6-35c0138af9fc"/>
      </ext>
    </extLst>
  </connection>
  <connection id="3" xr16:uid="{06FB1234-0281-4404-B8A5-2EBC0739592A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<sst xmlns="http://schemas.openxmlformats.org/spreadsheetml/2006/main" count="110" uniqueCount="32">
  <si>
    <t>Date</t>
  </si>
  <si>
    <t>Sales</t>
  </si>
  <si>
    <t>Year</t>
  </si>
  <si>
    <t>Grand Total</t>
  </si>
  <si>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</si>
  <si>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</si>
  <si>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</si>
  <si>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</si>
  <si>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</si>
  <si>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</si>
  <si>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</si>
  <si>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</si>
  <si>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</si>
  <si>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</si>
  <si>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</si>
  <si>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</si>
  <si>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</si>
  <si>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2020 Total</t>
  </si>
  <si>
    <t>2021 Total</t>
  </si>
  <si>
    <t>Total Sales ($)</t>
  </si>
  <si>
    <t>Previous Year Sales</t>
  </si>
  <si>
    <t>Previous Year Sales Correct</t>
  </si>
  <si>
    <t>Fact Table = fTransactions</t>
  </si>
  <si>
    <t>First Sales Date:</t>
  </si>
  <si>
    <t>Last Sales Date:</t>
  </si>
  <si>
    <t>Calcualted Column in dDate table:</t>
  </si>
  <si>
    <t>YOY % Change</t>
  </si>
  <si>
    <t>YOY % Change FILTER</t>
  </si>
  <si>
    <t>Check Figures:</t>
  </si>
  <si>
    <t>Feb/Feb Change</t>
  </si>
  <si>
    <t>Leep Year Records:</t>
  </si>
  <si>
    <t>Feb/Feb Change FILTER function check: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</si>
</sst>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%;\-0.00%;0.0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7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0" pivotButton="1"/>
    <xf numFmtId="3" fontId="0" fillId="0" borderId="0" xfId="0" applyNumberFormat="1"/>
    <xf numFmtId="4" fontId="0" fillId="0" borderId="0" xfId="0" applyNumberFormat="1"/>
    <xf numFmtId="14" fontId="1" fillId="0" borderId="0" xfId="0" applyNumberFormat="1" applyFont="1"/>
    <xf numFmtId="0" fontId="0" fillId="0" borderId="0" xfId="0" applyAlignment="1">
      <alignment wrapText="1"/>
    </xf>
    <xf numFmtId="0" fontId="0" fillId="0" borderId="1" xfId="0" applyBorder="1"/>
    <xf numFmtId="0" fontId="0" fillId="0" borderId="2" xfId="0" applyBorder="1"/>
    <xf numFmtId="0" fontId="2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64" fontId="0" fillId="0" borderId="0" xfId="0" applyNumberFormat="1"/>
  </cellXfs>
  <cellStyles count="1">
    <cellStyle name="Normal" xfId="0" builtinId="0"/>
  </cellStyles>
  <dxfs count="4">
    <dxf>
      <numFmt numFmtId="19" formatCode="m/d/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alignment wrapText="1"/>
    </dxf>
    <dxf>
      <alignment wrapText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ustomXml" Target="../customXml/item1.xml"/><Relationship Id="rId18" Type="http://schemas.openxmlformats.org/officeDocument/2006/relationships/customXml" Target="../customXml/item6.xml"/><Relationship Id="rId26" Type="http://schemas.openxmlformats.org/officeDocument/2006/relationships/customXml" Target="../customXml/item14.xml"/><Relationship Id="rId3" Type="http://schemas.openxmlformats.org/officeDocument/2006/relationships/pivotCacheDefinition" Target="pivotCache/pivotCacheDefinition2.xml"/><Relationship Id="rId21" Type="http://schemas.openxmlformats.org/officeDocument/2006/relationships/customXml" Target="../customXml/item9.xml"/><Relationship Id="rId34" Type="http://schemas.openxmlformats.org/officeDocument/2006/relationships/customXml" Target="../customXml/item22.xml"/><Relationship Id="rId7" Type="http://schemas.openxmlformats.org/officeDocument/2006/relationships/connections" Target="connections.xml"/><Relationship Id="rId12" Type="http://schemas.openxmlformats.org/officeDocument/2006/relationships/calcChain" Target="calcChain.xml"/><Relationship Id="rId17" Type="http://schemas.openxmlformats.org/officeDocument/2006/relationships/customXml" Target="../customXml/item5.xml"/><Relationship Id="rId25" Type="http://schemas.openxmlformats.org/officeDocument/2006/relationships/customXml" Target="../customXml/item13.xml"/><Relationship Id="rId33" Type="http://schemas.openxmlformats.org/officeDocument/2006/relationships/customXml" Target="../customXml/item21.xml"/><Relationship Id="rId2" Type="http://schemas.openxmlformats.org/officeDocument/2006/relationships/pivotCacheDefinition" Target="pivotCache/pivotCacheDefinition1.xml"/><Relationship Id="rId16" Type="http://schemas.openxmlformats.org/officeDocument/2006/relationships/customXml" Target="../customXml/item4.xml"/><Relationship Id="rId20" Type="http://schemas.openxmlformats.org/officeDocument/2006/relationships/customXml" Target="../customXml/item8.xml"/><Relationship Id="rId29" Type="http://schemas.openxmlformats.org/officeDocument/2006/relationships/customXml" Target="../customXml/item17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powerPivotData" Target="model/item.data"/><Relationship Id="rId24" Type="http://schemas.openxmlformats.org/officeDocument/2006/relationships/customXml" Target="../customXml/item12.xml"/><Relationship Id="rId32" Type="http://schemas.openxmlformats.org/officeDocument/2006/relationships/customXml" Target="../customXml/item20.xml"/><Relationship Id="rId5" Type="http://schemas.openxmlformats.org/officeDocument/2006/relationships/pivotCacheDefinition" Target="pivotCache/pivotCacheDefinition4.xml"/><Relationship Id="rId15" Type="http://schemas.openxmlformats.org/officeDocument/2006/relationships/customXml" Target="../customXml/item3.xml"/><Relationship Id="rId23" Type="http://schemas.openxmlformats.org/officeDocument/2006/relationships/customXml" Target="../customXml/item11.xml"/><Relationship Id="rId28" Type="http://schemas.openxmlformats.org/officeDocument/2006/relationships/customXml" Target="../customXml/item16.xml"/><Relationship Id="rId10" Type="http://schemas.openxmlformats.org/officeDocument/2006/relationships/sheetMetadata" Target="metadata.xml"/><Relationship Id="rId19" Type="http://schemas.openxmlformats.org/officeDocument/2006/relationships/customXml" Target="../customXml/item7.xml"/><Relationship Id="rId31" Type="http://schemas.openxmlformats.org/officeDocument/2006/relationships/customXml" Target="../customXml/item19.xml"/><Relationship Id="rId4" Type="http://schemas.openxmlformats.org/officeDocument/2006/relationships/pivotCacheDefinition" Target="pivotCache/pivotCacheDefinition3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2.xml"/><Relationship Id="rId22" Type="http://schemas.openxmlformats.org/officeDocument/2006/relationships/customXml" Target="../customXml/item10.xml"/><Relationship Id="rId27" Type="http://schemas.openxmlformats.org/officeDocument/2006/relationships/customXml" Target="../customXml/item15.xml"/><Relationship Id="rId30" Type="http://schemas.openxmlformats.org/officeDocument/2006/relationships/customXml" Target="../customXml/item18.xml"/><Relationship Id="rId35" Type="http://schemas.openxmlformats.org/officeDocument/2006/relationships/customXml" Target="../customXml/item23.xml"/><Relationship Id="rId8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g"/><Relationship Id="rId2" Type="http://schemas.openxmlformats.org/officeDocument/2006/relationships/image" Target="../media/image2.jpg"/><Relationship Id="rId1" Type="http://schemas.openxmlformats.org/officeDocument/2006/relationships/image" Target="../media/image1.jpg"/><Relationship Id="rId5" Type="http://schemas.openxmlformats.org/officeDocument/2006/relationships/image" Target="../media/image5.jpg"/><Relationship Id="rId4" Type="http://schemas.openxmlformats.org/officeDocument/2006/relationships/image" Target="../media/image4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71560</xdr:colOff>
      <xdr:row>2</xdr:row>
      <xdr:rowOff>2698</xdr:rowOff>
    </xdr:from>
    <xdr:to>
      <xdr:col>11</xdr:col>
      <xdr:colOff>261222</xdr:colOff>
      <xdr:row>7</xdr:row>
      <xdr:rowOff>175041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56ADDB7F-52E0-41EC-B344-FCD6CF0660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74619" y="574198"/>
          <a:ext cx="2954028" cy="1124843"/>
        </a:xfrm>
        <a:prstGeom prst="rect">
          <a:avLst/>
        </a:prstGeom>
      </xdr:spPr>
    </xdr:pic>
    <xdr:clientData/>
  </xdr:twoCellAnchor>
  <xdr:twoCellAnchor editAs="oneCell">
    <xdr:from>
      <xdr:col>4</xdr:col>
      <xdr:colOff>42264</xdr:colOff>
      <xdr:row>4</xdr:row>
      <xdr:rowOff>187945</xdr:rowOff>
    </xdr:from>
    <xdr:to>
      <xdr:col>6</xdr:col>
      <xdr:colOff>733259</xdr:colOff>
      <xdr:row>7</xdr:row>
      <xdr:rowOff>175041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317E92CD-36F6-419E-9D10-2CBF90554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0029" y="1140445"/>
          <a:ext cx="2277353" cy="558596"/>
        </a:xfrm>
        <a:prstGeom prst="rect">
          <a:avLst/>
        </a:prstGeom>
      </xdr:spPr>
    </xdr:pic>
    <xdr:clientData/>
  </xdr:twoCellAnchor>
  <xdr:twoCellAnchor editAs="oneCell">
    <xdr:from>
      <xdr:col>13</xdr:col>
      <xdr:colOff>56029</xdr:colOff>
      <xdr:row>0</xdr:row>
      <xdr:rowOff>111067</xdr:rowOff>
    </xdr:from>
    <xdr:to>
      <xdr:col>16</xdr:col>
      <xdr:colOff>294842</xdr:colOff>
      <xdr:row>7</xdr:row>
      <xdr:rowOff>175041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DAFE5C0D-DC4A-4930-BDB8-D9FA22B9EC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97588" y="301567"/>
          <a:ext cx="3148853" cy="1397474"/>
        </a:xfrm>
        <a:prstGeom prst="rect">
          <a:avLst/>
        </a:prstGeom>
      </xdr:spPr>
    </xdr:pic>
    <xdr:clientData/>
  </xdr:twoCellAnchor>
  <xdr:twoCellAnchor>
    <xdr:from>
      <xdr:col>5</xdr:col>
      <xdr:colOff>431533</xdr:colOff>
      <xdr:row>7</xdr:row>
      <xdr:rowOff>175041</xdr:rowOff>
    </xdr:from>
    <xdr:to>
      <xdr:col>6</xdr:col>
      <xdr:colOff>343686</xdr:colOff>
      <xdr:row>22</xdr:row>
      <xdr:rowOff>176753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80A16F0B-D03B-44F6-8C0F-77C301868DE0}"/>
            </a:ext>
          </a:extLst>
        </xdr:cNvPr>
        <xdr:cNvCxnSpPr>
          <a:stCxn id="19" idx="2"/>
        </xdr:cNvCxnSpPr>
      </xdr:nvCxnSpPr>
      <xdr:spPr>
        <a:xfrm>
          <a:off x="3023904" y="1481046"/>
          <a:ext cx="648622" cy="2996686"/>
        </a:xfrm>
        <a:prstGeom prst="straightConnector1">
          <a:avLst/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207739</xdr:colOff>
      <xdr:row>7</xdr:row>
      <xdr:rowOff>175041</xdr:rowOff>
    </xdr:from>
    <xdr:to>
      <xdr:col>11</xdr:col>
      <xdr:colOff>441881</xdr:colOff>
      <xdr:row>21</xdr:row>
      <xdr:rowOff>176753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6012CCFA-7257-4768-84AD-91438FDDC0C3}"/>
            </a:ext>
          </a:extLst>
        </xdr:cNvPr>
        <xdr:cNvCxnSpPr>
          <a:stCxn id="17" idx="2"/>
        </xdr:cNvCxnSpPr>
      </xdr:nvCxnSpPr>
      <xdr:spPr>
        <a:xfrm>
          <a:off x="5863821" y="1481046"/>
          <a:ext cx="1127725" cy="2810114"/>
        </a:xfrm>
        <a:prstGeom prst="straightConnector1">
          <a:avLst/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143135</xdr:colOff>
      <xdr:row>7</xdr:row>
      <xdr:rowOff>175041</xdr:rowOff>
    </xdr:from>
    <xdr:to>
      <xdr:col>16</xdr:col>
      <xdr:colOff>373144</xdr:colOff>
      <xdr:row>22</xdr:row>
      <xdr:rowOff>19640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881F5306-02AC-4552-8207-D147DA54F28C}"/>
            </a:ext>
          </a:extLst>
        </xdr:cNvPr>
        <xdr:cNvCxnSpPr>
          <a:stCxn id="21" idx="2"/>
        </xdr:cNvCxnSpPr>
      </xdr:nvCxnSpPr>
      <xdr:spPr>
        <a:xfrm>
          <a:off x="9157516" y="1481046"/>
          <a:ext cx="1123592" cy="2839573"/>
        </a:xfrm>
        <a:prstGeom prst="straightConnector1">
          <a:avLst/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6</xdr:col>
      <xdr:colOff>549088</xdr:colOff>
      <xdr:row>1164</xdr:row>
      <xdr:rowOff>123266</xdr:rowOff>
    </xdr:from>
    <xdr:to>
      <xdr:col>15</xdr:col>
      <xdr:colOff>561523</xdr:colOff>
      <xdr:row>1170</xdr:row>
      <xdr:rowOff>94691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3102D52D-B707-472D-869F-4C6E7DDBD9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66029" y="7552766"/>
          <a:ext cx="6858000" cy="1114425"/>
        </a:xfrm>
        <a:prstGeom prst="rect">
          <a:avLst/>
        </a:prstGeom>
      </xdr:spPr>
    </xdr:pic>
    <xdr:clientData/>
  </xdr:twoCellAnchor>
  <xdr:twoCellAnchor>
    <xdr:from>
      <xdr:col>13</xdr:col>
      <xdr:colOff>369794</xdr:colOff>
      <xdr:row>6</xdr:row>
      <xdr:rowOff>89648</xdr:rowOff>
    </xdr:from>
    <xdr:to>
      <xdr:col>14</xdr:col>
      <xdr:colOff>190500</xdr:colOff>
      <xdr:row>36</xdr:row>
      <xdr:rowOff>179295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EE7BFB00-07F4-4FCC-A959-AB72613E3402}"/>
            </a:ext>
          </a:extLst>
        </xdr:cNvPr>
        <xdr:cNvCxnSpPr/>
      </xdr:nvCxnSpPr>
      <xdr:spPr>
        <a:xfrm>
          <a:off x="7877735" y="1232648"/>
          <a:ext cx="571500" cy="5995147"/>
        </a:xfrm>
        <a:prstGeom prst="straightConnector1">
          <a:avLst/>
        </a:prstGeom>
        <a:ln w="28575">
          <a:solidFill>
            <a:schemeClr val="tx1"/>
          </a:solidFill>
          <a:prstDash val="dash"/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246529</xdr:colOff>
      <xdr:row>5</xdr:row>
      <xdr:rowOff>33618</xdr:rowOff>
    </xdr:from>
    <xdr:to>
      <xdr:col>16</xdr:col>
      <xdr:colOff>818030</xdr:colOff>
      <xdr:row>6</xdr:row>
      <xdr:rowOff>100853</xdr:rowOff>
    </xdr:to>
    <xdr:sp macro="" textlink="">
      <xdr:nvSpPr>
        <xdr:cNvPr id="35" name="Rectangle 34">
          <a:extLst>
            <a:ext uri="{FF2B5EF4-FFF2-40B4-BE49-F238E27FC236}">
              <a16:creationId xmlns:a16="http://schemas.microsoft.com/office/drawing/2014/main" id="{55822F31-D6FC-430F-8831-D322389BE332}"/>
            </a:ext>
          </a:extLst>
        </xdr:cNvPr>
        <xdr:cNvSpPr/>
      </xdr:nvSpPr>
      <xdr:spPr>
        <a:xfrm>
          <a:off x="7754470" y="986118"/>
          <a:ext cx="2947148" cy="257735"/>
        </a:xfrm>
        <a:prstGeom prst="rect">
          <a:avLst/>
        </a:prstGeom>
        <a:noFill/>
        <a:ln>
          <a:solidFill>
            <a:schemeClr val="tx1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225851</xdr:colOff>
      <xdr:row>30</xdr:row>
      <xdr:rowOff>108015</xdr:rowOff>
    </xdr:from>
    <xdr:to>
      <xdr:col>15</xdr:col>
      <xdr:colOff>343686</xdr:colOff>
      <xdr:row>33</xdr:row>
      <xdr:rowOff>166933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E71574F0-87AD-4C2C-B3A6-AD186140CD98}"/>
            </a:ext>
          </a:extLst>
        </xdr:cNvPr>
        <xdr:cNvSpPr/>
      </xdr:nvSpPr>
      <xdr:spPr>
        <a:xfrm>
          <a:off x="7747655" y="5901572"/>
          <a:ext cx="1610412" cy="618634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1">
              <a:solidFill>
                <a:schemeClr val="tx1"/>
              </a:solidFill>
            </a:rPr>
            <a:t>dDate</a:t>
          </a:r>
          <a:br>
            <a:rPr lang="en-US" sz="1600" b="1">
              <a:solidFill>
                <a:schemeClr val="tx1"/>
              </a:solidFill>
            </a:rPr>
          </a:br>
          <a:r>
            <a:rPr lang="en-US" sz="1600" b="1">
              <a:solidFill>
                <a:schemeClr val="tx1"/>
              </a:solidFill>
            </a:rPr>
            <a:t>Helper</a:t>
          </a:r>
          <a:r>
            <a:rPr lang="en-US" sz="1600" b="1" baseline="0">
              <a:solidFill>
                <a:schemeClr val="tx1"/>
              </a:solidFill>
            </a:rPr>
            <a:t> Column</a:t>
          </a:r>
          <a:endParaRPr lang="en-US" sz="1600" b="1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18</xdr:col>
      <xdr:colOff>108016</xdr:colOff>
      <xdr:row>6</xdr:row>
      <xdr:rowOff>9822</xdr:rowOff>
    </xdr:from>
    <xdr:to>
      <xdr:col>21</xdr:col>
      <xdr:colOff>319907</xdr:colOff>
      <xdr:row>15</xdr:row>
      <xdr:rowOff>173093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8E459656-4CB8-4162-9B49-39E05D6FF8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79098" y="1129255"/>
          <a:ext cx="2985154" cy="2038812"/>
        </a:xfrm>
        <a:prstGeom prst="rect">
          <a:avLst/>
        </a:prstGeom>
      </xdr:spPr>
    </xdr:pic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irvin, Michael" refreshedDate="44440.70184710648" backgroundQuery="1" createdVersion="7" refreshedVersion="7" minRefreshableVersion="3" recordCount="0" supportSubquery="1" supportAdvancedDrill="1" xr:uid="{15414347-B2B1-458E-AE01-BCAFDB6229B4}">
  <cacheSource type="external" connectionId="3"/>
  <cacheFields count="5">
    <cacheField name="[dDate].[Year].[Year]" caption="Year" numFmtId="0" hierarchy="2" level="1">
      <sharedItems containsSemiMixedTypes="0" containsString="0" containsNumber="1" containsInteger="1" minValue="2020" maxValue="2021" count="2">
        <n v="2020"/>
        <n v="2021"/>
      </sharedItems>
      <extLst>
        <ext xmlns:x15="http://schemas.microsoft.com/office/spreadsheetml/2010/11/main" uri="{4F2E5C28-24EA-4eb8-9CBF-B6C8F9C3D259}">
          <x15:cachedUniqueNames>
            <x15:cachedUniqueName index="0" name="[dDate].[Year].&amp;[2020]"/>
            <x15:cachedUniqueName index="1" name="[dDate].[Year].&amp;[2021]"/>
          </x15:cachedUniqueNames>
        </ext>
      </extLst>
    </cacheField>
    <cacheField name="[dDate].[Month].[Month]" caption="Month" numFmtId="0" hierarchy="4" level="1">
      <sharedItems count="12">
        <s v="January"/>
        <s v="February"/>
        <s v="March"/>
        <s v="April"/>
        <s v="May"/>
        <s v="June"/>
        <s v="July"/>
        <s v="August"/>
        <s v="September"/>
        <s v="October"/>
        <s v="November"/>
        <s v="December"/>
      </sharedItems>
    </cacheField>
    <cacheField name="[Measures].[Total Sales ($)]" caption="Total Sales ($)" numFmtId="0" hierarchy="10" level="32767"/>
    <cacheField name="[Measures].[YOY % Change]" caption="YOY % Change" numFmtId="0" hierarchy="13" level="32767"/>
    <cacheField name="[Measures].[YOY % Change FILTER]" caption="YOY % Change FILTER" numFmtId="0" hierarchy="14" level="32767"/>
  </cacheFields>
  <cacheHierarchies count="18">
    <cacheHierarchy uniqueName="[dDate].[Date]" caption="Date" attribute="1" time="1" keyAttribute="1" defaultMemberUniqueName="[dDate].[Date].[All]" allUniqueName="[dDate].[Date].[All]" dimensionUniqueName="[dDate]" displayFolder="" count="0" memberValueDatatype="7" unbalanced="0"/>
    <cacheHierarchy uniqueName="[dDate].[Date Hierarchy]" caption="Date Hierarchy" time="1" defaultMemberUniqueName="[dDate].[Date Hierarchy].[All]" allUniqueName="[dDate].[Date Hierarchy].[All]" dimensionUniqueName="[dDate]" displayFolder="" count="0" unbalanced="0"/>
    <cacheHierarchy uniqueName="[dDate].[Year]" caption="Year" attribute="1" time="1" defaultMemberUniqueName="[dDate].[Year].[All]" allUniqueName="[dDate].[Year].[All]" dimensionUniqueName="[dDate]" displayFolder="" count="2" memberValueDatatype="20" unbalanced="0">
      <fieldsUsage count="2">
        <fieldUsage x="-1"/>
        <fieldUsage x="0"/>
      </fieldsUsage>
    </cacheHierarchy>
    <cacheHierarchy uniqueName="[dDate].[Month Number]" caption="Month Number" attribute="1" time="1" defaultMemberUniqueName="[dDate].[Month Number].[All]" allUniqueName="[dDate].[Month Number].[All]" dimensionUniqueName="[dDate]" displayFolder="" count="0" memberValueDatatype="20" unbalanced="0"/>
    <cacheHierarchy uniqueName="[dDate].[Month]" caption="Month" attribute="1" time="1" defaultMemberUniqueName="[dDate].[Month].[All]" allUniqueName="[dDate].[Month].[All]" dimensionUniqueName="[dDate]" displayFolder="" count="2" memberValueDatatype="130" unbalanced="0">
      <fieldsUsage count="2">
        <fieldUsage x="-1"/>
        <fieldUsage x="1"/>
      </fieldsUsage>
    </cacheHierarchy>
    <cacheHierarchy uniqueName="[dDate].[MMM-YYYY]" caption="MMM-YYYY" attribute="1" time="1" defaultMemberUniqueName="[dDate].[MMM-YYYY].[All]" allUniqueName="[dDate].[MMM-YYYY].[All]" dimensionUniqueName="[dDate]" displayFolder="" count="0" memberValueDatatype="130" unbalanced="0"/>
    <cacheHierarchy uniqueName="[dDate].[ValidDatefor PreviousYearCalc]" caption="ValidDatefor PreviousYearCalc" attribute="1" time="1" defaultMemberUniqueName="[dDate].[ValidDatefor PreviousYearCalc].[All]" allUniqueName="[dDate].[ValidDatefor PreviousYearCalc].[All]" dimensionUniqueName="[dDate]" displayFolder="" count="0" memberValueDatatype="11" unbalanced="0"/>
    <cacheHierarchy uniqueName="[dDate].[ValidDatefor PreviousYearCalcWithVariables]" caption="ValidDatefor PreviousYearCalcWithVariables" attribute="1" time="1" defaultMemberUniqueName="[dDate].[ValidDatefor PreviousYearCalcWithVariables].[All]" allUniqueName="[dDate].[ValidDatefor PreviousYearCalcWithVariables].[All]" dimensionUniqueName="[dDate]" displayFolder="" count="0" memberValueDatatype="11" unbalanced="0"/>
    <cacheHierarchy uniqueName="[fTransactions].[Date]" caption="Date" attribute="1" time="1" defaultMemberUniqueName="[fTransactions].[Date].[All]" allUniqueName="[fTransactions].[Date].[All]" dimensionUniqueName="[fTransactions]" displayFolder="" count="0" memberValueDatatype="7" unbalanced="0"/>
    <cacheHierarchy uniqueName="[fTransactions].[Sales]" caption="Sales" attribute="1" defaultMemberUniqueName="[fTransactions].[Sales].[All]" allUniqueName="[fTransactions].[Sales].[All]" dimensionUniqueName="[fTransactions]" displayFolder="" count="0" memberValueDatatype="5" unbalanced="0"/>
    <cacheHierarchy uniqueName="[Measures].[Total Sales ($)]" caption="Total Sales ($)" measure="1" displayFolder="" measureGroup="fTransactions" count="0" oneField="1">
      <fieldsUsage count="1">
        <fieldUsage x="2"/>
      </fieldsUsage>
    </cacheHierarchy>
    <cacheHierarchy uniqueName="[Measures].[Previous Year Sales]" caption="Previous Year Sales" measure="1" displayFolder="" measureGroup="fTransactions" count="0"/>
    <cacheHierarchy uniqueName="[Measures].[Previous Year Sales Correct]" caption="Previous Year Sales Correct" measure="1" displayFolder="" measureGroup="fTransactions" count="0"/>
    <cacheHierarchy uniqueName="[Measures].[YOY % Change]" caption="YOY % Change" measure="1" displayFolder="" measureGroup="fTransactions" count="0" oneField="1">
      <fieldsUsage count="1">
        <fieldUsage x="3"/>
      </fieldsUsage>
    </cacheHierarchy>
    <cacheHierarchy uniqueName="[Measures].[YOY % Change FILTER]" caption="YOY % Change FILTER" measure="1" displayFolder="" measureGroup="fTransactions" count="0" oneField="1">
      <fieldsUsage count="1">
        <fieldUsage x="4"/>
      </fieldsUsage>
    </cacheHierarchy>
    <cacheHierarchy uniqueName="[Measures].[__XL_Count fTransactions]" caption="__XL_Count fTransactions" measure="1" displayFolder="" measureGroup="fTransactions" count="0" hidden="1"/>
    <cacheHierarchy uniqueName="[Measures].[__XL_Count Calendar]" caption="__XL_Count Calendar" measure="1" displayFolder="" measureGroup="dDate" count="0" hidden="1"/>
    <cacheHierarchy uniqueName="[Measures].[__No measures defined]" caption="__No measures defined" measure="1" displayFolder="" count="0" hidden="1"/>
  </cacheHierarchies>
  <kpis count="0"/>
  <dimensions count="3">
    <dimension name="dDate" uniqueName="[dDate]" caption="dDate"/>
    <dimension name="fTransactions" uniqueName="[fTransactions]" caption="fTransactions"/>
    <dimension measure="1" name="Measures" uniqueName="[Measures]" caption="Measures"/>
  </dimensions>
  <measureGroups count="2">
    <measureGroup name="dDate" caption="dDate"/>
    <measureGroup name="fTransactions" caption="fTransactions"/>
  </measureGroups>
  <maps count="3">
    <map measureGroup="0" dimension="0"/>
    <map measureGroup="1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irvin, Michael" refreshedDate="44440.701848495373" backgroundQuery="1" createdVersion="7" refreshedVersion="7" minRefreshableVersion="3" recordCount="0" supportSubquery="1" supportAdvancedDrill="1" xr:uid="{0738022B-B8CE-483B-8024-1BC02B88E287}">
  <cacheSource type="external" connectionId="3"/>
  <cacheFields count="4">
    <cacheField name="[dDate].[Year].[Year]" caption="Year" numFmtId="0" hierarchy="2" level="1">
      <sharedItems containsSemiMixedTypes="0" containsString="0" containsNumber="1" containsInteger="1" minValue="2020" maxValue="2021" count="2">
        <n v="2020"/>
        <n v="2021"/>
      </sharedItems>
      <extLst>
        <ext xmlns:x15="http://schemas.microsoft.com/office/spreadsheetml/2010/11/main" uri="{4F2E5C28-24EA-4eb8-9CBF-B6C8F9C3D259}">
          <x15:cachedUniqueNames>
            <x15:cachedUniqueName index="0" name="[dDate].[Year].&amp;[2020]"/>
            <x15:cachedUniqueName index="1" name="[dDate].[Year].&amp;[2021]"/>
          </x15:cachedUniqueNames>
        </ext>
      </extLst>
    </cacheField>
    <cacheField name="[dDate].[Month].[Month]" caption="Month" numFmtId="0" hierarchy="4" level="1">
      <sharedItems count="12">
        <s v="January"/>
        <s v="February"/>
        <s v="March"/>
        <s v="April"/>
        <s v="May"/>
        <s v="June"/>
        <s v="July"/>
        <s v="August"/>
        <s v="September"/>
        <s v="October"/>
        <s v="November"/>
        <s v="December"/>
      </sharedItems>
    </cacheField>
    <cacheField name="[Measures].[Total Sales ($)]" caption="Total Sales ($)" numFmtId="0" hierarchy="10" level="32767"/>
    <cacheField name="[Measures].[Previous Year Sales Correct]" caption="Previous Year Sales Correct" numFmtId="0" hierarchy="12" level="32767"/>
  </cacheFields>
  <cacheHierarchies count="18">
    <cacheHierarchy uniqueName="[dDate].[Date]" caption="Date" attribute="1" time="1" keyAttribute="1" defaultMemberUniqueName="[dDate].[Date].[All]" allUniqueName="[dDate].[Date].[All]" dimensionUniqueName="[dDate]" displayFolder="" count="0" memberValueDatatype="7" unbalanced="0"/>
    <cacheHierarchy uniqueName="[dDate].[Date Hierarchy]" caption="Date Hierarchy" time="1" defaultMemberUniqueName="[dDate].[Date Hierarchy].[All]" allUniqueName="[dDate].[Date Hierarchy].[All]" dimensionUniqueName="[dDate]" displayFolder="" count="0" unbalanced="0"/>
    <cacheHierarchy uniqueName="[dDate].[Year]" caption="Year" attribute="1" time="1" defaultMemberUniqueName="[dDate].[Year].[All]" allUniqueName="[dDate].[Year].[All]" dimensionUniqueName="[dDate]" displayFolder="" count="2" memberValueDatatype="20" unbalanced="0">
      <fieldsUsage count="2">
        <fieldUsage x="-1"/>
        <fieldUsage x="0"/>
      </fieldsUsage>
    </cacheHierarchy>
    <cacheHierarchy uniqueName="[dDate].[Month Number]" caption="Month Number" attribute="1" time="1" defaultMemberUniqueName="[dDate].[Month Number].[All]" allUniqueName="[dDate].[Month Number].[All]" dimensionUniqueName="[dDate]" displayFolder="" count="0" memberValueDatatype="20" unbalanced="0"/>
    <cacheHierarchy uniqueName="[dDate].[Month]" caption="Month" attribute="1" time="1" defaultMemberUniqueName="[dDate].[Month].[All]" allUniqueName="[dDate].[Month].[All]" dimensionUniqueName="[dDate]" displayFolder="" count="2" memberValueDatatype="130" unbalanced="0">
      <fieldsUsage count="2">
        <fieldUsage x="-1"/>
        <fieldUsage x="1"/>
      </fieldsUsage>
    </cacheHierarchy>
    <cacheHierarchy uniqueName="[dDate].[MMM-YYYY]" caption="MMM-YYYY" attribute="1" time="1" defaultMemberUniqueName="[dDate].[MMM-YYYY].[All]" allUniqueName="[dDate].[MMM-YYYY].[All]" dimensionUniqueName="[dDate]" displayFolder="" count="0" memberValueDatatype="130" unbalanced="0"/>
    <cacheHierarchy uniqueName="[dDate].[ValidDatefor PreviousYearCalc]" caption="ValidDatefor PreviousYearCalc" attribute="1" time="1" defaultMemberUniqueName="[dDate].[ValidDatefor PreviousYearCalc].[All]" allUniqueName="[dDate].[ValidDatefor PreviousYearCalc].[All]" dimensionUniqueName="[dDate]" displayFolder="" count="0" memberValueDatatype="11" unbalanced="0"/>
    <cacheHierarchy uniqueName="[dDate].[ValidDatefor PreviousYearCalcWithVariables]" caption="ValidDatefor PreviousYearCalcWithVariables" attribute="1" time="1" defaultMemberUniqueName="[dDate].[ValidDatefor PreviousYearCalcWithVariables].[All]" allUniqueName="[dDate].[ValidDatefor PreviousYearCalcWithVariables].[All]" dimensionUniqueName="[dDate]" displayFolder="" count="0" memberValueDatatype="11" unbalanced="0"/>
    <cacheHierarchy uniqueName="[fTransactions].[Date]" caption="Date" attribute="1" time="1" defaultMemberUniqueName="[fTransactions].[Date].[All]" allUniqueName="[fTransactions].[Date].[All]" dimensionUniqueName="[fTransactions]" displayFolder="" count="0" memberValueDatatype="7" unbalanced="0"/>
    <cacheHierarchy uniqueName="[fTransactions].[Sales]" caption="Sales" attribute="1" defaultMemberUniqueName="[fTransactions].[Sales].[All]" allUniqueName="[fTransactions].[Sales].[All]" dimensionUniqueName="[fTransactions]" displayFolder="" count="0" memberValueDatatype="5" unbalanced="0"/>
    <cacheHierarchy uniqueName="[Measures].[Total Sales ($)]" caption="Total Sales ($)" measure="1" displayFolder="" measureGroup="fTransactions" count="0" oneField="1">
      <fieldsUsage count="1">
        <fieldUsage x="2"/>
      </fieldsUsage>
    </cacheHierarchy>
    <cacheHierarchy uniqueName="[Measures].[Previous Year Sales]" caption="Previous Year Sales" measure="1" displayFolder="" measureGroup="fTransactions" count="0"/>
    <cacheHierarchy uniqueName="[Measures].[Previous Year Sales Correct]" caption="Previous Year Sales Correct" measure="1" displayFolder="" measureGroup="fTransactions" count="0" oneField="1">
      <fieldsUsage count="1">
        <fieldUsage x="3"/>
      </fieldsUsage>
    </cacheHierarchy>
    <cacheHierarchy uniqueName="[Measures].[YOY % Change]" caption="YOY % Change" measure="1" displayFolder="" measureGroup="fTransactions" count="0"/>
    <cacheHierarchy uniqueName="[Measures].[YOY % Change FILTER]" caption="YOY % Change FILTER" measure="1" displayFolder="" measureGroup="fTransactions" count="0"/>
    <cacheHierarchy uniqueName="[Measures].[__XL_Count fTransactions]" caption="__XL_Count fTransactions" measure="1" displayFolder="" measureGroup="fTransactions" count="0" hidden="1"/>
    <cacheHierarchy uniqueName="[Measures].[__XL_Count Calendar]" caption="__XL_Count Calendar" measure="1" displayFolder="" measureGroup="dDate" count="0" hidden="1"/>
    <cacheHierarchy uniqueName="[Measures].[__No measures defined]" caption="__No measures defined" measure="1" displayFolder="" count="0" hidden="1"/>
  </cacheHierarchies>
  <kpis count="0"/>
  <dimensions count="3">
    <dimension name="dDate" uniqueName="[dDate]" caption="dDate"/>
    <dimension name="fTransactions" uniqueName="[fTransactions]" caption="fTransactions"/>
    <dimension measure="1" name="Measures" uniqueName="[Measures]" caption="Measures"/>
  </dimensions>
  <measureGroups count="2">
    <measureGroup name="dDate" caption="dDate"/>
    <measureGroup name="fTransactions" caption="fTransactions"/>
  </measureGroups>
  <maps count="3">
    <map measureGroup="0" dimension="0"/>
    <map measureGroup="1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irvin, Michael" refreshedDate="44440.70184976852" backgroundQuery="1" createdVersion="7" refreshedVersion="7" minRefreshableVersion="3" recordCount="0" supportSubquery="1" supportAdvancedDrill="1" xr:uid="{F3DDCD23-FAAE-44F7-8F99-45995BB8E020}">
  <cacheSource type="external" connectionId="3"/>
  <cacheFields count="4">
    <cacheField name="[dDate].[Year].[Year]" caption="Year" numFmtId="0" hierarchy="2" level="1">
      <sharedItems containsSemiMixedTypes="0" containsString="0" containsNumber="1" containsInteger="1" minValue="2020" maxValue="2021" count="2">
        <n v="2020"/>
        <n v="2021"/>
      </sharedItems>
      <extLst>
        <ext xmlns:x15="http://schemas.microsoft.com/office/spreadsheetml/2010/11/main" uri="{4F2E5C28-24EA-4eb8-9CBF-B6C8F9C3D259}">
          <x15:cachedUniqueNames>
            <x15:cachedUniqueName index="0" name="[dDate].[Year].&amp;[2020]"/>
            <x15:cachedUniqueName index="1" name="[dDate].[Year].&amp;[2021]"/>
          </x15:cachedUniqueNames>
        </ext>
      </extLst>
    </cacheField>
    <cacheField name="[dDate].[Month].[Month]" caption="Month" numFmtId="0" hierarchy="4" level="1">
      <sharedItems count="12">
        <s v="January"/>
        <s v="February"/>
        <s v="March"/>
        <s v="April"/>
        <s v="May"/>
        <s v="June"/>
        <s v="July"/>
        <s v="August"/>
        <s v="September"/>
        <s v="October"/>
        <s v="November"/>
        <s v="December"/>
      </sharedItems>
    </cacheField>
    <cacheField name="[Measures].[Total Sales ($)]" caption="Total Sales ($)" numFmtId="0" hierarchy="10" level="32767"/>
    <cacheField name="[Measures].[Previous Year Sales]" caption="Previous Year Sales" numFmtId="0" hierarchy="11" level="32767"/>
  </cacheFields>
  <cacheHierarchies count="18">
    <cacheHierarchy uniqueName="[dDate].[Date]" caption="Date" attribute="1" time="1" keyAttribute="1" defaultMemberUniqueName="[dDate].[Date].[All]" allUniqueName="[dDate].[Date].[All]" dimensionUniqueName="[dDate]" displayFolder="" count="0" memberValueDatatype="7" unbalanced="0"/>
    <cacheHierarchy uniqueName="[dDate].[Date Hierarchy]" caption="Date Hierarchy" time="1" defaultMemberUniqueName="[dDate].[Date Hierarchy].[All]" allUniqueName="[dDate].[Date Hierarchy].[All]" dimensionUniqueName="[dDate]" displayFolder="" count="0" unbalanced="0"/>
    <cacheHierarchy uniqueName="[dDate].[Year]" caption="Year" attribute="1" time="1" defaultMemberUniqueName="[dDate].[Year].[All]" allUniqueName="[dDate].[Year].[All]" dimensionUniqueName="[dDate]" displayFolder="" count="2" memberValueDatatype="20" unbalanced="0">
      <fieldsUsage count="2">
        <fieldUsage x="-1"/>
        <fieldUsage x="0"/>
      </fieldsUsage>
    </cacheHierarchy>
    <cacheHierarchy uniqueName="[dDate].[Month Number]" caption="Month Number" attribute="1" time="1" defaultMemberUniqueName="[dDate].[Month Number].[All]" allUniqueName="[dDate].[Month Number].[All]" dimensionUniqueName="[dDate]" displayFolder="" count="0" memberValueDatatype="20" unbalanced="0"/>
    <cacheHierarchy uniqueName="[dDate].[Month]" caption="Month" attribute="1" time="1" defaultMemberUniqueName="[dDate].[Month].[All]" allUniqueName="[dDate].[Month].[All]" dimensionUniqueName="[dDate]" displayFolder="" count="2" memberValueDatatype="130" unbalanced="0">
      <fieldsUsage count="2">
        <fieldUsage x="-1"/>
        <fieldUsage x="1"/>
      </fieldsUsage>
    </cacheHierarchy>
    <cacheHierarchy uniqueName="[dDate].[MMM-YYYY]" caption="MMM-YYYY" attribute="1" time="1" defaultMemberUniqueName="[dDate].[MMM-YYYY].[All]" allUniqueName="[dDate].[MMM-YYYY].[All]" dimensionUniqueName="[dDate]" displayFolder="" count="0" memberValueDatatype="130" unbalanced="0"/>
    <cacheHierarchy uniqueName="[dDate].[ValidDatefor PreviousYearCalc]" caption="ValidDatefor PreviousYearCalc" attribute="1" time="1" defaultMemberUniqueName="[dDate].[ValidDatefor PreviousYearCalc].[All]" allUniqueName="[dDate].[ValidDatefor PreviousYearCalc].[All]" dimensionUniqueName="[dDate]" displayFolder="" count="0" memberValueDatatype="11" unbalanced="0"/>
    <cacheHierarchy uniqueName="[dDate].[ValidDatefor PreviousYearCalcWithVariables]" caption="ValidDatefor PreviousYearCalcWithVariables" attribute="1" time="1" defaultMemberUniqueName="[dDate].[ValidDatefor PreviousYearCalcWithVariables].[All]" allUniqueName="[dDate].[ValidDatefor PreviousYearCalcWithVariables].[All]" dimensionUniqueName="[dDate]" displayFolder="" count="0" memberValueDatatype="11" unbalanced="0"/>
    <cacheHierarchy uniqueName="[fTransactions].[Date]" caption="Date" attribute="1" time="1" defaultMemberUniqueName="[fTransactions].[Date].[All]" allUniqueName="[fTransactions].[Date].[All]" dimensionUniqueName="[fTransactions]" displayFolder="" count="0" memberValueDatatype="7" unbalanced="0"/>
    <cacheHierarchy uniqueName="[fTransactions].[Sales]" caption="Sales" attribute="1" defaultMemberUniqueName="[fTransactions].[Sales].[All]" allUniqueName="[fTransactions].[Sales].[All]" dimensionUniqueName="[fTransactions]" displayFolder="" count="0" memberValueDatatype="5" unbalanced="0"/>
    <cacheHierarchy uniqueName="[Measures].[Total Sales ($)]" caption="Total Sales ($)" measure="1" displayFolder="" measureGroup="fTransactions" count="0" oneField="1">
      <fieldsUsage count="1">
        <fieldUsage x="2"/>
      </fieldsUsage>
    </cacheHierarchy>
    <cacheHierarchy uniqueName="[Measures].[Previous Year Sales]" caption="Previous Year Sales" measure="1" displayFolder="" measureGroup="fTransactions" count="0" oneField="1">
      <fieldsUsage count="1">
        <fieldUsage x="3"/>
      </fieldsUsage>
    </cacheHierarchy>
    <cacheHierarchy uniqueName="[Measures].[Previous Year Sales Correct]" caption="Previous Year Sales Correct" measure="1" displayFolder="" measureGroup="fTransactions" count="0"/>
    <cacheHierarchy uniqueName="[Measures].[YOY % Change]" caption="YOY % Change" measure="1" displayFolder="" measureGroup="fTransactions" count="0"/>
    <cacheHierarchy uniqueName="[Measures].[YOY % Change FILTER]" caption="YOY % Change FILTER" measure="1" displayFolder="" measureGroup="fTransactions" count="0"/>
    <cacheHierarchy uniqueName="[Measures].[__XL_Count fTransactions]" caption="__XL_Count fTransactions" measure="1" displayFolder="" measureGroup="fTransactions" count="0" hidden="1"/>
    <cacheHierarchy uniqueName="[Measures].[__XL_Count Calendar]" caption="__XL_Count Calendar" measure="1" displayFolder="" measureGroup="dDate" count="0" hidden="1"/>
    <cacheHierarchy uniqueName="[Measures].[__No measures defined]" caption="__No measures defined" measure="1" displayFolder="" count="0" hidden="1"/>
  </cacheHierarchies>
  <kpis count="0"/>
  <dimensions count="3">
    <dimension name="dDate" uniqueName="[dDate]" caption="dDate"/>
    <dimension name="fTransactions" uniqueName="[fTransactions]" caption="fTransactions"/>
    <dimension measure="1" name="Measures" uniqueName="[Measures]" caption="Measures"/>
  </dimensions>
  <measureGroups count="2">
    <measureGroup name="dDate" caption="dDate"/>
    <measureGroup name="fTransactions" caption="fTransactions"/>
  </measureGroups>
  <maps count="3">
    <map measureGroup="0" dimension="0"/>
    <map measureGroup="1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irvin, Michael" refreshedDate="44440.701851041667" backgroundQuery="1" createdVersion="7" refreshedVersion="7" minRefreshableVersion="3" recordCount="0" supportSubquery="1" supportAdvancedDrill="1" xr:uid="{B7811CEB-D3CB-4D36-86DB-4363ACAB2B5D}">
  <cacheSource type="external" connectionId="3"/>
  <cacheFields count="3">
    <cacheField name="[dDate].[Year].[Year]" caption="Year" numFmtId="0" hierarchy="2" level="1">
      <sharedItems containsSemiMixedTypes="0" containsString="0" containsNumber="1" containsInteger="1" minValue="2020" maxValue="2021" count="2">
        <n v="2020"/>
        <n v="2021"/>
      </sharedItems>
      <extLst>
        <ext xmlns:x15="http://schemas.microsoft.com/office/spreadsheetml/2010/11/main" uri="{4F2E5C28-24EA-4eb8-9CBF-B6C8F9C3D259}">
          <x15:cachedUniqueNames>
            <x15:cachedUniqueName index="0" name="[dDate].[Year].&amp;[2020]"/>
            <x15:cachedUniqueName index="1" name="[dDate].[Year].&amp;[2021]"/>
          </x15:cachedUniqueNames>
        </ext>
      </extLst>
    </cacheField>
    <cacheField name="[dDate].[Month].[Month]" caption="Month" numFmtId="0" hierarchy="4" level="1">
      <sharedItems count="12">
        <s v="January"/>
        <s v="February"/>
        <s v="March"/>
        <s v="April"/>
        <s v="May"/>
        <s v="June"/>
        <s v="July"/>
        <s v="August"/>
        <s v="September"/>
        <s v="October"/>
        <s v="November"/>
        <s v="December"/>
      </sharedItems>
    </cacheField>
    <cacheField name="[Measures].[Total Sales ($)]" caption="Total Sales ($)" numFmtId="0" hierarchy="10" level="32767"/>
  </cacheFields>
  <cacheHierarchies count="18">
    <cacheHierarchy uniqueName="[dDate].[Date]" caption="Date" attribute="1" time="1" keyAttribute="1" defaultMemberUniqueName="[dDate].[Date].[All]" allUniqueName="[dDate].[Date].[All]" dimensionUniqueName="[dDate]" displayFolder="" count="0" memberValueDatatype="7" unbalanced="0"/>
    <cacheHierarchy uniqueName="[dDate].[Date Hierarchy]" caption="Date Hierarchy" time="1" defaultMemberUniqueName="[dDate].[Date Hierarchy].[All]" allUniqueName="[dDate].[Date Hierarchy].[All]" dimensionUniqueName="[dDate]" displayFolder="" count="0" unbalanced="0"/>
    <cacheHierarchy uniqueName="[dDate].[Year]" caption="Year" attribute="1" time="1" defaultMemberUniqueName="[dDate].[Year].[All]" allUniqueName="[dDate].[Year].[All]" dimensionUniqueName="[dDate]" displayFolder="" count="2" memberValueDatatype="20" unbalanced="0">
      <fieldsUsage count="2">
        <fieldUsage x="-1"/>
        <fieldUsage x="0"/>
      </fieldsUsage>
    </cacheHierarchy>
    <cacheHierarchy uniqueName="[dDate].[Month Number]" caption="Month Number" attribute="1" time="1" defaultMemberUniqueName="[dDate].[Month Number].[All]" allUniqueName="[dDate].[Month Number].[All]" dimensionUniqueName="[dDate]" displayFolder="" count="0" memberValueDatatype="20" unbalanced="0"/>
    <cacheHierarchy uniqueName="[dDate].[Month]" caption="Month" attribute="1" time="1" defaultMemberUniqueName="[dDate].[Month].[All]" allUniqueName="[dDate].[Month].[All]" dimensionUniqueName="[dDate]" displayFolder="" count="2" memberValueDatatype="130" unbalanced="0">
      <fieldsUsage count="2">
        <fieldUsage x="-1"/>
        <fieldUsage x="1"/>
      </fieldsUsage>
    </cacheHierarchy>
    <cacheHierarchy uniqueName="[dDate].[MMM-YYYY]" caption="MMM-YYYY" attribute="1" time="1" defaultMemberUniqueName="[dDate].[MMM-YYYY].[All]" allUniqueName="[dDate].[MMM-YYYY].[All]" dimensionUniqueName="[dDate]" displayFolder="" count="0" memberValueDatatype="130" unbalanced="0"/>
    <cacheHierarchy uniqueName="[dDate].[ValidDatefor PreviousYearCalc]" caption="ValidDatefor PreviousYearCalc" attribute="1" time="1" defaultMemberUniqueName="[dDate].[ValidDatefor PreviousYearCalc].[All]" allUniqueName="[dDate].[ValidDatefor PreviousYearCalc].[All]" dimensionUniqueName="[dDate]" displayFolder="" count="0" memberValueDatatype="11" unbalanced="0"/>
    <cacheHierarchy uniqueName="[dDate].[ValidDatefor PreviousYearCalcWithVariables]" caption="ValidDatefor PreviousYearCalcWithVariables" attribute="1" time="1" defaultMemberUniqueName="[dDate].[ValidDatefor PreviousYearCalcWithVariables].[All]" allUniqueName="[dDate].[ValidDatefor PreviousYearCalcWithVariables].[All]" dimensionUniqueName="[dDate]" displayFolder="" count="0" memberValueDatatype="11" unbalanced="0"/>
    <cacheHierarchy uniqueName="[fTransactions].[Date]" caption="Date" attribute="1" time="1" defaultMemberUniqueName="[fTransactions].[Date].[All]" allUniqueName="[fTransactions].[Date].[All]" dimensionUniqueName="[fTransactions]" displayFolder="" count="0" memberValueDatatype="7" unbalanced="0"/>
    <cacheHierarchy uniqueName="[fTransactions].[Sales]" caption="Sales" attribute="1" defaultMemberUniqueName="[fTransactions].[Sales].[All]" allUniqueName="[fTransactions].[Sales].[All]" dimensionUniqueName="[fTransactions]" displayFolder="" count="0" memberValueDatatype="5" unbalanced="0"/>
    <cacheHierarchy uniqueName="[Measures].[Total Sales ($)]" caption="Total Sales ($)" measure="1" displayFolder="" measureGroup="fTransactions" count="0" oneField="1">
      <fieldsUsage count="1">
        <fieldUsage x="2"/>
      </fieldsUsage>
    </cacheHierarchy>
    <cacheHierarchy uniqueName="[Measures].[Previous Year Sales]" caption="Previous Year Sales" measure="1" displayFolder="" measureGroup="fTransactions" count="0"/>
    <cacheHierarchy uniqueName="[Measures].[Previous Year Sales Correct]" caption="Previous Year Sales Correct" measure="1" displayFolder="" measureGroup="fTransactions" count="0"/>
    <cacheHierarchy uniqueName="[Measures].[YOY % Change]" caption="YOY % Change" measure="1" displayFolder="" measureGroup="fTransactions" count="0"/>
    <cacheHierarchy uniqueName="[Measures].[YOY % Change FILTER]" caption="YOY % Change FILTER" measure="1" displayFolder="" measureGroup="fTransactions" count="0"/>
    <cacheHierarchy uniqueName="[Measures].[__XL_Count fTransactions]" caption="__XL_Count fTransactions" measure="1" displayFolder="" measureGroup="fTransactions" count="0" hidden="1"/>
    <cacheHierarchy uniqueName="[Measures].[__XL_Count Calendar]" caption="__XL_Count Calendar" measure="1" displayFolder="" measureGroup="dDate" count="0" hidden="1"/>
    <cacheHierarchy uniqueName="[Measures].[__No measures defined]" caption="__No measures defined" measure="1" displayFolder="" count="0" hidden="1"/>
  </cacheHierarchies>
  <kpis count="0"/>
  <dimensions count="3">
    <dimension name="dDate" uniqueName="[dDate]" caption="dDate"/>
    <dimension name="fTransactions" uniqueName="[fTransactions]" caption="fTransactions"/>
    <dimension measure="1" name="Measures" uniqueName="[Measures]" caption="Measures"/>
  </dimensions>
  <measureGroups count="2">
    <measureGroup name="dDate" caption="dDate"/>
    <measureGroup name="fTransactions" caption="fTransactions"/>
  </measureGroups>
  <maps count="3">
    <map measureGroup="0" dimension="0"/>
    <map measureGroup="1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D85167-AADB-4A29-BBF8-EA95A11168B4}" name="PivotTable2" cacheId="2" applyNumberFormats="0" applyBorderFormats="0" applyFontFormats="0" applyPatternFormats="0" applyAlignmentFormats="0" applyWidthHeightFormats="1" dataCaption="Values" tag="b51e293f-be46-4cd7-80f9-aa199781c5b5" updatedVersion="7" minRefreshableVersion="3" useAutoFormatting="1" subtotalHiddenItems="1" itemPrintTitles="1" createdVersion="7" indent="0" compact="0" compactData="0" multipleFieldFilters="0">
  <location ref="I9:L36" firstHeaderRow="0" firstDataRow="1" firstDataCol="2"/>
  <pivotFields count="4">
    <pivotField axis="axisRow" compact="0" allDrilled="1" outline="0" subtotalTop="0" showAll="0" dataSourceSort="1" defaultAttributeDrillState="1">
      <items count="3">
        <item x="0"/>
        <item x="1"/>
        <item t="default"/>
      </items>
    </pivotField>
    <pivotField axis="axisRow" compact="0" allDrilled="1" outline="0" subtotalTop="0" showAll="0" dataSourceSort="1" defaultAttributeDrillState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compact="0" outline="0" subtotalTop="0" showAll="0"/>
    <pivotField dataField="1" compact="0" outline="0" subtotalTop="0" showAll="0"/>
  </pivotFields>
  <rowFields count="2">
    <field x="0"/>
    <field x="1"/>
  </rowFields>
  <rowItems count="27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fld="2" subtotal="count" baseField="0" baseItem="0"/>
    <dataField fld="3" subtotal="count" baseField="0" baseItem="0"/>
  </dataFields>
  <formats count="1">
    <format dxfId="2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Hierarchies count="18"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2"/>
    <rowHierarchyUsage hierarchyUsage="4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Date]"/>
        <x15:activeTabTopLevelEntity name="[fTransactions]"/>
      </x15:pivotTableUISettings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746A2D-00C0-42B3-9AB0-D9A1C65F53DA}" name="PivotTable1" cacheId="3" applyNumberFormats="0" applyBorderFormats="0" applyFontFormats="0" applyPatternFormats="0" applyAlignmentFormats="0" applyWidthHeightFormats="1" dataCaption="Values" tag="cb16864f-9091-41cf-866d-dd7f40ebafc6" updatedVersion="7" minRefreshableVersion="3" useAutoFormatting="1" subtotalHiddenItems="1" itemPrintTitles="1" createdVersion="7" indent="0" compact="0" compactData="0" multipleFieldFilters="0">
  <location ref="E9:G28" firstHeaderRow="1" firstDataRow="1" firstDataCol="2"/>
  <pivotFields count="3">
    <pivotField axis="axisRow" compact="0" allDrilled="1" outline="0" subtotalTop="0" showAll="0" dataSourceSort="1" defaultAttributeDrillState="1">
      <items count="3">
        <item x="0"/>
        <item x="1"/>
        <item t="default"/>
      </items>
    </pivotField>
    <pivotField axis="axisRow" compact="0" allDrilled="1" outline="0" subtotalTop="0" showAll="0" dataSourceSort="1" defaultAttributeDrillState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compact="0" outline="0" subtotalTop="0" showAll="0"/>
  </pivotFields>
  <rowFields count="2">
    <field x="0"/>
    <field x="1"/>
  </rowFields>
  <rowItems count="19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/>
    </i>
    <i>
      <x v="1"/>
      <x/>
    </i>
    <i r="1">
      <x v="1"/>
    </i>
    <i r="1">
      <x v="2"/>
    </i>
    <i r="1">
      <x v="3"/>
    </i>
    <i t="default">
      <x v="1"/>
    </i>
    <i t="grand">
      <x/>
    </i>
  </rowItems>
  <colItems count="1">
    <i/>
  </colItems>
  <dataFields count="1">
    <dataField fld="2" subtotal="count" baseField="0" baseItem="0"/>
  </dataFields>
  <pivotHierarchies count="18"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2"/>
    <rowHierarchyUsage hierarchyUsage="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Date]"/>
        <x15:activeTabTopLevelEntity name="[fTransactions]"/>
      </x15:pivotTableUISettings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2FFB7A-A82E-47C8-B9B3-78AB157DD2CC}" name="PivotTable3" cacheId="0" applyNumberFormats="0" applyBorderFormats="0" applyFontFormats="0" applyPatternFormats="0" applyAlignmentFormats="0" applyWidthHeightFormats="1" dataCaption="Values" tag="d2e4dde6-e7a5-4854-b5bd-94d144fd4999" updatedVersion="7" minRefreshableVersion="3" useAutoFormatting="1" subtotalHiddenItems="1" itemPrintTitles="1" createdVersion="7" indent="0" compact="0" compactData="0" multipleFieldFilters="0">
  <location ref="S17:W36" firstHeaderRow="0" firstDataRow="1" firstDataCol="2"/>
  <pivotFields count="5">
    <pivotField axis="axisRow" compact="0" allDrilled="1" outline="0" subtotalTop="0" showAll="0" dataSourceSort="1" defaultAttributeDrillState="1">
      <items count="3">
        <item x="0"/>
        <item x="1"/>
        <item t="default"/>
      </items>
    </pivotField>
    <pivotField axis="axisRow" compact="0" allDrilled="1" outline="0" subtotalTop="0" showAll="0" dataSourceSort="1" defaultAttributeDrillState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compact="0" outline="0" subtotalTop="0" showAll="0"/>
    <pivotField dataField="1" compact="0" outline="0" subtotalTop="0" showAll="0"/>
    <pivotField dataField="1" compact="0" outline="0" subtotalTop="0" showAll="0"/>
  </pivotFields>
  <rowFields count="2">
    <field x="0"/>
    <field x="1"/>
  </rowFields>
  <rowItems count="19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/>
    </i>
    <i>
      <x v="1"/>
      <x/>
    </i>
    <i r="1">
      <x v="1"/>
    </i>
    <i r="1">
      <x v="2"/>
    </i>
    <i r="1">
      <x v="3"/>
    </i>
    <i t="default"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fld="2" subtotal="count" baseField="0" baseItem="0"/>
    <dataField fld="3" subtotal="count" baseField="0" baseItem="0"/>
    <dataField fld="4" subtotal="count" baseField="0" baseItem="0"/>
  </dataFields>
  <pivotHierarchies count="18"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2"/>
    <rowHierarchyUsage hierarchyUsage="4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Date]"/>
        <x15:activeTabTopLevelEntity name="[fTransactions]"/>
      </x15:pivotTableUISettings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B56697-6572-4FE9-9B51-77490960BFDE}" name="PivotTable4" cacheId="1" applyNumberFormats="0" applyBorderFormats="0" applyFontFormats="0" applyPatternFormats="0" applyAlignmentFormats="0" applyWidthHeightFormats="1" dataCaption="Values" tag="5e45bd39-9ebe-42af-8334-48c8b3cc47a1" updatedVersion="7" minRefreshableVersion="3" useAutoFormatting="1" subtotalHiddenItems="1" itemPrintTitles="1" createdVersion="7" indent="0" compact="0" compactData="0" multipleFieldFilters="0">
  <location ref="N9:Q28" firstHeaderRow="0" firstDataRow="1" firstDataCol="2"/>
  <pivotFields count="4">
    <pivotField axis="axisRow" compact="0" allDrilled="1" outline="0" subtotalTop="0" showAll="0" dataSourceSort="1" defaultAttributeDrillState="1">
      <items count="3">
        <item x="0"/>
        <item x="1"/>
        <item t="default"/>
      </items>
    </pivotField>
    <pivotField axis="axisRow" compact="0" allDrilled="1" outline="0" subtotalTop="0" showAll="0" dataSourceSort="1" defaultAttributeDrillState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compact="0" outline="0" subtotalTop="0" showAll="0"/>
    <pivotField dataField="1" compact="0" outline="0" subtotalTop="0" showAll="0"/>
  </pivotFields>
  <rowFields count="2">
    <field x="0"/>
    <field x="1"/>
  </rowFields>
  <rowItems count="19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/>
    </i>
    <i>
      <x v="1"/>
      <x/>
    </i>
    <i r="1">
      <x v="1"/>
    </i>
    <i r="1">
      <x v="2"/>
    </i>
    <i r="1">
      <x v="3"/>
    </i>
    <i t="default"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fld="2" subtotal="count" baseField="0" baseItem="0"/>
    <dataField fld="3" subtotal="count" baseField="0" baseItem="0"/>
  </dataFields>
  <formats count="1">
    <format dxfId="3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Hierarchies count="18"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2"/>
    <rowHierarchyUsage hierarchyUsage="4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Date]"/>
        <x15:activeTabTopLevelEntity name="[fTransactions]"/>
      </x15:pivotTableUISettings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C6B98B5-7BEA-4334-99B0-F0BE5C9FB893}" name="fTransactions" displayName="fTransactions" ref="B9:C1164" totalsRowShown="0" headerRowDxfId="1">
  <autoFilter ref="B9:C1164" xr:uid="{EC6B98B5-7BEA-4334-99B0-F0BE5C9FB893}"/>
  <tableColumns count="2">
    <tableColumn id="1" xr3:uid="{DE3E2D9A-C8D7-4E92-AD6A-2B7838EF62E8}" name="Date" dataDxfId="0"/>
    <tableColumn id="2" xr3:uid="{5AF3ED69-0658-4E71-ABE6-82C2A638E347}" name="Sal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table" Target="../tables/table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669BE-794E-4B14-84C0-E0E69130CC8B}">
  <dimension ref="B4:W1184"/>
  <sheetViews>
    <sheetView tabSelected="1" zoomScale="72" zoomScaleNormal="72" workbookViewId="0"/>
  </sheetViews>
  <sheetFormatPr defaultRowHeight="15" x14ac:dyDescent="0.25"/>
  <cols>
    <col min="1" max="1" width="1.85546875" customWidth="1"/>
    <col min="2" max="2" width="22.140625" customWidth="1"/>
    <col min="3" max="3" width="12.42578125" customWidth="1"/>
    <col min="4" max="4" width="1.28515625" customWidth="1"/>
    <col min="5" max="5" width="11.28515625" bestFit="1" customWidth="1"/>
    <col min="6" max="6" width="12.7109375" bestFit="1" customWidth="1"/>
    <col min="7" max="7" width="19.85546875" bestFit="1" customWidth="1"/>
    <col min="8" max="8" width="1.28515625" customWidth="1"/>
    <col min="10" max="10" width="12.7109375" bestFit="1" customWidth="1"/>
    <col min="11" max="11" width="19.85546875" bestFit="1" customWidth="1"/>
    <col min="12" max="12" width="14.85546875" bestFit="1" customWidth="1"/>
    <col min="13" max="13" width="1.28515625" customWidth="1"/>
    <col min="14" max="14" width="11.28515625" bestFit="1" customWidth="1"/>
    <col min="15" max="15" width="12.7109375" bestFit="1" customWidth="1"/>
    <col min="16" max="16" width="19.85546875" bestFit="1" customWidth="1"/>
    <col min="17" max="17" width="19" bestFit="1" customWidth="1"/>
    <col min="20" max="20" width="12.7109375" bestFit="1" customWidth="1"/>
    <col min="21" max="21" width="19.85546875" bestFit="1" customWidth="1"/>
    <col min="22" max="22" width="20.5703125" bestFit="1" customWidth="1"/>
    <col min="23" max="23" width="31.28515625" bestFit="1" customWidth="1"/>
  </cols>
  <sheetData>
    <row r="4" spans="2:17" x14ac:dyDescent="0.25">
      <c r="B4" s="2" t="s">
        <v>22</v>
      </c>
    </row>
    <row r="5" spans="2:17" x14ac:dyDescent="0.25">
      <c r="B5" t="str">
        <f>"Number Rows = "</f>
        <v xml:space="preserve">Number Rows = </v>
      </c>
      <c r="C5" s="2">
        <f>ROWS(fTransactions[Date])</f>
        <v>1155</v>
      </c>
    </row>
    <row r="6" spans="2:17" x14ac:dyDescent="0.25">
      <c r="B6" t="s">
        <v>23</v>
      </c>
      <c r="C6" s="6">
        <f>MIN(fTransactions[Date])</f>
        <v>43831</v>
      </c>
    </row>
    <row r="7" spans="2:17" x14ac:dyDescent="0.25">
      <c r="B7" t="s">
        <v>24</v>
      </c>
      <c r="C7" s="6">
        <f>MAX(fTransactions[Date])</f>
        <v>44309</v>
      </c>
    </row>
    <row r="9" spans="2:17" ht="30" x14ac:dyDescent="0.25">
      <c r="B9" s="2" t="s">
        <v>0</v>
      </c>
      <c r="C9" s="2" t="s">
        <v>1</v>
      </c>
      <c r="E9" s="3" t="s">
        <v>2</v>
      </c>
      <c r="F9" s="3" t="s">
        <v>4</v>
      </c>
      <c r="G9" t="s">
        <v>19</v>
      </c>
      <c r="I9" s="3" t="s">
        <v>2</v>
      </c>
      <c r="J9" s="3" t="s">
        <v>4</v>
      </c>
      <c r="K9" t="s">
        <v>19</v>
      </c>
      <c r="L9" s="7" t="s">
        <v>20</v>
      </c>
      <c r="N9" s="3" t="s">
        <v>2</v>
      </c>
      <c r="O9" s="3" t="s">
        <v>4</v>
      </c>
      <c r="P9" t="s">
        <v>19</v>
      </c>
      <c r="Q9" s="7" t="s">
        <v>21</v>
      </c>
    </row>
    <row r="10" spans="2:17" x14ac:dyDescent="0.25">
      <c r="B10" s="1">
        <v>44131</v>
      </c>
      <c r="C10">
        <v>273</v>
      </c>
      <c r="E10">
        <v>2020</v>
      </c>
      <c r="F10" t="s">
        <v>5</v>
      </c>
      <c r="G10" s="4">
        <v>14997</v>
      </c>
      <c r="I10">
        <v>2020</v>
      </c>
      <c r="J10" t="s">
        <v>5</v>
      </c>
      <c r="K10" s="4">
        <v>14997</v>
      </c>
      <c r="L10" s="5"/>
      <c r="N10">
        <v>2020</v>
      </c>
      <c r="O10" t="s">
        <v>5</v>
      </c>
      <c r="P10" s="4">
        <v>14997</v>
      </c>
      <c r="Q10" s="5"/>
    </row>
    <row r="11" spans="2:17" x14ac:dyDescent="0.25">
      <c r="B11" s="1">
        <v>44028</v>
      </c>
      <c r="C11">
        <v>366</v>
      </c>
      <c r="F11" t="s">
        <v>6</v>
      </c>
      <c r="G11" s="4">
        <v>12794</v>
      </c>
      <c r="J11" t="s">
        <v>6</v>
      </c>
      <c r="K11" s="4">
        <v>12794</v>
      </c>
      <c r="L11" s="5"/>
      <c r="O11" t="s">
        <v>6</v>
      </c>
      <c r="P11" s="4">
        <v>12794</v>
      </c>
      <c r="Q11" s="5"/>
    </row>
    <row r="12" spans="2:17" x14ac:dyDescent="0.25">
      <c r="B12" s="1">
        <v>44057</v>
      </c>
      <c r="C12">
        <v>155</v>
      </c>
      <c r="F12" t="s">
        <v>7</v>
      </c>
      <c r="G12" s="4">
        <v>18493</v>
      </c>
      <c r="J12" t="s">
        <v>7</v>
      </c>
      <c r="K12" s="4">
        <v>18493</v>
      </c>
      <c r="L12" s="5"/>
      <c r="O12" t="s">
        <v>7</v>
      </c>
      <c r="P12" s="4">
        <v>18493</v>
      </c>
      <c r="Q12" s="5"/>
    </row>
    <row r="13" spans="2:17" x14ac:dyDescent="0.25">
      <c r="B13" s="1">
        <v>43849</v>
      </c>
      <c r="C13">
        <v>215</v>
      </c>
      <c r="F13" t="s">
        <v>8</v>
      </c>
      <c r="G13" s="4">
        <v>13163</v>
      </c>
      <c r="J13" t="s">
        <v>8</v>
      </c>
      <c r="K13" s="4">
        <v>13163</v>
      </c>
      <c r="L13" s="5"/>
      <c r="O13" t="s">
        <v>8</v>
      </c>
      <c r="P13" s="4">
        <v>13163</v>
      </c>
      <c r="Q13" s="5"/>
    </row>
    <row r="14" spans="2:17" x14ac:dyDescent="0.25">
      <c r="B14" s="1">
        <v>44040</v>
      </c>
      <c r="C14">
        <v>370</v>
      </c>
      <c r="F14" t="s">
        <v>9</v>
      </c>
      <c r="G14" s="4">
        <v>16041</v>
      </c>
      <c r="J14" t="s">
        <v>9</v>
      </c>
      <c r="K14" s="4">
        <v>16041</v>
      </c>
      <c r="L14" s="5"/>
      <c r="O14" t="s">
        <v>9</v>
      </c>
      <c r="P14" s="4">
        <v>16041</v>
      </c>
      <c r="Q14" s="5"/>
    </row>
    <row r="15" spans="2:17" x14ac:dyDescent="0.25">
      <c r="B15" s="1">
        <v>44039</v>
      </c>
      <c r="C15">
        <v>248</v>
      </c>
      <c r="F15" t="s">
        <v>10</v>
      </c>
      <c r="G15" s="4">
        <v>14293</v>
      </c>
      <c r="J15" t="s">
        <v>10</v>
      </c>
      <c r="K15" s="4">
        <v>14293</v>
      </c>
      <c r="L15" s="5"/>
      <c r="O15" t="s">
        <v>10</v>
      </c>
      <c r="P15" s="4">
        <v>14293</v>
      </c>
      <c r="Q15" s="5"/>
    </row>
    <row r="16" spans="2:17" x14ac:dyDescent="0.25">
      <c r="B16" s="1">
        <v>44212</v>
      </c>
      <c r="C16">
        <v>45</v>
      </c>
      <c r="F16" t="s">
        <v>11</v>
      </c>
      <c r="G16" s="4">
        <v>12095</v>
      </c>
      <c r="J16" t="s">
        <v>11</v>
      </c>
      <c r="K16" s="4">
        <v>12095</v>
      </c>
      <c r="L16" s="5"/>
      <c r="O16" t="s">
        <v>11</v>
      </c>
      <c r="P16" s="4">
        <v>12095</v>
      </c>
      <c r="Q16" s="5"/>
    </row>
    <row r="17" spans="2:23" x14ac:dyDescent="0.25">
      <c r="B17" s="1">
        <v>44073</v>
      </c>
      <c r="C17">
        <v>149</v>
      </c>
      <c r="F17" t="s">
        <v>12</v>
      </c>
      <c r="G17" s="4">
        <v>14727</v>
      </c>
      <c r="J17" t="s">
        <v>12</v>
      </c>
      <c r="K17" s="4">
        <v>14727</v>
      </c>
      <c r="L17" s="5"/>
      <c r="O17" t="s">
        <v>12</v>
      </c>
      <c r="P17" s="4">
        <v>14727</v>
      </c>
      <c r="Q17" s="5"/>
      <c r="S17" s="3" t="s">
        <v>2</v>
      </c>
      <c r="T17" s="3" t="s">
        <v>4</v>
      </c>
      <c r="U17" t="s">
        <v>19</v>
      </c>
      <c r="V17" t="s">
        <v>26</v>
      </c>
      <c r="W17" t="s">
        <v>27</v>
      </c>
    </row>
    <row r="18" spans="2:23" x14ac:dyDescent="0.25">
      <c r="B18" s="1">
        <v>44300</v>
      </c>
      <c r="C18">
        <v>125</v>
      </c>
      <c r="F18" t="s">
        <v>13</v>
      </c>
      <c r="G18" s="4">
        <v>12184</v>
      </c>
      <c r="J18" t="s">
        <v>13</v>
      </c>
      <c r="K18" s="4">
        <v>12184</v>
      </c>
      <c r="L18" s="5"/>
      <c r="O18" t="s">
        <v>13</v>
      </c>
      <c r="P18" s="4">
        <v>12184</v>
      </c>
      <c r="Q18" s="5"/>
      <c r="S18">
        <v>2020</v>
      </c>
      <c r="T18" t="s">
        <v>5</v>
      </c>
      <c r="U18" s="4">
        <v>14997</v>
      </c>
      <c r="V18" s="18"/>
      <c r="W18" s="18"/>
    </row>
    <row r="19" spans="2:23" x14ac:dyDescent="0.25">
      <c r="B19" s="1">
        <v>44273</v>
      </c>
      <c r="C19">
        <v>106</v>
      </c>
      <c r="F19" t="s">
        <v>14</v>
      </c>
      <c r="G19" s="4">
        <v>12217</v>
      </c>
      <c r="J19" t="s">
        <v>14</v>
      </c>
      <c r="K19" s="4">
        <v>12217</v>
      </c>
      <c r="L19" s="5"/>
      <c r="O19" t="s">
        <v>14</v>
      </c>
      <c r="P19" s="4">
        <v>12217</v>
      </c>
      <c r="Q19" s="5"/>
      <c r="T19" t="s">
        <v>6</v>
      </c>
      <c r="U19" s="4">
        <v>12794</v>
      </c>
      <c r="V19" s="18"/>
      <c r="W19" s="18"/>
    </row>
    <row r="20" spans="2:23" x14ac:dyDescent="0.25">
      <c r="B20" s="1">
        <v>44220</v>
      </c>
      <c r="C20">
        <v>28</v>
      </c>
      <c r="F20" t="s">
        <v>15</v>
      </c>
      <c r="G20" s="4">
        <v>13092</v>
      </c>
      <c r="J20" t="s">
        <v>15</v>
      </c>
      <c r="K20" s="4">
        <v>13092</v>
      </c>
      <c r="L20" s="5"/>
      <c r="O20" t="s">
        <v>15</v>
      </c>
      <c r="P20" s="4">
        <v>13092</v>
      </c>
      <c r="Q20" s="5"/>
      <c r="T20" t="s">
        <v>7</v>
      </c>
      <c r="U20" s="4">
        <v>18493</v>
      </c>
      <c r="V20" s="18"/>
      <c r="W20" s="18"/>
    </row>
    <row r="21" spans="2:23" x14ac:dyDescent="0.25">
      <c r="B21" s="1">
        <v>44271</v>
      </c>
      <c r="C21">
        <v>125</v>
      </c>
      <c r="F21" t="s">
        <v>16</v>
      </c>
      <c r="G21" s="4">
        <v>13050</v>
      </c>
      <c r="J21" t="s">
        <v>16</v>
      </c>
      <c r="K21" s="4">
        <v>13050</v>
      </c>
      <c r="L21" s="5"/>
      <c r="O21" t="s">
        <v>16</v>
      </c>
      <c r="P21" s="4">
        <v>13050</v>
      </c>
      <c r="Q21" s="5"/>
      <c r="T21" t="s">
        <v>8</v>
      </c>
      <c r="U21" s="4">
        <v>13163</v>
      </c>
      <c r="V21" s="18"/>
      <c r="W21" s="18"/>
    </row>
    <row r="22" spans="2:23" x14ac:dyDescent="0.25">
      <c r="B22" s="1">
        <v>44247</v>
      </c>
      <c r="C22">
        <v>12</v>
      </c>
      <c r="E22" t="s">
        <v>17</v>
      </c>
      <c r="G22" s="4">
        <v>167146</v>
      </c>
      <c r="I22" t="s">
        <v>17</v>
      </c>
      <c r="K22" s="4">
        <v>167146</v>
      </c>
      <c r="L22" s="5"/>
      <c r="N22" t="s">
        <v>17</v>
      </c>
      <c r="P22" s="4">
        <v>167146</v>
      </c>
      <c r="Q22" s="5"/>
      <c r="T22" t="s">
        <v>9</v>
      </c>
      <c r="U22" s="4">
        <v>16041</v>
      </c>
      <c r="V22" s="18"/>
      <c r="W22" s="18"/>
    </row>
    <row r="23" spans="2:23" x14ac:dyDescent="0.25">
      <c r="B23" s="1">
        <v>44121</v>
      </c>
      <c r="C23">
        <v>207</v>
      </c>
      <c r="E23">
        <v>2021</v>
      </c>
      <c r="F23" t="s">
        <v>5</v>
      </c>
      <c r="G23" s="4">
        <v>12720</v>
      </c>
      <c r="I23">
        <v>2021</v>
      </c>
      <c r="J23" t="s">
        <v>5</v>
      </c>
      <c r="K23" s="4">
        <v>12720</v>
      </c>
      <c r="L23" s="5">
        <v>14997</v>
      </c>
      <c r="N23">
        <v>2021</v>
      </c>
      <c r="O23" t="s">
        <v>5</v>
      </c>
      <c r="P23" s="4">
        <v>12720</v>
      </c>
      <c r="Q23" s="5">
        <v>14997</v>
      </c>
      <c r="T23" t="s">
        <v>10</v>
      </c>
      <c r="U23" s="4">
        <v>14293</v>
      </c>
      <c r="V23" s="18"/>
      <c r="W23" s="18"/>
    </row>
    <row r="24" spans="2:23" x14ac:dyDescent="0.25">
      <c r="B24" s="1">
        <v>44110</v>
      </c>
      <c r="C24">
        <v>113</v>
      </c>
      <c r="F24" t="s">
        <v>6</v>
      </c>
      <c r="G24" s="4">
        <v>13382</v>
      </c>
      <c r="J24" t="s">
        <v>6</v>
      </c>
      <c r="K24" s="4">
        <v>13382</v>
      </c>
      <c r="L24" s="5">
        <v>12794</v>
      </c>
      <c r="O24" t="s">
        <v>6</v>
      </c>
      <c r="P24" s="4">
        <v>13382</v>
      </c>
      <c r="Q24" s="5">
        <v>12794</v>
      </c>
      <c r="T24" t="s">
        <v>11</v>
      </c>
      <c r="U24" s="4">
        <v>12095</v>
      </c>
      <c r="V24" s="18"/>
      <c r="W24" s="18"/>
    </row>
    <row r="25" spans="2:23" x14ac:dyDescent="0.25">
      <c r="B25" s="1">
        <v>44105</v>
      </c>
      <c r="C25">
        <v>120</v>
      </c>
      <c r="F25" t="s">
        <v>7</v>
      </c>
      <c r="G25" s="4">
        <v>14553</v>
      </c>
      <c r="J25" t="s">
        <v>7</v>
      </c>
      <c r="K25" s="4">
        <v>14553</v>
      </c>
      <c r="L25" s="5">
        <v>18493</v>
      </c>
      <c r="O25" t="s">
        <v>7</v>
      </c>
      <c r="P25" s="4">
        <v>14553</v>
      </c>
      <c r="Q25" s="5">
        <v>18493</v>
      </c>
      <c r="T25" t="s">
        <v>12</v>
      </c>
      <c r="U25" s="4">
        <v>14727</v>
      </c>
      <c r="V25" s="18"/>
      <c r="W25" s="18"/>
    </row>
    <row r="26" spans="2:23" x14ac:dyDescent="0.25">
      <c r="B26" s="1">
        <v>44020</v>
      </c>
      <c r="C26">
        <v>256</v>
      </c>
      <c r="F26" t="s">
        <v>8</v>
      </c>
      <c r="G26" s="4">
        <v>10300</v>
      </c>
      <c r="J26" t="s">
        <v>8</v>
      </c>
      <c r="K26" s="4">
        <v>10300</v>
      </c>
      <c r="L26" s="5">
        <v>13163</v>
      </c>
      <c r="O26" t="s">
        <v>8</v>
      </c>
      <c r="P26" s="4">
        <v>10300</v>
      </c>
      <c r="Q26" s="5">
        <v>9328</v>
      </c>
      <c r="T26" t="s">
        <v>13</v>
      </c>
      <c r="U26" s="4">
        <v>12184</v>
      </c>
      <c r="V26" s="18"/>
      <c r="W26" s="18"/>
    </row>
    <row r="27" spans="2:23" x14ac:dyDescent="0.25">
      <c r="B27" s="1">
        <v>44200</v>
      </c>
      <c r="C27">
        <v>145</v>
      </c>
      <c r="E27" t="s">
        <v>18</v>
      </c>
      <c r="G27" s="4">
        <v>50955</v>
      </c>
      <c r="J27" t="s">
        <v>9</v>
      </c>
      <c r="K27" s="4"/>
      <c r="L27" s="5">
        <v>16041</v>
      </c>
      <c r="N27" t="s">
        <v>18</v>
      </c>
      <c r="P27" s="4">
        <v>50955</v>
      </c>
      <c r="Q27" s="5">
        <v>55612</v>
      </c>
      <c r="T27" t="s">
        <v>14</v>
      </c>
      <c r="U27" s="4">
        <v>12217</v>
      </c>
      <c r="V27" s="18"/>
      <c r="W27" s="18"/>
    </row>
    <row r="28" spans="2:23" x14ac:dyDescent="0.25">
      <c r="B28" s="1">
        <v>44100</v>
      </c>
      <c r="C28">
        <v>4</v>
      </c>
      <c r="E28" t="s">
        <v>3</v>
      </c>
      <c r="G28" s="4">
        <v>218101</v>
      </c>
      <c r="J28" t="s">
        <v>10</v>
      </c>
      <c r="K28" s="4"/>
      <c r="L28" s="5">
        <v>14293</v>
      </c>
      <c r="N28" t="s">
        <v>3</v>
      </c>
      <c r="P28" s="4">
        <v>218101</v>
      </c>
      <c r="Q28" s="5">
        <v>55612</v>
      </c>
      <c r="T28" t="s">
        <v>15</v>
      </c>
      <c r="U28" s="4">
        <v>13092</v>
      </c>
      <c r="V28" s="18"/>
      <c r="W28" s="18"/>
    </row>
    <row r="29" spans="2:23" x14ac:dyDescent="0.25">
      <c r="B29" s="1">
        <v>44231</v>
      </c>
      <c r="C29">
        <v>374</v>
      </c>
      <c r="J29" t="s">
        <v>11</v>
      </c>
      <c r="K29" s="4"/>
      <c r="L29" s="5">
        <v>12095</v>
      </c>
      <c r="T29" t="s">
        <v>16</v>
      </c>
      <c r="U29" s="4">
        <v>13050</v>
      </c>
      <c r="V29" s="18"/>
      <c r="W29" s="18"/>
    </row>
    <row r="30" spans="2:23" x14ac:dyDescent="0.25">
      <c r="B30" s="1">
        <v>43918</v>
      </c>
      <c r="C30">
        <v>197</v>
      </c>
      <c r="J30" t="s">
        <v>12</v>
      </c>
      <c r="K30" s="4"/>
      <c r="L30" s="5">
        <v>14727</v>
      </c>
      <c r="S30" t="s">
        <v>17</v>
      </c>
      <c r="U30" s="4">
        <v>167146</v>
      </c>
      <c r="V30" s="18"/>
      <c r="W30" s="18"/>
    </row>
    <row r="31" spans="2:23" x14ac:dyDescent="0.25">
      <c r="B31" s="1">
        <v>44217</v>
      </c>
      <c r="C31">
        <v>278</v>
      </c>
      <c r="J31" t="s">
        <v>13</v>
      </c>
      <c r="K31" s="4"/>
      <c r="L31" s="5">
        <v>12184</v>
      </c>
      <c r="S31">
        <v>2021</v>
      </c>
      <c r="T31" t="s">
        <v>5</v>
      </c>
      <c r="U31" s="4">
        <v>12720</v>
      </c>
      <c r="V31" s="18">
        <v>-0.15183036607321465</v>
      </c>
      <c r="W31" s="18">
        <v>-0.15183036607321465</v>
      </c>
    </row>
    <row r="32" spans="2:23" x14ac:dyDescent="0.25">
      <c r="B32" s="1">
        <v>44068</v>
      </c>
      <c r="C32">
        <v>27</v>
      </c>
      <c r="J32" t="s">
        <v>14</v>
      </c>
      <c r="K32" s="4"/>
      <c r="L32" s="5">
        <v>12217</v>
      </c>
      <c r="T32" t="s">
        <v>6</v>
      </c>
      <c r="U32" s="4">
        <v>13382</v>
      </c>
      <c r="V32" s="18">
        <v>4.5959043301547597E-2</v>
      </c>
      <c r="W32" s="18">
        <v>4.5959043301547597E-2</v>
      </c>
    </row>
    <row r="33" spans="2:23" x14ac:dyDescent="0.25">
      <c r="B33" s="1">
        <v>44201</v>
      </c>
      <c r="C33">
        <v>179</v>
      </c>
      <c r="J33" t="s">
        <v>15</v>
      </c>
      <c r="K33" s="4"/>
      <c r="L33" s="5">
        <v>13092</v>
      </c>
      <c r="T33" t="s">
        <v>7</v>
      </c>
      <c r="U33" s="4">
        <v>14553</v>
      </c>
      <c r="V33" s="18">
        <v>-0.2130535878440491</v>
      </c>
      <c r="W33" s="18">
        <v>-0.2130535878440491</v>
      </c>
    </row>
    <row r="34" spans="2:23" x14ac:dyDescent="0.25">
      <c r="B34" s="1">
        <v>44237</v>
      </c>
      <c r="C34">
        <v>318</v>
      </c>
      <c r="J34" t="s">
        <v>16</v>
      </c>
      <c r="K34" s="4"/>
      <c r="L34" s="5">
        <v>13050</v>
      </c>
      <c r="T34" t="s">
        <v>8</v>
      </c>
      <c r="U34" s="4">
        <v>10300</v>
      </c>
      <c r="V34" s="18">
        <v>0.10420240137221269</v>
      </c>
      <c r="W34" s="18">
        <v>-0.21750360859986326</v>
      </c>
    </row>
    <row r="35" spans="2:23" x14ac:dyDescent="0.25">
      <c r="B35" s="1">
        <v>43888</v>
      </c>
      <c r="C35">
        <v>226</v>
      </c>
      <c r="I35" t="s">
        <v>18</v>
      </c>
      <c r="K35" s="4">
        <v>50955</v>
      </c>
      <c r="L35" s="5">
        <v>167146</v>
      </c>
      <c r="S35" t="s">
        <v>18</v>
      </c>
      <c r="U35" s="4">
        <v>50955</v>
      </c>
      <c r="V35" s="18">
        <v>-8.3740919226066315E-2</v>
      </c>
      <c r="W35" s="18">
        <v>-0.1428499335542584</v>
      </c>
    </row>
    <row r="36" spans="2:23" x14ac:dyDescent="0.25">
      <c r="B36" s="1">
        <v>43933</v>
      </c>
      <c r="C36">
        <v>91</v>
      </c>
      <c r="I36" t="s">
        <v>3</v>
      </c>
      <c r="K36" s="4">
        <v>218101</v>
      </c>
      <c r="L36" s="5">
        <v>167146</v>
      </c>
      <c r="S36" t="s">
        <v>3</v>
      </c>
      <c r="U36" s="4">
        <v>218101</v>
      </c>
      <c r="V36" s="18"/>
      <c r="W36" s="18"/>
    </row>
    <row r="37" spans="2:23" ht="15.75" thickBot="1" x14ac:dyDescent="0.3">
      <c r="B37" s="1">
        <v>44213</v>
      </c>
      <c r="C37">
        <v>288</v>
      </c>
    </row>
    <row r="38" spans="2:23" hidden="1" x14ac:dyDescent="0.25">
      <c r="B38" s="1">
        <v>44115</v>
      </c>
      <c r="C38">
        <v>27</v>
      </c>
    </row>
    <row r="39" spans="2:23" hidden="1" x14ac:dyDescent="0.25">
      <c r="B39" s="1">
        <v>44158</v>
      </c>
      <c r="C39">
        <v>2</v>
      </c>
    </row>
    <row r="40" spans="2:23" hidden="1" x14ac:dyDescent="0.25">
      <c r="B40" s="1">
        <v>43981</v>
      </c>
      <c r="C40">
        <v>334</v>
      </c>
    </row>
    <row r="41" spans="2:23" hidden="1" x14ac:dyDescent="0.25">
      <c r="B41" s="1">
        <v>43989</v>
      </c>
      <c r="C41">
        <v>210</v>
      </c>
    </row>
    <row r="42" spans="2:23" hidden="1" x14ac:dyDescent="0.25">
      <c r="B42" s="1">
        <v>44301</v>
      </c>
      <c r="C42">
        <v>335</v>
      </c>
    </row>
    <row r="43" spans="2:23" hidden="1" x14ac:dyDescent="0.25">
      <c r="B43" s="1">
        <v>43832</v>
      </c>
      <c r="C43">
        <v>351</v>
      </c>
    </row>
    <row r="44" spans="2:23" hidden="1" x14ac:dyDescent="0.25">
      <c r="B44" s="1">
        <v>43990</v>
      </c>
      <c r="C44">
        <v>265</v>
      </c>
    </row>
    <row r="45" spans="2:23" hidden="1" x14ac:dyDescent="0.25">
      <c r="B45" s="1">
        <v>43990</v>
      </c>
      <c r="C45">
        <v>18</v>
      </c>
    </row>
    <row r="46" spans="2:23" hidden="1" x14ac:dyDescent="0.25">
      <c r="B46" s="1">
        <v>44119</v>
      </c>
      <c r="C46">
        <v>236</v>
      </c>
    </row>
    <row r="47" spans="2:23" hidden="1" x14ac:dyDescent="0.25">
      <c r="B47" s="1">
        <v>43910</v>
      </c>
      <c r="C47">
        <v>258</v>
      </c>
    </row>
    <row r="48" spans="2:23" hidden="1" x14ac:dyDescent="0.25">
      <c r="B48" s="1">
        <v>44252</v>
      </c>
      <c r="C48">
        <v>322</v>
      </c>
    </row>
    <row r="49" spans="2:3" hidden="1" x14ac:dyDescent="0.25">
      <c r="B49" s="1">
        <v>44073</v>
      </c>
      <c r="C49">
        <v>136</v>
      </c>
    </row>
    <row r="50" spans="2:3" hidden="1" x14ac:dyDescent="0.25">
      <c r="B50" s="1">
        <v>44101</v>
      </c>
      <c r="C50">
        <v>186</v>
      </c>
    </row>
    <row r="51" spans="2:3" hidden="1" x14ac:dyDescent="0.25">
      <c r="B51" s="1">
        <v>44025</v>
      </c>
      <c r="C51">
        <v>73</v>
      </c>
    </row>
    <row r="52" spans="2:3" hidden="1" x14ac:dyDescent="0.25">
      <c r="B52" s="1">
        <v>44251</v>
      </c>
      <c r="C52">
        <v>150</v>
      </c>
    </row>
    <row r="53" spans="2:3" hidden="1" x14ac:dyDescent="0.25">
      <c r="B53" s="1">
        <v>43907</v>
      </c>
      <c r="C53">
        <v>380</v>
      </c>
    </row>
    <row r="54" spans="2:3" hidden="1" x14ac:dyDescent="0.25">
      <c r="B54" s="1">
        <v>43959</v>
      </c>
      <c r="C54">
        <v>185</v>
      </c>
    </row>
    <row r="55" spans="2:3" hidden="1" x14ac:dyDescent="0.25">
      <c r="B55" s="1">
        <v>44118</v>
      </c>
      <c r="C55">
        <v>42</v>
      </c>
    </row>
    <row r="56" spans="2:3" hidden="1" x14ac:dyDescent="0.25">
      <c r="B56" s="1">
        <v>44090</v>
      </c>
      <c r="C56">
        <v>20</v>
      </c>
    </row>
    <row r="57" spans="2:3" hidden="1" x14ac:dyDescent="0.25">
      <c r="B57" s="1">
        <v>44031</v>
      </c>
      <c r="C57">
        <v>334</v>
      </c>
    </row>
    <row r="58" spans="2:3" hidden="1" x14ac:dyDescent="0.25">
      <c r="B58" s="1">
        <v>44244</v>
      </c>
      <c r="C58">
        <v>15</v>
      </c>
    </row>
    <row r="59" spans="2:3" hidden="1" x14ac:dyDescent="0.25">
      <c r="B59" s="1">
        <v>44261</v>
      </c>
      <c r="C59">
        <v>139</v>
      </c>
    </row>
    <row r="60" spans="2:3" hidden="1" x14ac:dyDescent="0.25">
      <c r="B60" s="1">
        <v>44204</v>
      </c>
      <c r="C60">
        <v>338</v>
      </c>
    </row>
    <row r="61" spans="2:3" hidden="1" x14ac:dyDescent="0.25">
      <c r="B61" s="1">
        <v>43982</v>
      </c>
      <c r="C61">
        <v>82</v>
      </c>
    </row>
    <row r="62" spans="2:3" hidden="1" x14ac:dyDescent="0.25">
      <c r="B62" s="1">
        <v>43834</v>
      </c>
      <c r="C62">
        <v>315</v>
      </c>
    </row>
    <row r="63" spans="2:3" hidden="1" x14ac:dyDescent="0.25">
      <c r="B63" s="1">
        <v>44064</v>
      </c>
      <c r="C63">
        <v>50</v>
      </c>
    </row>
    <row r="64" spans="2:3" hidden="1" x14ac:dyDescent="0.25">
      <c r="B64" s="1">
        <v>43856</v>
      </c>
      <c r="C64">
        <v>15</v>
      </c>
    </row>
    <row r="65" spans="2:3" hidden="1" x14ac:dyDescent="0.25">
      <c r="B65" s="1">
        <v>44250</v>
      </c>
      <c r="C65">
        <v>194</v>
      </c>
    </row>
    <row r="66" spans="2:3" hidden="1" x14ac:dyDescent="0.25">
      <c r="B66" s="1">
        <v>43948</v>
      </c>
      <c r="C66">
        <v>334</v>
      </c>
    </row>
    <row r="67" spans="2:3" hidden="1" x14ac:dyDescent="0.25">
      <c r="B67" s="1">
        <v>44182</v>
      </c>
      <c r="C67">
        <v>271</v>
      </c>
    </row>
    <row r="68" spans="2:3" hidden="1" x14ac:dyDescent="0.25">
      <c r="B68" s="1">
        <v>43837</v>
      </c>
      <c r="C68">
        <v>323</v>
      </c>
    </row>
    <row r="69" spans="2:3" hidden="1" x14ac:dyDescent="0.25">
      <c r="B69" s="1">
        <v>43933</v>
      </c>
      <c r="C69">
        <v>134</v>
      </c>
    </row>
    <row r="70" spans="2:3" hidden="1" x14ac:dyDescent="0.25">
      <c r="B70" s="1">
        <v>44230</v>
      </c>
      <c r="C70">
        <v>105</v>
      </c>
    </row>
    <row r="71" spans="2:3" hidden="1" x14ac:dyDescent="0.25">
      <c r="B71" s="1">
        <v>43976</v>
      </c>
      <c r="C71">
        <v>215</v>
      </c>
    </row>
    <row r="72" spans="2:3" hidden="1" x14ac:dyDescent="0.25">
      <c r="B72" s="1">
        <v>44053</v>
      </c>
      <c r="C72">
        <v>15</v>
      </c>
    </row>
    <row r="73" spans="2:3" hidden="1" x14ac:dyDescent="0.25">
      <c r="B73" s="1">
        <v>43941</v>
      </c>
      <c r="C73">
        <v>98</v>
      </c>
    </row>
    <row r="74" spans="2:3" hidden="1" x14ac:dyDescent="0.25">
      <c r="B74" s="1">
        <v>44055</v>
      </c>
      <c r="C74">
        <v>257</v>
      </c>
    </row>
    <row r="75" spans="2:3" hidden="1" x14ac:dyDescent="0.25">
      <c r="B75" s="1">
        <v>44304</v>
      </c>
      <c r="C75">
        <v>157</v>
      </c>
    </row>
    <row r="76" spans="2:3" hidden="1" x14ac:dyDescent="0.25">
      <c r="B76" s="1">
        <v>44269</v>
      </c>
      <c r="C76">
        <v>182</v>
      </c>
    </row>
    <row r="77" spans="2:3" hidden="1" x14ac:dyDescent="0.25">
      <c r="B77" s="1">
        <v>44169</v>
      </c>
      <c r="C77">
        <v>34</v>
      </c>
    </row>
    <row r="78" spans="2:3" hidden="1" x14ac:dyDescent="0.25">
      <c r="B78" s="1">
        <v>44200</v>
      </c>
      <c r="C78">
        <v>133</v>
      </c>
    </row>
    <row r="79" spans="2:3" hidden="1" x14ac:dyDescent="0.25">
      <c r="B79" s="1">
        <v>44169</v>
      </c>
      <c r="C79">
        <v>227</v>
      </c>
    </row>
    <row r="80" spans="2:3" hidden="1" x14ac:dyDescent="0.25">
      <c r="B80" s="1">
        <v>44007</v>
      </c>
      <c r="C80">
        <v>339</v>
      </c>
    </row>
    <row r="81" spans="2:3" hidden="1" x14ac:dyDescent="0.25">
      <c r="B81" s="1">
        <v>44100</v>
      </c>
      <c r="C81">
        <v>367</v>
      </c>
    </row>
    <row r="82" spans="2:3" hidden="1" x14ac:dyDescent="0.25">
      <c r="B82" s="1">
        <v>44058</v>
      </c>
      <c r="C82">
        <v>41</v>
      </c>
    </row>
    <row r="83" spans="2:3" hidden="1" x14ac:dyDescent="0.25">
      <c r="B83" s="1">
        <v>44196</v>
      </c>
      <c r="C83">
        <v>276</v>
      </c>
    </row>
    <row r="84" spans="2:3" hidden="1" x14ac:dyDescent="0.25">
      <c r="B84" s="1">
        <v>43954</v>
      </c>
      <c r="C84">
        <v>314</v>
      </c>
    </row>
    <row r="85" spans="2:3" hidden="1" x14ac:dyDescent="0.25">
      <c r="B85" s="1">
        <v>44095</v>
      </c>
      <c r="C85">
        <v>297</v>
      </c>
    </row>
    <row r="86" spans="2:3" hidden="1" x14ac:dyDescent="0.25">
      <c r="B86" s="1">
        <v>44260</v>
      </c>
      <c r="C86">
        <v>42</v>
      </c>
    </row>
    <row r="87" spans="2:3" hidden="1" x14ac:dyDescent="0.25">
      <c r="B87" s="1">
        <v>43886</v>
      </c>
      <c r="C87">
        <v>275</v>
      </c>
    </row>
    <row r="88" spans="2:3" hidden="1" x14ac:dyDescent="0.25">
      <c r="B88" s="1">
        <v>44292</v>
      </c>
      <c r="C88">
        <v>239</v>
      </c>
    </row>
    <row r="89" spans="2:3" hidden="1" x14ac:dyDescent="0.25">
      <c r="B89" s="1">
        <v>43853</v>
      </c>
      <c r="C89">
        <v>101</v>
      </c>
    </row>
    <row r="90" spans="2:3" hidden="1" x14ac:dyDescent="0.25">
      <c r="B90" s="1">
        <v>44011</v>
      </c>
      <c r="C90">
        <v>70</v>
      </c>
    </row>
    <row r="91" spans="2:3" hidden="1" x14ac:dyDescent="0.25">
      <c r="B91" s="1">
        <v>43937</v>
      </c>
      <c r="C91">
        <v>177</v>
      </c>
    </row>
    <row r="92" spans="2:3" hidden="1" x14ac:dyDescent="0.25">
      <c r="B92" s="1">
        <v>44153</v>
      </c>
      <c r="C92">
        <v>193</v>
      </c>
    </row>
    <row r="93" spans="2:3" hidden="1" x14ac:dyDescent="0.25">
      <c r="B93" s="1">
        <v>44234</v>
      </c>
      <c r="C93">
        <v>206</v>
      </c>
    </row>
    <row r="94" spans="2:3" hidden="1" x14ac:dyDescent="0.25">
      <c r="B94" s="1">
        <v>44073</v>
      </c>
      <c r="C94">
        <v>367</v>
      </c>
    </row>
    <row r="95" spans="2:3" hidden="1" x14ac:dyDescent="0.25">
      <c r="B95" s="1">
        <v>44149</v>
      </c>
      <c r="C95">
        <v>385</v>
      </c>
    </row>
    <row r="96" spans="2:3" hidden="1" x14ac:dyDescent="0.25">
      <c r="B96" s="1">
        <v>43912</v>
      </c>
      <c r="C96">
        <v>337</v>
      </c>
    </row>
    <row r="97" spans="2:3" hidden="1" x14ac:dyDescent="0.25">
      <c r="B97" s="1">
        <v>43948</v>
      </c>
      <c r="C97">
        <v>275</v>
      </c>
    </row>
    <row r="98" spans="2:3" hidden="1" x14ac:dyDescent="0.25">
      <c r="B98" s="1">
        <v>44224</v>
      </c>
      <c r="C98">
        <v>153</v>
      </c>
    </row>
    <row r="99" spans="2:3" hidden="1" x14ac:dyDescent="0.25">
      <c r="B99" s="1">
        <v>44053</v>
      </c>
      <c r="C99">
        <v>124</v>
      </c>
    </row>
    <row r="100" spans="2:3" hidden="1" x14ac:dyDescent="0.25">
      <c r="B100" s="1">
        <v>43835</v>
      </c>
      <c r="C100">
        <v>229</v>
      </c>
    </row>
    <row r="101" spans="2:3" hidden="1" x14ac:dyDescent="0.25">
      <c r="B101" s="1">
        <v>44137</v>
      </c>
      <c r="C101">
        <v>283</v>
      </c>
    </row>
    <row r="102" spans="2:3" hidden="1" x14ac:dyDescent="0.25">
      <c r="B102" s="1">
        <v>43938</v>
      </c>
      <c r="C102">
        <v>304</v>
      </c>
    </row>
    <row r="103" spans="2:3" hidden="1" x14ac:dyDescent="0.25">
      <c r="B103" s="1">
        <v>44019</v>
      </c>
      <c r="C103">
        <v>305</v>
      </c>
    </row>
    <row r="104" spans="2:3" hidden="1" x14ac:dyDescent="0.25">
      <c r="B104" s="1">
        <v>43986</v>
      </c>
      <c r="C104">
        <v>320</v>
      </c>
    </row>
    <row r="105" spans="2:3" hidden="1" x14ac:dyDescent="0.25">
      <c r="B105" s="1">
        <v>43895</v>
      </c>
      <c r="C105">
        <v>207</v>
      </c>
    </row>
    <row r="106" spans="2:3" hidden="1" x14ac:dyDescent="0.25">
      <c r="B106" s="1">
        <v>44109</v>
      </c>
      <c r="C106">
        <v>16</v>
      </c>
    </row>
    <row r="107" spans="2:3" hidden="1" x14ac:dyDescent="0.25">
      <c r="B107" s="1">
        <v>44193</v>
      </c>
      <c r="C107">
        <v>215</v>
      </c>
    </row>
    <row r="108" spans="2:3" hidden="1" x14ac:dyDescent="0.25">
      <c r="B108" s="1">
        <v>43980</v>
      </c>
      <c r="C108">
        <v>310</v>
      </c>
    </row>
    <row r="109" spans="2:3" hidden="1" x14ac:dyDescent="0.25">
      <c r="B109" s="1">
        <v>43950</v>
      </c>
      <c r="C109">
        <v>156</v>
      </c>
    </row>
    <row r="110" spans="2:3" hidden="1" x14ac:dyDescent="0.25">
      <c r="B110" s="1">
        <v>44102</v>
      </c>
      <c r="C110">
        <v>369</v>
      </c>
    </row>
    <row r="111" spans="2:3" hidden="1" x14ac:dyDescent="0.25">
      <c r="B111" s="1">
        <v>44114</v>
      </c>
      <c r="C111">
        <v>350</v>
      </c>
    </row>
    <row r="112" spans="2:3" hidden="1" x14ac:dyDescent="0.25">
      <c r="B112" s="1">
        <v>44267</v>
      </c>
      <c r="C112">
        <v>161</v>
      </c>
    </row>
    <row r="113" spans="2:3" hidden="1" x14ac:dyDescent="0.25">
      <c r="B113" s="1">
        <v>44172</v>
      </c>
      <c r="C113">
        <v>352</v>
      </c>
    </row>
    <row r="114" spans="2:3" hidden="1" x14ac:dyDescent="0.25">
      <c r="B114" s="1">
        <v>44086</v>
      </c>
      <c r="C114">
        <v>170</v>
      </c>
    </row>
    <row r="115" spans="2:3" hidden="1" x14ac:dyDescent="0.25">
      <c r="B115" s="1">
        <v>44133</v>
      </c>
      <c r="C115">
        <v>138</v>
      </c>
    </row>
    <row r="116" spans="2:3" hidden="1" x14ac:dyDescent="0.25">
      <c r="B116" s="1">
        <v>43947</v>
      </c>
      <c r="C116">
        <v>155</v>
      </c>
    </row>
    <row r="117" spans="2:3" hidden="1" x14ac:dyDescent="0.25">
      <c r="B117" s="1">
        <v>44136</v>
      </c>
      <c r="C117">
        <v>64</v>
      </c>
    </row>
    <row r="118" spans="2:3" hidden="1" x14ac:dyDescent="0.25">
      <c r="B118" s="1">
        <v>43959</v>
      </c>
      <c r="C118">
        <v>355</v>
      </c>
    </row>
    <row r="119" spans="2:3" hidden="1" x14ac:dyDescent="0.25">
      <c r="B119" s="1">
        <v>43887</v>
      </c>
      <c r="C119">
        <v>192</v>
      </c>
    </row>
    <row r="120" spans="2:3" hidden="1" x14ac:dyDescent="0.25">
      <c r="B120" s="1">
        <v>44194</v>
      </c>
      <c r="C120">
        <v>13</v>
      </c>
    </row>
    <row r="121" spans="2:3" hidden="1" x14ac:dyDescent="0.25">
      <c r="B121" s="1">
        <v>44269</v>
      </c>
      <c r="C121">
        <v>343</v>
      </c>
    </row>
    <row r="122" spans="2:3" hidden="1" x14ac:dyDescent="0.25">
      <c r="B122" s="1">
        <v>44000</v>
      </c>
      <c r="C122">
        <v>102</v>
      </c>
    </row>
    <row r="123" spans="2:3" hidden="1" x14ac:dyDescent="0.25">
      <c r="B123" s="1">
        <v>43949</v>
      </c>
      <c r="C123">
        <v>179</v>
      </c>
    </row>
    <row r="124" spans="2:3" hidden="1" x14ac:dyDescent="0.25">
      <c r="B124" s="1">
        <v>43962</v>
      </c>
      <c r="C124">
        <v>179</v>
      </c>
    </row>
    <row r="125" spans="2:3" hidden="1" x14ac:dyDescent="0.25">
      <c r="B125" s="1">
        <v>43918</v>
      </c>
      <c r="C125">
        <v>183</v>
      </c>
    </row>
    <row r="126" spans="2:3" hidden="1" x14ac:dyDescent="0.25">
      <c r="B126" s="1">
        <v>44219</v>
      </c>
      <c r="C126">
        <v>59</v>
      </c>
    </row>
    <row r="127" spans="2:3" hidden="1" x14ac:dyDescent="0.25">
      <c r="B127" s="1">
        <v>44237</v>
      </c>
      <c r="C127">
        <v>13</v>
      </c>
    </row>
    <row r="128" spans="2:3" hidden="1" x14ac:dyDescent="0.25">
      <c r="B128" s="1">
        <v>44053</v>
      </c>
      <c r="C128">
        <v>61</v>
      </c>
    </row>
    <row r="129" spans="2:3" hidden="1" x14ac:dyDescent="0.25">
      <c r="B129" s="1">
        <v>44049</v>
      </c>
      <c r="C129">
        <v>351</v>
      </c>
    </row>
    <row r="130" spans="2:3" hidden="1" x14ac:dyDescent="0.25">
      <c r="B130" s="1">
        <v>44015</v>
      </c>
      <c r="C130">
        <v>226</v>
      </c>
    </row>
    <row r="131" spans="2:3" hidden="1" x14ac:dyDescent="0.25">
      <c r="B131" s="1">
        <v>44104</v>
      </c>
      <c r="C131">
        <v>382</v>
      </c>
    </row>
    <row r="132" spans="2:3" hidden="1" x14ac:dyDescent="0.25">
      <c r="B132" s="1">
        <v>43961</v>
      </c>
      <c r="C132">
        <v>116</v>
      </c>
    </row>
    <row r="133" spans="2:3" hidden="1" x14ac:dyDescent="0.25">
      <c r="B133" s="1">
        <v>44242</v>
      </c>
      <c r="C133">
        <v>156</v>
      </c>
    </row>
    <row r="134" spans="2:3" hidden="1" x14ac:dyDescent="0.25">
      <c r="B134" s="1">
        <v>43919</v>
      </c>
      <c r="C134">
        <v>51</v>
      </c>
    </row>
    <row r="135" spans="2:3" hidden="1" x14ac:dyDescent="0.25">
      <c r="B135" s="1">
        <v>43981</v>
      </c>
      <c r="C135">
        <v>194</v>
      </c>
    </row>
    <row r="136" spans="2:3" hidden="1" x14ac:dyDescent="0.25">
      <c r="B136" s="1">
        <v>43941</v>
      </c>
      <c r="C136">
        <v>173</v>
      </c>
    </row>
    <row r="137" spans="2:3" hidden="1" x14ac:dyDescent="0.25">
      <c r="B137" s="1">
        <v>43923</v>
      </c>
      <c r="C137">
        <v>205</v>
      </c>
    </row>
    <row r="138" spans="2:3" hidden="1" x14ac:dyDescent="0.25">
      <c r="B138" s="1">
        <v>44266</v>
      </c>
      <c r="C138">
        <v>198</v>
      </c>
    </row>
    <row r="139" spans="2:3" hidden="1" x14ac:dyDescent="0.25">
      <c r="B139" s="1">
        <v>44228</v>
      </c>
      <c r="C139">
        <v>157</v>
      </c>
    </row>
    <row r="140" spans="2:3" hidden="1" x14ac:dyDescent="0.25">
      <c r="B140" s="1">
        <v>44185</v>
      </c>
      <c r="C140">
        <v>52</v>
      </c>
    </row>
    <row r="141" spans="2:3" hidden="1" x14ac:dyDescent="0.25">
      <c r="B141" s="1">
        <v>43957</v>
      </c>
      <c r="C141">
        <v>57</v>
      </c>
    </row>
    <row r="142" spans="2:3" hidden="1" x14ac:dyDescent="0.25">
      <c r="B142" s="1">
        <v>43832</v>
      </c>
      <c r="C142">
        <v>87</v>
      </c>
    </row>
    <row r="143" spans="2:3" hidden="1" x14ac:dyDescent="0.25">
      <c r="B143" s="1">
        <v>44178</v>
      </c>
      <c r="C143">
        <v>234</v>
      </c>
    </row>
    <row r="144" spans="2:3" hidden="1" x14ac:dyDescent="0.25">
      <c r="B144" s="1">
        <v>44209</v>
      </c>
      <c r="C144">
        <v>166</v>
      </c>
    </row>
    <row r="145" spans="2:3" hidden="1" x14ac:dyDescent="0.25">
      <c r="B145" s="1">
        <v>43962</v>
      </c>
      <c r="C145">
        <v>56</v>
      </c>
    </row>
    <row r="146" spans="2:3" hidden="1" x14ac:dyDescent="0.25">
      <c r="B146" s="1">
        <v>44105</v>
      </c>
      <c r="C146">
        <v>26</v>
      </c>
    </row>
    <row r="147" spans="2:3" hidden="1" x14ac:dyDescent="0.25">
      <c r="B147" s="1">
        <v>43889</v>
      </c>
      <c r="C147">
        <v>181</v>
      </c>
    </row>
    <row r="148" spans="2:3" hidden="1" x14ac:dyDescent="0.25">
      <c r="B148" s="1">
        <v>44250</v>
      </c>
      <c r="C148">
        <v>154</v>
      </c>
    </row>
    <row r="149" spans="2:3" hidden="1" x14ac:dyDescent="0.25">
      <c r="B149" s="1">
        <v>43912</v>
      </c>
      <c r="C149">
        <v>181</v>
      </c>
    </row>
    <row r="150" spans="2:3" hidden="1" x14ac:dyDescent="0.25">
      <c r="B150" s="1">
        <v>43893</v>
      </c>
      <c r="C150">
        <v>365</v>
      </c>
    </row>
    <row r="151" spans="2:3" hidden="1" x14ac:dyDescent="0.25">
      <c r="B151" s="1">
        <v>44270</v>
      </c>
      <c r="C151">
        <v>25</v>
      </c>
    </row>
    <row r="152" spans="2:3" hidden="1" x14ac:dyDescent="0.25">
      <c r="B152" s="1">
        <v>44075</v>
      </c>
      <c r="C152">
        <v>12</v>
      </c>
    </row>
    <row r="153" spans="2:3" hidden="1" x14ac:dyDescent="0.25">
      <c r="B153" s="1">
        <v>43883</v>
      </c>
      <c r="C153">
        <v>197</v>
      </c>
    </row>
    <row r="154" spans="2:3" hidden="1" x14ac:dyDescent="0.25">
      <c r="B154" s="1">
        <v>44185</v>
      </c>
      <c r="C154">
        <v>286</v>
      </c>
    </row>
    <row r="155" spans="2:3" hidden="1" x14ac:dyDescent="0.25">
      <c r="B155" s="1">
        <v>44011</v>
      </c>
      <c r="C155">
        <v>281</v>
      </c>
    </row>
    <row r="156" spans="2:3" hidden="1" x14ac:dyDescent="0.25">
      <c r="B156" s="1">
        <v>43913</v>
      </c>
      <c r="C156">
        <v>219</v>
      </c>
    </row>
    <row r="157" spans="2:3" hidden="1" x14ac:dyDescent="0.25">
      <c r="B157" s="1">
        <v>43996</v>
      </c>
      <c r="C157">
        <v>271</v>
      </c>
    </row>
    <row r="158" spans="2:3" hidden="1" x14ac:dyDescent="0.25">
      <c r="B158" s="1">
        <v>44048</v>
      </c>
      <c r="C158">
        <v>164</v>
      </c>
    </row>
    <row r="159" spans="2:3" hidden="1" x14ac:dyDescent="0.25">
      <c r="B159" s="1">
        <v>43896</v>
      </c>
      <c r="C159">
        <v>70</v>
      </c>
    </row>
    <row r="160" spans="2:3" hidden="1" x14ac:dyDescent="0.25">
      <c r="B160" s="1">
        <v>44279</v>
      </c>
      <c r="C160">
        <v>89</v>
      </c>
    </row>
    <row r="161" spans="2:3" hidden="1" x14ac:dyDescent="0.25">
      <c r="B161" s="1">
        <v>44106</v>
      </c>
      <c r="C161">
        <v>152</v>
      </c>
    </row>
    <row r="162" spans="2:3" hidden="1" x14ac:dyDescent="0.25">
      <c r="B162" s="1">
        <v>43913</v>
      </c>
      <c r="C162">
        <v>373</v>
      </c>
    </row>
    <row r="163" spans="2:3" hidden="1" x14ac:dyDescent="0.25">
      <c r="B163" s="1">
        <v>44040</v>
      </c>
      <c r="C163">
        <v>299</v>
      </c>
    </row>
    <row r="164" spans="2:3" hidden="1" x14ac:dyDescent="0.25">
      <c r="B164" s="1">
        <v>44062</v>
      </c>
      <c r="C164">
        <v>220</v>
      </c>
    </row>
    <row r="165" spans="2:3" hidden="1" x14ac:dyDescent="0.25">
      <c r="B165" s="1">
        <v>43845</v>
      </c>
      <c r="C165">
        <v>74</v>
      </c>
    </row>
    <row r="166" spans="2:3" hidden="1" x14ac:dyDescent="0.25">
      <c r="B166" s="1">
        <v>43956</v>
      </c>
      <c r="C166">
        <v>182</v>
      </c>
    </row>
    <row r="167" spans="2:3" hidden="1" x14ac:dyDescent="0.25">
      <c r="B167" s="1">
        <v>44027</v>
      </c>
      <c r="C167">
        <v>167</v>
      </c>
    </row>
    <row r="168" spans="2:3" hidden="1" x14ac:dyDescent="0.25">
      <c r="B168" s="1">
        <v>44237</v>
      </c>
      <c r="C168">
        <v>371</v>
      </c>
    </row>
    <row r="169" spans="2:3" hidden="1" x14ac:dyDescent="0.25">
      <c r="B169" s="1">
        <v>44124</v>
      </c>
      <c r="C169">
        <v>156</v>
      </c>
    </row>
    <row r="170" spans="2:3" hidden="1" x14ac:dyDescent="0.25">
      <c r="B170" s="1">
        <v>43859</v>
      </c>
      <c r="C170">
        <v>237</v>
      </c>
    </row>
    <row r="171" spans="2:3" hidden="1" x14ac:dyDescent="0.25">
      <c r="B171" s="1">
        <v>44269</v>
      </c>
      <c r="C171">
        <v>364</v>
      </c>
    </row>
    <row r="172" spans="2:3" hidden="1" x14ac:dyDescent="0.25">
      <c r="B172" s="1">
        <v>43863</v>
      </c>
      <c r="C172">
        <v>126</v>
      </c>
    </row>
    <row r="173" spans="2:3" hidden="1" x14ac:dyDescent="0.25">
      <c r="B173" s="1">
        <v>44233</v>
      </c>
      <c r="C173">
        <v>227</v>
      </c>
    </row>
    <row r="174" spans="2:3" hidden="1" x14ac:dyDescent="0.25">
      <c r="B174" s="1">
        <v>44009</v>
      </c>
      <c r="C174">
        <v>55</v>
      </c>
    </row>
    <row r="175" spans="2:3" hidden="1" x14ac:dyDescent="0.25">
      <c r="B175" s="1">
        <v>43892</v>
      </c>
      <c r="C175">
        <v>14</v>
      </c>
    </row>
    <row r="176" spans="2:3" hidden="1" x14ac:dyDescent="0.25">
      <c r="B176" s="1">
        <v>44030</v>
      </c>
      <c r="C176">
        <v>295</v>
      </c>
    </row>
    <row r="177" spans="2:3" hidden="1" x14ac:dyDescent="0.25">
      <c r="B177" s="1">
        <v>44306</v>
      </c>
      <c r="C177">
        <v>228</v>
      </c>
    </row>
    <row r="178" spans="2:3" hidden="1" x14ac:dyDescent="0.25">
      <c r="B178" s="1">
        <v>44118</v>
      </c>
      <c r="C178">
        <v>312</v>
      </c>
    </row>
    <row r="179" spans="2:3" hidden="1" x14ac:dyDescent="0.25">
      <c r="B179" s="1">
        <v>43843</v>
      </c>
      <c r="C179">
        <v>220</v>
      </c>
    </row>
    <row r="180" spans="2:3" hidden="1" x14ac:dyDescent="0.25">
      <c r="B180" s="1">
        <v>44107</v>
      </c>
      <c r="C180">
        <v>258</v>
      </c>
    </row>
    <row r="181" spans="2:3" hidden="1" x14ac:dyDescent="0.25">
      <c r="B181" s="1">
        <v>43906</v>
      </c>
      <c r="C181">
        <v>328</v>
      </c>
    </row>
    <row r="182" spans="2:3" hidden="1" x14ac:dyDescent="0.25">
      <c r="B182" s="1">
        <v>43899</v>
      </c>
      <c r="C182">
        <v>13</v>
      </c>
    </row>
    <row r="183" spans="2:3" hidden="1" x14ac:dyDescent="0.25">
      <c r="B183" s="1">
        <v>44042</v>
      </c>
      <c r="C183">
        <v>48</v>
      </c>
    </row>
    <row r="184" spans="2:3" hidden="1" x14ac:dyDescent="0.25">
      <c r="B184" s="1">
        <v>44078</v>
      </c>
      <c r="C184">
        <v>280</v>
      </c>
    </row>
    <row r="185" spans="2:3" hidden="1" x14ac:dyDescent="0.25">
      <c r="B185" s="1">
        <v>44216</v>
      </c>
      <c r="C185">
        <v>373</v>
      </c>
    </row>
    <row r="186" spans="2:3" hidden="1" x14ac:dyDescent="0.25">
      <c r="B186" s="1">
        <v>43885</v>
      </c>
      <c r="C186">
        <v>39</v>
      </c>
    </row>
    <row r="187" spans="2:3" hidden="1" x14ac:dyDescent="0.25">
      <c r="B187" s="1">
        <v>44248</v>
      </c>
      <c r="C187">
        <v>35</v>
      </c>
    </row>
    <row r="188" spans="2:3" hidden="1" x14ac:dyDescent="0.25">
      <c r="B188" s="1">
        <v>43836</v>
      </c>
      <c r="C188">
        <v>318</v>
      </c>
    </row>
    <row r="189" spans="2:3" hidden="1" x14ac:dyDescent="0.25">
      <c r="B189" s="1">
        <v>44252</v>
      </c>
      <c r="C189">
        <v>382</v>
      </c>
    </row>
    <row r="190" spans="2:3" hidden="1" x14ac:dyDescent="0.25">
      <c r="B190" s="1">
        <v>44175</v>
      </c>
      <c r="C190">
        <v>5</v>
      </c>
    </row>
    <row r="191" spans="2:3" hidden="1" x14ac:dyDescent="0.25">
      <c r="B191" s="1">
        <v>44041</v>
      </c>
      <c r="C191">
        <v>17</v>
      </c>
    </row>
    <row r="192" spans="2:3" hidden="1" x14ac:dyDescent="0.25">
      <c r="B192" s="1">
        <v>44259</v>
      </c>
      <c r="C192">
        <v>346</v>
      </c>
    </row>
    <row r="193" spans="2:3" hidden="1" x14ac:dyDescent="0.25">
      <c r="B193" s="1">
        <v>44181</v>
      </c>
      <c r="C193">
        <v>68</v>
      </c>
    </row>
    <row r="194" spans="2:3" hidden="1" x14ac:dyDescent="0.25">
      <c r="B194" s="1">
        <v>43982</v>
      </c>
      <c r="C194">
        <v>293</v>
      </c>
    </row>
    <row r="195" spans="2:3" hidden="1" x14ac:dyDescent="0.25">
      <c r="B195" s="1">
        <v>43849</v>
      </c>
      <c r="C195">
        <v>105</v>
      </c>
    </row>
    <row r="196" spans="2:3" hidden="1" x14ac:dyDescent="0.25">
      <c r="B196" s="1">
        <v>43909</v>
      </c>
      <c r="C196">
        <v>192</v>
      </c>
    </row>
    <row r="197" spans="2:3" hidden="1" x14ac:dyDescent="0.25">
      <c r="B197" s="1">
        <v>44264</v>
      </c>
      <c r="C197">
        <v>195</v>
      </c>
    </row>
    <row r="198" spans="2:3" hidden="1" x14ac:dyDescent="0.25">
      <c r="B198" s="1">
        <v>44283</v>
      </c>
      <c r="C198">
        <v>62</v>
      </c>
    </row>
    <row r="199" spans="2:3" hidden="1" x14ac:dyDescent="0.25">
      <c r="B199" s="1">
        <v>43925</v>
      </c>
      <c r="C199">
        <v>209</v>
      </c>
    </row>
    <row r="200" spans="2:3" hidden="1" x14ac:dyDescent="0.25">
      <c r="B200" s="1">
        <v>44153</v>
      </c>
      <c r="C200">
        <v>374</v>
      </c>
    </row>
    <row r="201" spans="2:3" hidden="1" x14ac:dyDescent="0.25">
      <c r="B201" s="1">
        <v>44263</v>
      </c>
      <c r="C201">
        <v>56</v>
      </c>
    </row>
    <row r="202" spans="2:3" hidden="1" x14ac:dyDescent="0.25">
      <c r="B202" s="1">
        <v>44308</v>
      </c>
      <c r="C202">
        <v>385</v>
      </c>
    </row>
    <row r="203" spans="2:3" hidden="1" x14ac:dyDescent="0.25">
      <c r="B203" s="1">
        <v>44267</v>
      </c>
      <c r="C203">
        <v>207</v>
      </c>
    </row>
    <row r="204" spans="2:3" hidden="1" x14ac:dyDescent="0.25">
      <c r="B204" s="1">
        <v>43833</v>
      </c>
      <c r="C204">
        <v>352</v>
      </c>
    </row>
    <row r="205" spans="2:3" hidden="1" x14ac:dyDescent="0.25">
      <c r="B205" s="1">
        <v>44133</v>
      </c>
      <c r="C205">
        <v>171</v>
      </c>
    </row>
    <row r="206" spans="2:3" hidden="1" x14ac:dyDescent="0.25">
      <c r="B206" s="1">
        <v>43995</v>
      </c>
      <c r="C206">
        <v>325</v>
      </c>
    </row>
    <row r="207" spans="2:3" hidden="1" x14ac:dyDescent="0.25">
      <c r="B207" s="1">
        <v>43848</v>
      </c>
      <c r="C207">
        <v>378</v>
      </c>
    </row>
    <row r="208" spans="2:3" hidden="1" x14ac:dyDescent="0.25">
      <c r="B208" s="1">
        <v>43914</v>
      </c>
      <c r="C208">
        <v>236</v>
      </c>
    </row>
    <row r="209" spans="2:3" hidden="1" x14ac:dyDescent="0.25">
      <c r="B209" s="1">
        <v>43910</v>
      </c>
      <c r="C209">
        <v>293</v>
      </c>
    </row>
    <row r="210" spans="2:3" hidden="1" x14ac:dyDescent="0.25">
      <c r="B210" s="1">
        <v>44277</v>
      </c>
      <c r="C210">
        <v>254</v>
      </c>
    </row>
    <row r="211" spans="2:3" hidden="1" x14ac:dyDescent="0.25">
      <c r="B211" s="1">
        <v>44005</v>
      </c>
      <c r="C211">
        <v>247</v>
      </c>
    </row>
    <row r="212" spans="2:3" hidden="1" x14ac:dyDescent="0.25">
      <c r="B212" s="1">
        <v>43893</v>
      </c>
      <c r="C212">
        <v>2</v>
      </c>
    </row>
    <row r="213" spans="2:3" hidden="1" x14ac:dyDescent="0.25">
      <c r="B213" s="1">
        <v>44301</v>
      </c>
      <c r="C213">
        <v>171</v>
      </c>
    </row>
    <row r="214" spans="2:3" hidden="1" x14ac:dyDescent="0.25">
      <c r="B214" s="1">
        <v>43845</v>
      </c>
      <c r="C214">
        <v>378</v>
      </c>
    </row>
    <row r="215" spans="2:3" hidden="1" x14ac:dyDescent="0.25">
      <c r="B215" s="1">
        <v>44262</v>
      </c>
      <c r="C215">
        <v>372</v>
      </c>
    </row>
    <row r="216" spans="2:3" hidden="1" x14ac:dyDescent="0.25">
      <c r="B216" s="1">
        <v>43977</v>
      </c>
      <c r="C216">
        <v>202</v>
      </c>
    </row>
    <row r="217" spans="2:3" hidden="1" x14ac:dyDescent="0.25">
      <c r="B217" s="1">
        <v>43932</v>
      </c>
      <c r="C217">
        <v>348</v>
      </c>
    </row>
    <row r="218" spans="2:3" hidden="1" x14ac:dyDescent="0.25">
      <c r="B218" s="1">
        <v>44278</v>
      </c>
      <c r="C218">
        <v>192</v>
      </c>
    </row>
    <row r="219" spans="2:3" hidden="1" x14ac:dyDescent="0.25">
      <c r="B219" s="1">
        <v>44298</v>
      </c>
      <c r="C219">
        <v>15</v>
      </c>
    </row>
    <row r="220" spans="2:3" hidden="1" x14ac:dyDescent="0.25">
      <c r="B220" s="1">
        <v>44051</v>
      </c>
      <c r="C220">
        <v>137</v>
      </c>
    </row>
    <row r="221" spans="2:3" hidden="1" x14ac:dyDescent="0.25">
      <c r="B221" s="1">
        <v>44309</v>
      </c>
      <c r="C221">
        <v>297</v>
      </c>
    </row>
    <row r="222" spans="2:3" hidden="1" x14ac:dyDescent="0.25">
      <c r="B222" s="1">
        <v>44161</v>
      </c>
      <c r="C222">
        <v>37</v>
      </c>
    </row>
    <row r="223" spans="2:3" hidden="1" x14ac:dyDescent="0.25">
      <c r="B223" s="1">
        <v>44244</v>
      </c>
      <c r="C223">
        <v>142</v>
      </c>
    </row>
    <row r="224" spans="2:3" hidden="1" x14ac:dyDescent="0.25">
      <c r="B224" s="1">
        <v>44009</v>
      </c>
      <c r="C224">
        <v>125</v>
      </c>
    </row>
    <row r="225" spans="2:3" hidden="1" x14ac:dyDescent="0.25">
      <c r="B225" s="1">
        <v>44290</v>
      </c>
      <c r="C225">
        <v>179</v>
      </c>
    </row>
    <row r="226" spans="2:3" hidden="1" x14ac:dyDescent="0.25">
      <c r="B226" s="1">
        <v>43859</v>
      </c>
      <c r="C226">
        <v>343</v>
      </c>
    </row>
    <row r="227" spans="2:3" hidden="1" x14ac:dyDescent="0.25">
      <c r="B227" s="1">
        <v>44095</v>
      </c>
      <c r="C227">
        <v>44</v>
      </c>
    </row>
    <row r="228" spans="2:3" hidden="1" x14ac:dyDescent="0.25">
      <c r="B228" s="1">
        <v>44023</v>
      </c>
      <c r="C228">
        <v>276</v>
      </c>
    </row>
    <row r="229" spans="2:3" hidden="1" x14ac:dyDescent="0.25">
      <c r="B229" s="1">
        <v>44252</v>
      </c>
      <c r="C229">
        <v>4</v>
      </c>
    </row>
    <row r="230" spans="2:3" hidden="1" x14ac:dyDescent="0.25">
      <c r="B230" s="1">
        <v>43950</v>
      </c>
      <c r="C230">
        <v>78</v>
      </c>
    </row>
    <row r="231" spans="2:3" hidden="1" x14ac:dyDescent="0.25">
      <c r="B231" s="1">
        <v>44239</v>
      </c>
      <c r="C231">
        <v>174</v>
      </c>
    </row>
    <row r="232" spans="2:3" hidden="1" x14ac:dyDescent="0.25">
      <c r="B232" s="1">
        <v>43987</v>
      </c>
      <c r="C232">
        <v>19</v>
      </c>
    </row>
    <row r="233" spans="2:3" hidden="1" x14ac:dyDescent="0.25">
      <c r="B233" s="1">
        <v>44306</v>
      </c>
      <c r="C233">
        <v>3</v>
      </c>
    </row>
    <row r="234" spans="2:3" hidden="1" x14ac:dyDescent="0.25">
      <c r="B234" s="1">
        <v>44050</v>
      </c>
      <c r="C234">
        <v>92</v>
      </c>
    </row>
    <row r="235" spans="2:3" hidden="1" x14ac:dyDescent="0.25">
      <c r="B235" s="1">
        <v>44112</v>
      </c>
      <c r="C235">
        <v>169</v>
      </c>
    </row>
    <row r="236" spans="2:3" hidden="1" x14ac:dyDescent="0.25">
      <c r="B236" s="1">
        <v>44171</v>
      </c>
      <c r="C236">
        <v>121</v>
      </c>
    </row>
    <row r="237" spans="2:3" hidden="1" x14ac:dyDescent="0.25">
      <c r="B237" s="1">
        <v>43880</v>
      </c>
      <c r="C237">
        <v>83</v>
      </c>
    </row>
    <row r="238" spans="2:3" hidden="1" x14ac:dyDescent="0.25">
      <c r="B238" s="1">
        <v>43984</v>
      </c>
      <c r="C238">
        <v>262</v>
      </c>
    </row>
    <row r="239" spans="2:3" hidden="1" x14ac:dyDescent="0.25">
      <c r="B239" s="1">
        <v>43874</v>
      </c>
      <c r="C239">
        <v>386</v>
      </c>
    </row>
    <row r="240" spans="2:3" hidden="1" x14ac:dyDescent="0.25">
      <c r="B240" s="1">
        <v>44289</v>
      </c>
      <c r="C240">
        <v>147</v>
      </c>
    </row>
    <row r="241" spans="2:3" hidden="1" x14ac:dyDescent="0.25">
      <c r="B241" s="1">
        <v>44121</v>
      </c>
      <c r="C241">
        <v>239</v>
      </c>
    </row>
    <row r="242" spans="2:3" hidden="1" x14ac:dyDescent="0.25">
      <c r="B242" s="1">
        <v>43942</v>
      </c>
      <c r="C242">
        <v>273</v>
      </c>
    </row>
    <row r="243" spans="2:3" hidden="1" x14ac:dyDescent="0.25">
      <c r="B243" s="1">
        <v>43980</v>
      </c>
      <c r="C243">
        <v>179</v>
      </c>
    </row>
    <row r="244" spans="2:3" hidden="1" x14ac:dyDescent="0.25">
      <c r="B244" s="1">
        <v>44171</v>
      </c>
      <c r="C244">
        <v>317</v>
      </c>
    </row>
    <row r="245" spans="2:3" hidden="1" x14ac:dyDescent="0.25">
      <c r="B245" s="1">
        <v>44019</v>
      </c>
      <c r="C245">
        <v>215</v>
      </c>
    </row>
    <row r="246" spans="2:3" hidden="1" x14ac:dyDescent="0.25">
      <c r="B246" s="1">
        <v>44076</v>
      </c>
      <c r="C246">
        <v>371</v>
      </c>
    </row>
    <row r="247" spans="2:3" hidden="1" x14ac:dyDescent="0.25">
      <c r="B247" s="1">
        <v>44216</v>
      </c>
      <c r="C247">
        <v>226</v>
      </c>
    </row>
    <row r="248" spans="2:3" hidden="1" x14ac:dyDescent="0.25">
      <c r="B248" s="1">
        <v>44263</v>
      </c>
      <c r="C248">
        <v>335</v>
      </c>
    </row>
    <row r="249" spans="2:3" hidden="1" x14ac:dyDescent="0.25">
      <c r="B249" s="1">
        <v>44147</v>
      </c>
      <c r="C249">
        <v>151</v>
      </c>
    </row>
    <row r="250" spans="2:3" hidden="1" x14ac:dyDescent="0.25">
      <c r="B250" s="1">
        <v>44193</v>
      </c>
      <c r="C250">
        <v>80</v>
      </c>
    </row>
    <row r="251" spans="2:3" hidden="1" x14ac:dyDescent="0.25">
      <c r="B251" s="1">
        <v>43901</v>
      </c>
      <c r="C251">
        <v>168</v>
      </c>
    </row>
    <row r="252" spans="2:3" hidden="1" x14ac:dyDescent="0.25">
      <c r="B252" s="1">
        <v>44268</v>
      </c>
      <c r="C252">
        <v>319</v>
      </c>
    </row>
    <row r="253" spans="2:3" hidden="1" x14ac:dyDescent="0.25">
      <c r="B253" s="1">
        <v>44264</v>
      </c>
      <c r="C253">
        <v>121</v>
      </c>
    </row>
    <row r="254" spans="2:3" hidden="1" x14ac:dyDescent="0.25">
      <c r="B254" s="1">
        <v>44017</v>
      </c>
      <c r="C254">
        <v>43</v>
      </c>
    </row>
    <row r="255" spans="2:3" hidden="1" x14ac:dyDescent="0.25">
      <c r="B255" s="1">
        <v>44101</v>
      </c>
      <c r="C255">
        <v>131</v>
      </c>
    </row>
    <row r="256" spans="2:3" hidden="1" x14ac:dyDescent="0.25">
      <c r="B256" s="1">
        <v>43885</v>
      </c>
      <c r="C256">
        <v>189</v>
      </c>
    </row>
    <row r="257" spans="2:3" hidden="1" x14ac:dyDescent="0.25">
      <c r="B257" s="1">
        <v>44302</v>
      </c>
      <c r="C257">
        <v>163</v>
      </c>
    </row>
    <row r="258" spans="2:3" hidden="1" x14ac:dyDescent="0.25">
      <c r="B258" s="1">
        <v>43953</v>
      </c>
      <c r="C258">
        <v>118</v>
      </c>
    </row>
    <row r="259" spans="2:3" hidden="1" x14ac:dyDescent="0.25">
      <c r="B259" s="1">
        <v>44198</v>
      </c>
      <c r="C259">
        <v>325</v>
      </c>
    </row>
    <row r="260" spans="2:3" hidden="1" x14ac:dyDescent="0.25">
      <c r="B260" s="1">
        <v>43939</v>
      </c>
      <c r="C260">
        <v>176</v>
      </c>
    </row>
    <row r="261" spans="2:3" hidden="1" x14ac:dyDescent="0.25">
      <c r="B261" s="1">
        <v>44305</v>
      </c>
      <c r="C261">
        <v>105</v>
      </c>
    </row>
    <row r="262" spans="2:3" hidden="1" x14ac:dyDescent="0.25">
      <c r="B262" s="1">
        <v>44164</v>
      </c>
      <c r="C262">
        <v>136</v>
      </c>
    </row>
    <row r="263" spans="2:3" hidden="1" x14ac:dyDescent="0.25">
      <c r="B263" s="1">
        <v>43950</v>
      </c>
      <c r="C263">
        <v>40</v>
      </c>
    </row>
    <row r="264" spans="2:3" hidden="1" x14ac:dyDescent="0.25">
      <c r="B264" s="1">
        <v>44277</v>
      </c>
      <c r="C264">
        <v>192</v>
      </c>
    </row>
    <row r="265" spans="2:3" hidden="1" x14ac:dyDescent="0.25">
      <c r="B265" s="1">
        <v>43942</v>
      </c>
      <c r="C265">
        <v>361</v>
      </c>
    </row>
    <row r="266" spans="2:3" hidden="1" x14ac:dyDescent="0.25">
      <c r="B266" s="1">
        <v>44306</v>
      </c>
      <c r="C266">
        <v>66</v>
      </c>
    </row>
    <row r="267" spans="2:3" hidden="1" x14ac:dyDescent="0.25">
      <c r="B267" s="1">
        <v>44028</v>
      </c>
      <c r="C267">
        <v>151</v>
      </c>
    </row>
    <row r="268" spans="2:3" hidden="1" x14ac:dyDescent="0.25">
      <c r="B268" s="1">
        <v>43846</v>
      </c>
      <c r="C268">
        <v>349</v>
      </c>
    </row>
    <row r="269" spans="2:3" hidden="1" x14ac:dyDescent="0.25">
      <c r="B269" s="1">
        <v>44102</v>
      </c>
      <c r="C269">
        <v>6</v>
      </c>
    </row>
    <row r="270" spans="2:3" hidden="1" x14ac:dyDescent="0.25">
      <c r="B270" s="1">
        <v>44307</v>
      </c>
      <c r="C270">
        <v>341</v>
      </c>
    </row>
    <row r="271" spans="2:3" hidden="1" x14ac:dyDescent="0.25">
      <c r="B271" s="1">
        <v>44280</v>
      </c>
      <c r="C271">
        <v>196</v>
      </c>
    </row>
    <row r="272" spans="2:3" hidden="1" x14ac:dyDescent="0.25">
      <c r="B272" s="1">
        <v>43884</v>
      </c>
      <c r="C272">
        <v>345</v>
      </c>
    </row>
    <row r="273" spans="2:3" hidden="1" x14ac:dyDescent="0.25">
      <c r="B273" s="1">
        <v>44154</v>
      </c>
      <c r="C273">
        <v>14</v>
      </c>
    </row>
    <row r="274" spans="2:3" hidden="1" x14ac:dyDescent="0.25">
      <c r="B274" s="1">
        <v>44209</v>
      </c>
      <c r="C274">
        <v>43</v>
      </c>
    </row>
    <row r="275" spans="2:3" hidden="1" x14ac:dyDescent="0.25">
      <c r="B275" s="1">
        <v>43854</v>
      </c>
      <c r="C275">
        <v>61</v>
      </c>
    </row>
    <row r="276" spans="2:3" hidden="1" x14ac:dyDescent="0.25">
      <c r="B276" s="1">
        <v>44269</v>
      </c>
      <c r="C276">
        <v>383</v>
      </c>
    </row>
    <row r="277" spans="2:3" hidden="1" x14ac:dyDescent="0.25">
      <c r="B277" s="1">
        <v>44083</v>
      </c>
      <c r="C277">
        <v>81</v>
      </c>
    </row>
    <row r="278" spans="2:3" hidden="1" x14ac:dyDescent="0.25">
      <c r="B278" s="1">
        <v>44011</v>
      </c>
      <c r="C278">
        <v>304</v>
      </c>
    </row>
    <row r="279" spans="2:3" hidden="1" x14ac:dyDescent="0.25">
      <c r="B279" s="1">
        <v>44271</v>
      </c>
      <c r="C279">
        <v>115</v>
      </c>
    </row>
    <row r="280" spans="2:3" hidden="1" x14ac:dyDescent="0.25">
      <c r="B280" s="1">
        <v>43900</v>
      </c>
      <c r="C280">
        <v>341</v>
      </c>
    </row>
    <row r="281" spans="2:3" hidden="1" x14ac:dyDescent="0.25">
      <c r="B281" s="1">
        <v>43920</v>
      </c>
      <c r="C281">
        <v>118</v>
      </c>
    </row>
    <row r="282" spans="2:3" hidden="1" x14ac:dyDescent="0.25">
      <c r="B282" s="1">
        <v>44172</v>
      </c>
      <c r="C282">
        <v>41</v>
      </c>
    </row>
    <row r="283" spans="2:3" hidden="1" x14ac:dyDescent="0.25">
      <c r="B283" s="1">
        <v>44255</v>
      </c>
      <c r="C283">
        <v>41</v>
      </c>
    </row>
    <row r="284" spans="2:3" hidden="1" x14ac:dyDescent="0.25">
      <c r="B284" s="1">
        <v>43900</v>
      </c>
      <c r="C284">
        <v>125</v>
      </c>
    </row>
    <row r="285" spans="2:3" hidden="1" x14ac:dyDescent="0.25">
      <c r="B285" s="1">
        <v>44032</v>
      </c>
      <c r="C285">
        <v>301</v>
      </c>
    </row>
    <row r="286" spans="2:3" hidden="1" x14ac:dyDescent="0.25">
      <c r="B286" s="1">
        <v>44177</v>
      </c>
      <c r="C286">
        <v>118</v>
      </c>
    </row>
    <row r="287" spans="2:3" hidden="1" x14ac:dyDescent="0.25">
      <c r="B287" s="1">
        <v>44269</v>
      </c>
      <c r="C287">
        <v>204</v>
      </c>
    </row>
    <row r="288" spans="2:3" hidden="1" x14ac:dyDescent="0.25">
      <c r="B288" s="1">
        <v>43876</v>
      </c>
      <c r="C288">
        <v>376</v>
      </c>
    </row>
    <row r="289" spans="2:3" hidden="1" x14ac:dyDescent="0.25">
      <c r="B289" s="1">
        <v>44196</v>
      </c>
      <c r="C289">
        <v>62</v>
      </c>
    </row>
    <row r="290" spans="2:3" hidden="1" x14ac:dyDescent="0.25">
      <c r="B290" s="1">
        <v>43856</v>
      </c>
      <c r="C290">
        <v>205</v>
      </c>
    </row>
    <row r="291" spans="2:3" hidden="1" x14ac:dyDescent="0.25">
      <c r="B291" s="1">
        <v>44056</v>
      </c>
      <c r="C291">
        <v>183</v>
      </c>
    </row>
    <row r="292" spans="2:3" hidden="1" x14ac:dyDescent="0.25">
      <c r="B292" s="1">
        <v>43974</v>
      </c>
      <c r="C292">
        <v>363</v>
      </c>
    </row>
    <row r="293" spans="2:3" hidden="1" x14ac:dyDescent="0.25">
      <c r="B293" s="1">
        <v>44087</v>
      </c>
      <c r="C293">
        <v>125</v>
      </c>
    </row>
    <row r="294" spans="2:3" hidden="1" x14ac:dyDescent="0.25">
      <c r="B294" s="1">
        <v>44135</v>
      </c>
      <c r="C294">
        <v>288</v>
      </c>
    </row>
    <row r="295" spans="2:3" hidden="1" x14ac:dyDescent="0.25">
      <c r="B295" s="1">
        <v>43919</v>
      </c>
      <c r="C295">
        <v>288</v>
      </c>
    </row>
    <row r="296" spans="2:3" hidden="1" x14ac:dyDescent="0.25">
      <c r="B296" s="1">
        <v>44225</v>
      </c>
      <c r="C296">
        <v>125</v>
      </c>
    </row>
    <row r="297" spans="2:3" hidden="1" x14ac:dyDescent="0.25">
      <c r="B297" s="1">
        <v>43982</v>
      </c>
      <c r="C297">
        <v>352</v>
      </c>
    </row>
    <row r="298" spans="2:3" hidden="1" x14ac:dyDescent="0.25">
      <c r="B298" s="1">
        <v>44003</v>
      </c>
      <c r="C298">
        <v>10</v>
      </c>
    </row>
    <row r="299" spans="2:3" hidden="1" x14ac:dyDescent="0.25">
      <c r="B299" s="1">
        <v>44045</v>
      </c>
      <c r="C299">
        <v>299</v>
      </c>
    </row>
    <row r="300" spans="2:3" hidden="1" x14ac:dyDescent="0.25">
      <c r="B300" s="1">
        <v>44247</v>
      </c>
      <c r="C300">
        <v>8</v>
      </c>
    </row>
    <row r="301" spans="2:3" hidden="1" x14ac:dyDescent="0.25">
      <c r="B301" s="1">
        <v>44084</v>
      </c>
      <c r="C301">
        <v>226</v>
      </c>
    </row>
    <row r="302" spans="2:3" hidden="1" x14ac:dyDescent="0.25">
      <c r="B302" s="1">
        <v>43997</v>
      </c>
      <c r="C302">
        <v>265</v>
      </c>
    </row>
    <row r="303" spans="2:3" hidden="1" x14ac:dyDescent="0.25">
      <c r="B303" s="1">
        <v>43963</v>
      </c>
      <c r="C303">
        <v>86</v>
      </c>
    </row>
    <row r="304" spans="2:3" hidden="1" x14ac:dyDescent="0.25">
      <c r="B304" s="1">
        <v>44001</v>
      </c>
      <c r="C304">
        <v>373</v>
      </c>
    </row>
    <row r="305" spans="2:3" hidden="1" x14ac:dyDescent="0.25">
      <c r="B305" s="1">
        <v>44105</v>
      </c>
      <c r="C305">
        <v>262</v>
      </c>
    </row>
    <row r="306" spans="2:3" hidden="1" x14ac:dyDescent="0.25">
      <c r="B306" s="1">
        <v>44245</v>
      </c>
      <c r="C306">
        <v>170</v>
      </c>
    </row>
    <row r="307" spans="2:3" hidden="1" x14ac:dyDescent="0.25">
      <c r="B307" s="1">
        <v>44238</v>
      </c>
      <c r="C307">
        <v>41</v>
      </c>
    </row>
    <row r="308" spans="2:3" hidden="1" x14ac:dyDescent="0.25">
      <c r="B308" s="1">
        <v>44235</v>
      </c>
      <c r="C308">
        <v>52</v>
      </c>
    </row>
    <row r="309" spans="2:3" hidden="1" x14ac:dyDescent="0.25">
      <c r="B309" s="1">
        <v>43932</v>
      </c>
      <c r="C309">
        <v>243</v>
      </c>
    </row>
    <row r="310" spans="2:3" hidden="1" x14ac:dyDescent="0.25">
      <c r="B310" s="1">
        <v>44047</v>
      </c>
      <c r="C310">
        <v>381</v>
      </c>
    </row>
    <row r="311" spans="2:3" hidden="1" x14ac:dyDescent="0.25">
      <c r="B311" s="1">
        <v>44179</v>
      </c>
      <c r="C311">
        <v>283</v>
      </c>
    </row>
    <row r="312" spans="2:3" hidden="1" x14ac:dyDescent="0.25">
      <c r="B312" s="1">
        <v>44211</v>
      </c>
      <c r="C312">
        <v>157</v>
      </c>
    </row>
    <row r="313" spans="2:3" hidden="1" x14ac:dyDescent="0.25">
      <c r="B313" s="1">
        <v>44281</v>
      </c>
      <c r="C313">
        <v>300</v>
      </c>
    </row>
    <row r="314" spans="2:3" hidden="1" x14ac:dyDescent="0.25">
      <c r="B314" s="1">
        <v>44101</v>
      </c>
      <c r="C314">
        <v>200</v>
      </c>
    </row>
    <row r="315" spans="2:3" hidden="1" x14ac:dyDescent="0.25">
      <c r="B315" s="1">
        <v>44103</v>
      </c>
      <c r="C315">
        <v>339</v>
      </c>
    </row>
    <row r="316" spans="2:3" hidden="1" x14ac:dyDescent="0.25">
      <c r="B316" s="1">
        <v>44215</v>
      </c>
      <c r="C316">
        <v>82</v>
      </c>
    </row>
    <row r="317" spans="2:3" hidden="1" x14ac:dyDescent="0.25">
      <c r="B317" s="1">
        <v>44276</v>
      </c>
      <c r="C317">
        <v>99</v>
      </c>
    </row>
    <row r="318" spans="2:3" hidden="1" x14ac:dyDescent="0.25">
      <c r="B318" s="1">
        <v>44011</v>
      </c>
      <c r="C318">
        <v>183</v>
      </c>
    </row>
    <row r="319" spans="2:3" hidden="1" x14ac:dyDescent="0.25">
      <c r="B319" s="1">
        <v>44097</v>
      </c>
      <c r="C319">
        <v>270</v>
      </c>
    </row>
    <row r="320" spans="2:3" hidden="1" x14ac:dyDescent="0.25">
      <c r="B320" s="1">
        <v>44101</v>
      </c>
      <c r="C320">
        <v>340</v>
      </c>
    </row>
    <row r="321" spans="2:3" hidden="1" x14ac:dyDescent="0.25">
      <c r="B321" s="1">
        <v>44094</v>
      </c>
      <c r="C321">
        <v>75</v>
      </c>
    </row>
    <row r="322" spans="2:3" hidden="1" x14ac:dyDescent="0.25">
      <c r="B322" s="1">
        <v>44161</v>
      </c>
      <c r="C322">
        <v>124</v>
      </c>
    </row>
    <row r="323" spans="2:3" hidden="1" x14ac:dyDescent="0.25">
      <c r="B323" s="1">
        <v>44034</v>
      </c>
      <c r="C323">
        <v>380</v>
      </c>
    </row>
    <row r="324" spans="2:3" hidden="1" x14ac:dyDescent="0.25">
      <c r="B324" s="1">
        <v>44034</v>
      </c>
      <c r="C324">
        <v>169</v>
      </c>
    </row>
    <row r="325" spans="2:3" hidden="1" x14ac:dyDescent="0.25">
      <c r="B325" s="1">
        <v>44156</v>
      </c>
      <c r="C325">
        <v>114</v>
      </c>
    </row>
    <row r="326" spans="2:3" hidden="1" x14ac:dyDescent="0.25">
      <c r="B326" s="1">
        <v>44145</v>
      </c>
      <c r="C326">
        <v>219</v>
      </c>
    </row>
    <row r="327" spans="2:3" hidden="1" x14ac:dyDescent="0.25">
      <c r="B327" s="1">
        <v>43941</v>
      </c>
      <c r="C327">
        <v>381</v>
      </c>
    </row>
    <row r="328" spans="2:3" hidden="1" x14ac:dyDescent="0.25">
      <c r="B328" s="1">
        <v>44096</v>
      </c>
      <c r="C328">
        <v>93</v>
      </c>
    </row>
    <row r="329" spans="2:3" hidden="1" x14ac:dyDescent="0.25">
      <c r="B329" s="1">
        <v>44064</v>
      </c>
      <c r="C329">
        <v>87</v>
      </c>
    </row>
    <row r="330" spans="2:3" hidden="1" x14ac:dyDescent="0.25">
      <c r="B330" s="1">
        <v>44044</v>
      </c>
      <c r="C330">
        <v>27</v>
      </c>
    </row>
    <row r="331" spans="2:3" hidden="1" x14ac:dyDescent="0.25">
      <c r="B331" s="1">
        <v>44143</v>
      </c>
      <c r="C331">
        <v>277</v>
      </c>
    </row>
    <row r="332" spans="2:3" hidden="1" x14ac:dyDescent="0.25">
      <c r="B332" s="1">
        <v>44146</v>
      </c>
      <c r="C332">
        <v>87</v>
      </c>
    </row>
    <row r="333" spans="2:3" hidden="1" x14ac:dyDescent="0.25">
      <c r="B333" s="1">
        <v>44169</v>
      </c>
      <c r="C333">
        <v>370</v>
      </c>
    </row>
    <row r="334" spans="2:3" hidden="1" x14ac:dyDescent="0.25">
      <c r="B334" s="1">
        <v>44119</v>
      </c>
      <c r="C334">
        <v>95</v>
      </c>
    </row>
    <row r="335" spans="2:3" hidden="1" x14ac:dyDescent="0.25">
      <c r="B335" s="1">
        <v>43871</v>
      </c>
      <c r="C335">
        <v>302</v>
      </c>
    </row>
    <row r="336" spans="2:3" hidden="1" x14ac:dyDescent="0.25">
      <c r="B336" s="1">
        <v>43859</v>
      </c>
      <c r="C336">
        <v>242</v>
      </c>
    </row>
    <row r="337" spans="2:3" hidden="1" x14ac:dyDescent="0.25">
      <c r="B337" s="1">
        <v>43989</v>
      </c>
      <c r="C337">
        <v>184</v>
      </c>
    </row>
    <row r="338" spans="2:3" hidden="1" x14ac:dyDescent="0.25">
      <c r="B338" s="1">
        <v>43937</v>
      </c>
      <c r="C338">
        <v>71</v>
      </c>
    </row>
    <row r="339" spans="2:3" hidden="1" x14ac:dyDescent="0.25">
      <c r="B339" s="1">
        <v>43937</v>
      </c>
      <c r="C339">
        <v>273</v>
      </c>
    </row>
    <row r="340" spans="2:3" hidden="1" x14ac:dyDescent="0.25">
      <c r="B340" s="1">
        <v>44283</v>
      </c>
      <c r="C340">
        <v>387</v>
      </c>
    </row>
    <row r="341" spans="2:3" hidden="1" x14ac:dyDescent="0.25">
      <c r="B341" s="1">
        <v>43948</v>
      </c>
      <c r="C341">
        <v>169</v>
      </c>
    </row>
    <row r="342" spans="2:3" hidden="1" x14ac:dyDescent="0.25">
      <c r="B342" s="1">
        <v>43914</v>
      </c>
      <c r="C342">
        <v>329</v>
      </c>
    </row>
    <row r="343" spans="2:3" hidden="1" x14ac:dyDescent="0.25">
      <c r="B343" s="1">
        <v>43906</v>
      </c>
      <c r="C343">
        <v>17</v>
      </c>
    </row>
    <row r="344" spans="2:3" hidden="1" x14ac:dyDescent="0.25">
      <c r="B344" s="1">
        <v>44145</v>
      </c>
      <c r="C344">
        <v>339</v>
      </c>
    </row>
    <row r="345" spans="2:3" hidden="1" x14ac:dyDescent="0.25">
      <c r="B345" s="1">
        <v>44103</v>
      </c>
      <c r="C345">
        <v>363</v>
      </c>
    </row>
    <row r="346" spans="2:3" hidden="1" x14ac:dyDescent="0.25">
      <c r="B346" s="1">
        <v>44267</v>
      </c>
      <c r="C346">
        <v>292</v>
      </c>
    </row>
    <row r="347" spans="2:3" hidden="1" x14ac:dyDescent="0.25">
      <c r="B347" s="1">
        <v>43954</v>
      </c>
      <c r="C347">
        <v>351</v>
      </c>
    </row>
    <row r="348" spans="2:3" hidden="1" x14ac:dyDescent="0.25">
      <c r="B348" s="1">
        <v>44015</v>
      </c>
      <c r="C348">
        <v>126</v>
      </c>
    </row>
    <row r="349" spans="2:3" hidden="1" x14ac:dyDescent="0.25">
      <c r="B349" s="1">
        <v>44191</v>
      </c>
      <c r="C349">
        <v>231</v>
      </c>
    </row>
    <row r="350" spans="2:3" hidden="1" x14ac:dyDescent="0.25">
      <c r="B350" s="1">
        <v>44038</v>
      </c>
      <c r="C350">
        <v>43</v>
      </c>
    </row>
    <row r="351" spans="2:3" hidden="1" x14ac:dyDescent="0.25">
      <c r="B351" s="1">
        <v>43916</v>
      </c>
      <c r="C351">
        <v>150</v>
      </c>
    </row>
    <row r="352" spans="2:3" hidden="1" x14ac:dyDescent="0.25">
      <c r="B352" s="1">
        <v>43902</v>
      </c>
      <c r="C352">
        <v>217</v>
      </c>
    </row>
    <row r="353" spans="2:3" hidden="1" x14ac:dyDescent="0.25">
      <c r="B353" s="1">
        <v>44230</v>
      </c>
      <c r="C353">
        <v>240</v>
      </c>
    </row>
    <row r="354" spans="2:3" hidden="1" x14ac:dyDescent="0.25">
      <c r="B354" s="1">
        <v>44091</v>
      </c>
      <c r="C354">
        <v>309</v>
      </c>
    </row>
    <row r="355" spans="2:3" hidden="1" x14ac:dyDescent="0.25">
      <c r="B355" s="1">
        <v>44278</v>
      </c>
      <c r="C355">
        <v>33</v>
      </c>
    </row>
    <row r="356" spans="2:3" hidden="1" x14ac:dyDescent="0.25">
      <c r="B356" s="1">
        <v>44207</v>
      </c>
      <c r="C356">
        <v>316</v>
      </c>
    </row>
    <row r="357" spans="2:3" hidden="1" x14ac:dyDescent="0.25">
      <c r="B357" s="1">
        <v>44146</v>
      </c>
      <c r="C357">
        <v>103</v>
      </c>
    </row>
    <row r="358" spans="2:3" hidden="1" x14ac:dyDescent="0.25">
      <c r="B358" s="1">
        <v>44306</v>
      </c>
      <c r="C358">
        <v>136</v>
      </c>
    </row>
    <row r="359" spans="2:3" hidden="1" x14ac:dyDescent="0.25">
      <c r="B359" s="1">
        <v>44183</v>
      </c>
      <c r="C359">
        <v>173</v>
      </c>
    </row>
    <row r="360" spans="2:3" hidden="1" x14ac:dyDescent="0.25">
      <c r="B360" s="1">
        <v>44291</v>
      </c>
      <c r="C360">
        <v>61</v>
      </c>
    </row>
    <row r="361" spans="2:3" hidden="1" x14ac:dyDescent="0.25">
      <c r="B361" s="1">
        <v>44208</v>
      </c>
      <c r="C361">
        <v>183</v>
      </c>
    </row>
    <row r="362" spans="2:3" hidden="1" x14ac:dyDescent="0.25">
      <c r="B362" s="1">
        <v>44056</v>
      </c>
      <c r="C362">
        <v>258</v>
      </c>
    </row>
    <row r="363" spans="2:3" hidden="1" x14ac:dyDescent="0.25">
      <c r="B363" s="1">
        <v>44051</v>
      </c>
      <c r="C363">
        <v>281</v>
      </c>
    </row>
    <row r="364" spans="2:3" hidden="1" x14ac:dyDescent="0.25">
      <c r="B364" s="1">
        <v>44196</v>
      </c>
      <c r="C364">
        <v>6</v>
      </c>
    </row>
    <row r="365" spans="2:3" hidden="1" x14ac:dyDescent="0.25">
      <c r="B365" s="1">
        <v>44239</v>
      </c>
      <c r="C365">
        <v>130</v>
      </c>
    </row>
    <row r="366" spans="2:3" hidden="1" x14ac:dyDescent="0.25">
      <c r="B366" s="1">
        <v>44020</v>
      </c>
      <c r="C366">
        <v>98</v>
      </c>
    </row>
    <row r="367" spans="2:3" hidden="1" x14ac:dyDescent="0.25">
      <c r="B367" s="1">
        <v>44167</v>
      </c>
      <c r="C367">
        <v>341</v>
      </c>
    </row>
    <row r="368" spans="2:3" hidden="1" x14ac:dyDescent="0.25">
      <c r="B368" s="1">
        <v>44255</v>
      </c>
      <c r="C368">
        <v>197</v>
      </c>
    </row>
    <row r="369" spans="2:3" hidden="1" x14ac:dyDescent="0.25">
      <c r="B369" s="1">
        <v>44270</v>
      </c>
      <c r="C369">
        <v>143</v>
      </c>
    </row>
    <row r="370" spans="2:3" hidden="1" x14ac:dyDescent="0.25">
      <c r="B370" s="1">
        <v>44195</v>
      </c>
      <c r="C370">
        <v>186</v>
      </c>
    </row>
    <row r="371" spans="2:3" hidden="1" x14ac:dyDescent="0.25">
      <c r="B371" s="1">
        <v>43983</v>
      </c>
      <c r="C371">
        <v>357</v>
      </c>
    </row>
    <row r="372" spans="2:3" hidden="1" x14ac:dyDescent="0.25">
      <c r="B372" s="1">
        <v>43893</v>
      </c>
      <c r="C372">
        <v>103</v>
      </c>
    </row>
    <row r="373" spans="2:3" hidden="1" x14ac:dyDescent="0.25">
      <c r="B373" s="1">
        <v>44106</v>
      </c>
      <c r="C373">
        <v>347</v>
      </c>
    </row>
    <row r="374" spans="2:3" hidden="1" x14ac:dyDescent="0.25">
      <c r="B374" s="1">
        <v>44286</v>
      </c>
      <c r="C374">
        <v>359</v>
      </c>
    </row>
    <row r="375" spans="2:3" hidden="1" x14ac:dyDescent="0.25">
      <c r="B375" s="1">
        <v>44307</v>
      </c>
      <c r="C375">
        <v>219</v>
      </c>
    </row>
    <row r="376" spans="2:3" hidden="1" x14ac:dyDescent="0.25">
      <c r="B376" s="1">
        <v>44154</v>
      </c>
      <c r="C376">
        <v>134</v>
      </c>
    </row>
    <row r="377" spans="2:3" hidden="1" x14ac:dyDescent="0.25">
      <c r="B377" s="1">
        <v>44084</v>
      </c>
      <c r="C377">
        <v>198</v>
      </c>
    </row>
    <row r="378" spans="2:3" hidden="1" x14ac:dyDescent="0.25">
      <c r="B378" s="1">
        <v>43906</v>
      </c>
      <c r="C378">
        <v>24</v>
      </c>
    </row>
    <row r="379" spans="2:3" hidden="1" x14ac:dyDescent="0.25">
      <c r="B379" s="1">
        <v>44207</v>
      </c>
      <c r="C379">
        <v>291</v>
      </c>
    </row>
    <row r="380" spans="2:3" hidden="1" x14ac:dyDescent="0.25">
      <c r="B380" s="1">
        <v>44110</v>
      </c>
      <c r="C380">
        <v>373</v>
      </c>
    </row>
    <row r="381" spans="2:3" hidden="1" x14ac:dyDescent="0.25">
      <c r="B381" s="1">
        <v>43895</v>
      </c>
      <c r="C381">
        <v>299</v>
      </c>
    </row>
    <row r="382" spans="2:3" hidden="1" x14ac:dyDescent="0.25">
      <c r="B382" s="1">
        <v>43906</v>
      </c>
      <c r="C382">
        <v>376</v>
      </c>
    </row>
    <row r="383" spans="2:3" hidden="1" x14ac:dyDescent="0.25">
      <c r="B383" s="1">
        <v>44220</v>
      </c>
      <c r="C383">
        <v>328</v>
      </c>
    </row>
    <row r="384" spans="2:3" hidden="1" x14ac:dyDescent="0.25">
      <c r="B384" s="1">
        <v>44179</v>
      </c>
      <c r="C384">
        <v>272</v>
      </c>
    </row>
    <row r="385" spans="2:3" hidden="1" x14ac:dyDescent="0.25">
      <c r="B385" s="1">
        <v>43900</v>
      </c>
      <c r="C385">
        <v>53</v>
      </c>
    </row>
    <row r="386" spans="2:3" hidden="1" x14ac:dyDescent="0.25">
      <c r="B386" s="1">
        <v>44086</v>
      </c>
      <c r="C386">
        <v>50</v>
      </c>
    </row>
    <row r="387" spans="2:3" hidden="1" x14ac:dyDescent="0.25">
      <c r="B387" s="1">
        <v>43962</v>
      </c>
      <c r="C387">
        <v>191</v>
      </c>
    </row>
    <row r="388" spans="2:3" hidden="1" x14ac:dyDescent="0.25">
      <c r="B388" s="1">
        <v>44139</v>
      </c>
      <c r="C388">
        <v>357</v>
      </c>
    </row>
    <row r="389" spans="2:3" hidden="1" x14ac:dyDescent="0.25">
      <c r="B389" s="1">
        <v>44248</v>
      </c>
      <c r="C389">
        <v>237</v>
      </c>
    </row>
    <row r="390" spans="2:3" hidden="1" x14ac:dyDescent="0.25">
      <c r="B390" s="1">
        <v>44050</v>
      </c>
      <c r="C390">
        <v>229</v>
      </c>
    </row>
    <row r="391" spans="2:3" hidden="1" x14ac:dyDescent="0.25">
      <c r="B391" s="1">
        <v>43931</v>
      </c>
      <c r="C391">
        <v>362</v>
      </c>
    </row>
    <row r="392" spans="2:3" hidden="1" x14ac:dyDescent="0.25">
      <c r="B392" s="1">
        <v>44035</v>
      </c>
      <c r="C392">
        <v>97</v>
      </c>
    </row>
    <row r="393" spans="2:3" hidden="1" x14ac:dyDescent="0.25">
      <c r="B393" s="1">
        <v>43972</v>
      </c>
      <c r="C393">
        <v>73</v>
      </c>
    </row>
    <row r="394" spans="2:3" hidden="1" x14ac:dyDescent="0.25">
      <c r="B394" s="1">
        <v>44209</v>
      </c>
      <c r="C394">
        <v>113</v>
      </c>
    </row>
    <row r="395" spans="2:3" hidden="1" x14ac:dyDescent="0.25">
      <c r="B395" s="1">
        <v>44292</v>
      </c>
      <c r="C395">
        <v>54</v>
      </c>
    </row>
    <row r="396" spans="2:3" hidden="1" x14ac:dyDescent="0.25">
      <c r="B396" s="1">
        <v>44155</v>
      </c>
      <c r="C396">
        <v>231</v>
      </c>
    </row>
    <row r="397" spans="2:3" hidden="1" x14ac:dyDescent="0.25">
      <c r="B397" s="1">
        <v>44177</v>
      </c>
      <c r="C397">
        <v>325</v>
      </c>
    </row>
    <row r="398" spans="2:3" hidden="1" x14ac:dyDescent="0.25">
      <c r="B398" s="1">
        <v>44215</v>
      </c>
      <c r="C398">
        <v>31</v>
      </c>
    </row>
    <row r="399" spans="2:3" hidden="1" x14ac:dyDescent="0.25">
      <c r="B399" s="1">
        <v>44226</v>
      </c>
      <c r="C399">
        <v>53</v>
      </c>
    </row>
    <row r="400" spans="2:3" hidden="1" x14ac:dyDescent="0.25">
      <c r="B400" s="1">
        <v>44017</v>
      </c>
      <c r="C400">
        <v>53</v>
      </c>
    </row>
    <row r="401" spans="2:3" hidden="1" x14ac:dyDescent="0.25">
      <c r="B401" s="1">
        <v>44279</v>
      </c>
      <c r="C401">
        <v>311</v>
      </c>
    </row>
    <row r="402" spans="2:3" hidden="1" x14ac:dyDescent="0.25">
      <c r="B402" s="1">
        <v>44139</v>
      </c>
      <c r="C402">
        <v>202</v>
      </c>
    </row>
    <row r="403" spans="2:3" hidden="1" x14ac:dyDescent="0.25">
      <c r="B403" s="1">
        <v>43977</v>
      </c>
      <c r="C403">
        <v>268</v>
      </c>
    </row>
    <row r="404" spans="2:3" hidden="1" x14ac:dyDescent="0.25">
      <c r="B404" s="1">
        <v>43937</v>
      </c>
      <c r="C404">
        <v>126</v>
      </c>
    </row>
    <row r="405" spans="2:3" hidden="1" x14ac:dyDescent="0.25">
      <c r="B405" s="1">
        <v>44206</v>
      </c>
      <c r="C405">
        <v>284</v>
      </c>
    </row>
    <row r="406" spans="2:3" hidden="1" x14ac:dyDescent="0.25">
      <c r="B406" s="1">
        <v>44290</v>
      </c>
      <c r="C406">
        <v>97</v>
      </c>
    </row>
    <row r="407" spans="2:3" hidden="1" x14ac:dyDescent="0.25">
      <c r="B407" s="1">
        <v>44011</v>
      </c>
      <c r="C407">
        <v>230</v>
      </c>
    </row>
    <row r="408" spans="2:3" hidden="1" x14ac:dyDescent="0.25">
      <c r="B408" s="1">
        <v>43970</v>
      </c>
      <c r="C408">
        <v>66</v>
      </c>
    </row>
    <row r="409" spans="2:3" hidden="1" x14ac:dyDescent="0.25">
      <c r="B409" s="1">
        <v>43886</v>
      </c>
      <c r="C409">
        <v>280</v>
      </c>
    </row>
    <row r="410" spans="2:3" hidden="1" x14ac:dyDescent="0.25">
      <c r="B410" s="1">
        <v>44038</v>
      </c>
      <c r="C410">
        <v>175</v>
      </c>
    </row>
    <row r="411" spans="2:3" hidden="1" x14ac:dyDescent="0.25">
      <c r="B411" s="1">
        <v>44157</v>
      </c>
      <c r="C411">
        <v>22</v>
      </c>
    </row>
    <row r="412" spans="2:3" hidden="1" x14ac:dyDescent="0.25">
      <c r="B412" s="1">
        <v>44152</v>
      </c>
      <c r="C412">
        <v>50</v>
      </c>
    </row>
    <row r="413" spans="2:3" hidden="1" x14ac:dyDescent="0.25">
      <c r="B413" s="1">
        <v>43999</v>
      </c>
      <c r="C413">
        <v>99</v>
      </c>
    </row>
    <row r="414" spans="2:3" hidden="1" x14ac:dyDescent="0.25">
      <c r="B414" s="1">
        <v>44023</v>
      </c>
      <c r="C414">
        <v>37</v>
      </c>
    </row>
    <row r="415" spans="2:3" hidden="1" x14ac:dyDescent="0.25">
      <c r="B415" s="1">
        <v>43972</v>
      </c>
      <c r="C415">
        <v>296</v>
      </c>
    </row>
    <row r="416" spans="2:3" hidden="1" x14ac:dyDescent="0.25">
      <c r="B416" s="1">
        <v>44154</v>
      </c>
      <c r="C416">
        <v>272</v>
      </c>
    </row>
    <row r="417" spans="2:3" hidden="1" x14ac:dyDescent="0.25">
      <c r="B417" s="1">
        <v>43889</v>
      </c>
      <c r="C417">
        <v>119</v>
      </c>
    </row>
    <row r="418" spans="2:3" hidden="1" x14ac:dyDescent="0.25">
      <c r="B418" s="1">
        <v>43880</v>
      </c>
      <c r="C418">
        <v>80</v>
      </c>
    </row>
    <row r="419" spans="2:3" hidden="1" x14ac:dyDescent="0.25">
      <c r="B419" s="1">
        <v>43920</v>
      </c>
      <c r="C419">
        <v>318</v>
      </c>
    </row>
    <row r="420" spans="2:3" hidden="1" x14ac:dyDescent="0.25">
      <c r="B420" s="1">
        <v>43869</v>
      </c>
      <c r="C420">
        <v>305</v>
      </c>
    </row>
    <row r="421" spans="2:3" hidden="1" x14ac:dyDescent="0.25">
      <c r="B421" s="1">
        <v>44221</v>
      </c>
      <c r="C421">
        <v>77</v>
      </c>
    </row>
    <row r="422" spans="2:3" hidden="1" x14ac:dyDescent="0.25">
      <c r="B422" s="1">
        <v>44124</v>
      </c>
      <c r="C422">
        <v>37</v>
      </c>
    </row>
    <row r="423" spans="2:3" hidden="1" x14ac:dyDescent="0.25">
      <c r="B423" s="1">
        <v>44243</v>
      </c>
      <c r="C423">
        <v>112</v>
      </c>
    </row>
    <row r="424" spans="2:3" hidden="1" x14ac:dyDescent="0.25">
      <c r="B424" s="1">
        <v>44187</v>
      </c>
      <c r="C424">
        <v>228</v>
      </c>
    </row>
    <row r="425" spans="2:3" hidden="1" x14ac:dyDescent="0.25">
      <c r="B425" s="1">
        <v>43975</v>
      </c>
      <c r="C425">
        <v>266</v>
      </c>
    </row>
    <row r="426" spans="2:3" hidden="1" x14ac:dyDescent="0.25">
      <c r="B426" s="1">
        <v>44015</v>
      </c>
      <c r="C426">
        <v>102</v>
      </c>
    </row>
    <row r="427" spans="2:3" hidden="1" x14ac:dyDescent="0.25">
      <c r="B427" s="1">
        <v>44144</v>
      </c>
      <c r="C427">
        <v>39</v>
      </c>
    </row>
    <row r="428" spans="2:3" hidden="1" x14ac:dyDescent="0.25">
      <c r="B428" s="1">
        <v>43985</v>
      </c>
      <c r="C428">
        <v>250</v>
      </c>
    </row>
    <row r="429" spans="2:3" hidden="1" x14ac:dyDescent="0.25">
      <c r="B429" s="1">
        <v>43954</v>
      </c>
      <c r="C429">
        <v>378</v>
      </c>
    </row>
    <row r="430" spans="2:3" hidden="1" x14ac:dyDescent="0.25">
      <c r="B430" s="1">
        <v>44278</v>
      </c>
      <c r="C430">
        <v>176</v>
      </c>
    </row>
    <row r="431" spans="2:3" hidden="1" x14ac:dyDescent="0.25">
      <c r="B431" s="1">
        <v>43946</v>
      </c>
      <c r="C431">
        <v>14</v>
      </c>
    </row>
    <row r="432" spans="2:3" hidden="1" x14ac:dyDescent="0.25">
      <c r="B432" s="1">
        <v>43844</v>
      </c>
      <c r="C432">
        <v>269</v>
      </c>
    </row>
    <row r="433" spans="2:3" hidden="1" x14ac:dyDescent="0.25">
      <c r="B433" s="1">
        <v>44297</v>
      </c>
      <c r="C433">
        <v>100</v>
      </c>
    </row>
    <row r="434" spans="2:3" hidden="1" x14ac:dyDescent="0.25">
      <c r="B434" s="1">
        <v>43920</v>
      </c>
      <c r="C434">
        <v>281</v>
      </c>
    </row>
    <row r="435" spans="2:3" hidden="1" x14ac:dyDescent="0.25">
      <c r="B435" s="1">
        <v>43986</v>
      </c>
      <c r="C435">
        <v>250</v>
      </c>
    </row>
    <row r="436" spans="2:3" hidden="1" x14ac:dyDescent="0.25">
      <c r="B436" s="1">
        <v>43924</v>
      </c>
      <c r="C436">
        <v>64</v>
      </c>
    </row>
    <row r="437" spans="2:3" hidden="1" x14ac:dyDescent="0.25">
      <c r="B437" s="1">
        <v>44303</v>
      </c>
      <c r="C437">
        <v>310</v>
      </c>
    </row>
    <row r="438" spans="2:3" hidden="1" x14ac:dyDescent="0.25">
      <c r="B438" s="1">
        <v>44215</v>
      </c>
      <c r="C438">
        <v>148</v>
      </c>
    </row>
    <row r="439" spans="2:3" hidden="1" x14ac:dyDescent="0.25">
      <c r="B439" s="1">
        <v>43961</v>
      </c>
      <c r="C439">
        <v>382</v>
      </c>
    </row>
    <row r="440" spans="2:3" hidden="1" x14ac:dyDescent="0.25">
      <c r="B440" s="1">
        <v>44156</v>
      </c>
      <c r="C440">
        <v>124</v>
      </c>
    </row>
    <row r="441" spans="2:3" hidden="1" x14ac:dyDescent="0.25">
      <c r="B441" s="1">
        <v>43893</v>
      </c>
      <c r="C441">
        <v>330</v>
      </c>
    </row>
    <row r="442" spans="2:3" hidden="1" x14ac:dyDescent="0.25">
      <c r="B442" s="1">
        <v>43973</v>
      </c>
      <c r="C442">
        <v>43</v>
      </c>
    </row>
    <row r="443" spans="2:3" hidden="1" x14ac:dyDescent="0.25">
      <c r="B443" s="1">
        <v>43893</v>
      </c>
      <c r="C443">
        <v>154</v>
      </c>
    </row>
    <row r="444" spans="2:3" hidden="1" x14ac:dyDescent="0.25">
      <c r="B444" s="1">
        <v>43845</v>
      </c>
      <c r="C444">
        <v>249</v>
      </c>
    </row>
    <row r="445" spans="2:3" hidden="1" x14ac:dyDescent="0.25">
      <c r="B445" s="1">
        <v>44193</v>
      </c>
      <c r="C445">
        <v>100</v>
      </c>
    </row>
    <row r="446" spans="2:3" hidden="1" x14ac:dyDescent="0.25">
      <c r="B446" s="1">
        <v>44001</v>
      </c>
      <c r="C446">
        <v>289</v>
      </c>
    </row>
    <row r="447" spans="2:3" hidden="1" x14ac:dyDescent="0.25">
      <c r="B447" s="1">
        <v>43847</v>
      </c>
      <c r="C447">
        <v>311</v>
      </c>
    </row>
    <row r="448" spans="2:3" hidden="1" x14ac:dyDescent="0.25">
      <c r="B448" s="1">
        <v>43851</v>
      </c>
      <c r="C448">
        <v>196</v>
      </c>
    </row>
    <row r="449" spans="2:3" hidden="1" x14ac:dyDescent="0.25">
      <c r="B449" s="1">
        <v>44047</v>
      </c>
      <c r="C449">
        <v>236</v>
      </c>
    </row>
    <row r="450" spans="2:3" hidden="1" x14ac:dyDescent="0.25">
      <c r="B450" s="1">
        <v>44024</v>
      </c>
      <c r="C450">
        <v>258</v>
      </c>
    </row>
    <row r="451" spans="2:3" hidden="1" x14ac:dyDescent="0.25">
      <c r="B451" s="1">
        <v>44274</v>
      </c>
      <c r="C451">
        <v>6</v>
      </c>
    </row>
    <row r="452" spans="2:3" hidden="1" x14ac:dyDescent="0.25">
      <c r="B452" s="1">
        <v>43936</v>
      </c>
      <c r="C452">
        <v>58</v>
      </c>
    </row>
    <row r="453" spans="2:3" hidden="1" x14ac:dyDescent="0.25">
      <c r="B453" s="1">
        <v>44011</v>
      </c>
      <c r="C453">
        <v>52</v>
      </c>
    </row>
    <row r="454" spans="2:3" hidden="1" x14ac:dyDescent="0.25">
      <c r="B454" s="1">
        <v>43966</v>
      </c>
      <c r="C454">
        <v>7</v>
      </c>
    </row>
    <row r="455" spans="2:3" hidden="1" x14ac:dyDescent="0.25">
      <c r="B455" s="1">
        <v>44037</v>
      </c>
      <c r="C455">
        <v>168</v>
      </c>
    </row>
    <row r="456" spans="2:3" hidden="1" x14ac:dyDescent="0.25">
      <c r="B456" s="1">
        <v>44194</v>
      </c>
      <c r="C456">
        <v>289</v>
      </c>
    </row>
    <row r="457" spans="2:3" hidden="1" x14ac:dyDescent="0.25">
      <c r="B457" s="1">
        <v>44303</v>
      </c>
      <c r="C457">
        <v>50</v>
      </c>
    </row>
    <row r="458" spans="2:3" hidden="1" x14ac:dyDescent="0.25">
      <c r="B458" s="1">
        <v>43865</v>
      </c>
      <c r="C458">
        <v>342</v>
      </c>
    </row>
    <row r="459" spans="2:3" hidden="1" x14ac:dyDescent="0.25">
      <c r="B459" s="1">
        <v>43860</v>
      </c>
      <c r="C459">
        <v>385</v>
      </c>
    </row>
    <row r="460" spans="2:3" hidden="1" x14ac:dyDescent="0.25">
      <c r="B460" s="1">
        <v>44098</v>
      </c>
      <c r="C460">
        <v>86</v>
      </c>
    </row>
    <row r="461" spans="2:3" hidden="1" x14ac:dyDescent="0.25">
      <c r="B461" s="1">
        <v>44304</v>
      </c>
      <c r="C461">
        <v>58</v>
      </c>
    </row>
    <row r="462" spans="2:3" hidden="1" x14ac:dyDescent="0.25">
      <c r="B462" s="1">
        <v>43845</v>
      </c>
      <c r="C462">
        <v>216</v>
      </c>
    </row>
    <row r="463" spans="2:3" hidden="1" x14ac:dyDescent="0.25">
      <c r="B463" s="1">
        <v>43917</v>
      </c>
      <c r="C463">
        <v>87</v>
      </c>
    </row>
    <row r="464" spans="2:3" hidden="1" x14ac:dyDescent="0.25">
      <c r="B464" s="1">
        <v>44074</v>
      </c>
      <c r="C464">
        <v>320</v>
      </c>
    </row>
    <row r="465" spans="2:3" hidden="1" x14ac:dyDescent="0.25">
      <c r="B465" s="1">
        <v>43918</v>
      </c>
      <c r="C465">
        <v>157</v>
      </c>
    </row>
    <row r="466" spans="2:3" hidden="1" x14ac:dyDescent="0.25">
      <c r="B466" s="1">
        <v>44217</v>
      </c>
      <c r="C466">
        <v>130</v>
      </c>
    </row>
    <row r="467" spans="2:3" hidden="1" x14ac:dyDescent="0.25">
      <c r="B467" s="1">
        <v>43988</v>
      </c>
      <c r="C467">
        <v>224</v>
      </c>
    </row>
    <row r="468" spans="2:3" hidden="1" x14ac:dyDescent="0.25">
      <c r="B468" s="1">
        <v>44122</v>
      </c>
      <c r="C468">
        <v>231</v>
      </c>
    </row>
    <row r="469" spans="2:3" hidden="1" x14ac:dyDescent="0.25">
      <c r="B469" s="1">
        <v>43849</v>
      </c>
      <c r="C469">
        <v>357</v>
      </c>
    </row>
    <row r="470" spans="2:3" hidden="1" x14ac:dyDescent="0.25">
      <c r="B470" s="1">
        <v>43969</v>
      </c>
      <c r="C470">
        <v>67</v>
      </c>
    </row>
    <row r="471" spans="2:3" hidden="1" x14ac:dyDescent="0.25">
      <c r="B471" s="1">
        <v>44080</v>
      </c>
      <c r="C471">
        <v>88</v>
      </c>
    </row>
    <row r="472" spans="2:3" hidden="1" x14ac:dyDescent="0.25">
      <c r="B472" s="1">
        <v>43839</v>
      </c>
      <c r="C472">
        <v>288</v>
      </c>
    </row>
    <row r="473" spans="2:3" hidden="1" x14ac:dyDescent="0.25">
      <c r="B473" s="1">
        <v>44103</v>
      </c>
      <c r="C473">
        <v>283</v>
      </c>
    </row>
    <row r="474" spans="2:3" hidden="1" x14ac:dyDescent="0.25">
      <c r="B474" s="1">
        <v>44221</v>
      </c>
      <c r="C474">
        <v>161</v>
      </c>
    </row>
    <row r="475" spans="2:3" hidden="1" x14ac:dyDescent="0.25">
      <c r="B475" s="1">
        <v>43943</v>
      </c>
      <c r="C475">
        <v>152</v>
      </c>
    </row>
    <row r="476" spans="2:3" hidden="1" x14ac:dyDescent="0.25">
      <c r="B476" s="1">
        <v>44189</v>
      </c>
      <c r="C476">
        <v>228</v>
      </c>
    </row>
    <row r="477" spans="2:3" hidden="1" x14ac:dyDescent="0.25">
      <c r="B477" s="1">
        <v>43901</v>
      </c>
      <c r="C477">
        <v>43</v>
      </c>
    </row>
    <row r="478" spans="2:3" hidden="1" x14ac:dyDescent="0.25">
      <c r="B478" s="1">
        <v>44216</v>
      </c>
      <c r="C478">
        <v>290</v>
      </c>
    </row>
    <row r="479" spans="2:3" hidden="1" x14ac:dyDescent="0.25">
      <c r="B479" s="1">
        <v>44020</v>
      </c>
      <c r="C479">
        <v>63</v>
      </c>
    </row>
    <row r="480" spans="2:3" hidden="1" x14ac:dyDescent="0.25">
      <c r="B480" s="1">
        <v>43885</v>
      </c>
      <c r="C480">
        <v>130</v>
      </c>
    </row>
    <row r="481" spans="2:3" hidden="1" x14ac:dyDescent="0.25">
      <c r="B481" s="1">
        <v>44211</v>
      </c>
      <c r="C481">
        <v>219</v>
      </c>
    </row>
    <row r="482" spans="2:3" hidden="1" x14ac:dyDescent="0.25">
      <c r="B482" s="1">
        <v>44210</v>
      </c>
      <c r="C482">
        <v>208</v>
      </c>
    </row>
    <row r="483" spans="2:3" hidden="1" x14ac:dyDescent="0.25">
      <c r="B483" s="1">
        <v>44006</v>
      </c>
      <c r="C483">
        <v>250</v>
      </c>
    </row>
    <row r="484" spans="2:3" hidden="1" x14ac:dyDescent="0.25">
      <c r="B484" s="1">
        <v>44055</v>
      </c>
      <c r="C484">
        <v>186</v>
      </c>
    </row>
    <row r="485" spans="2:3" hidden="1" x14ac:dyDescent="0.25">
      <c r="B485" s="1">
        <v>43966</v>
      </c>
      <c r="C485">
        <v>348</v>
      </c>
    </row>
    <row r="486" spans="2:3" hidden="1" x14ac:dyDescent="0.25">
      <c r="B486" s="1">
        <v>44212</v>
      </c>
      <c r="C486">
        <v>12</v>
      </c>
    </row>
    <row r="487" spans="2:3" hidden="1" x14ac:dyDescent="0.25">
      <c r="B487" s="1">
        <v>44206</v>
      </c>
      <c r="C487">
        <v>59</v>
      </c>
    </row>
    <row r="488" spans="2:3" hidden="1" x14ac:dyDescent="0.25">
      <c r="B488" s="1">
        <v>44140</v>
      </c>
      <c r="C488">
        <v>208</v>
      </c>
    </row>
    <row r="489" spans="2:3" hidden="1" x14ac:dyDescent="0.25">
      <c r="B489" s="1">
        <v>43985</v>
      </c>
      <c r="C489">
        <v>297</v>
      </c>
    </row>
    <row r="490" spans="2:3" hidden="1" x14ac:dyDescent="0.25">
      <c r="B490" s="1">
        <v>43847</v>
      </c>
      <c r="C490">
        <v>252</v>
      </c>
    </row>
    <row r="491" spans="2:3" hidden="1" x14ac:dyDescent="0.25">
      <c r="B491" s="1">
        <v>43958</v>
      </c>
      <c r="C491">
        <v>3</v>
      </c>
    </row>
    <row r="492" spans="2:3" hidden="1" x14ac:dyDescent="0.25">
      <c r="B492" s="1">
        <v>43892</v>
      </c>
      <c r="C492">
        <v>377</v>
      </c>
    </row>
    <row r="493" spans="2:3" hidden="1" x14ac:dyDescent="0.25">
      <c r="B493" s="1">
        <v>43974</v>
      </c>
      <c r="C493">
        <v>232</v>
      </c>
    </row>
    <row r="494" spans="2:3" hidden="1" x14ac:dyDescent="0.25">
      <c r="B494" s="1">
        <v>44126</v>
      </c>
      <c r="C494">
        <v>358</v>
      </c>
    </row>
    <row r="495" spans="2:3" hidden="1" x14ac:dyDescent="0.25">
      <c r="B495" s="1">
        <v>43997</v>
      </c>
      <c r="C495">
        <v>184</v>
      </c>
    </row>
    <row r="496" spans="2:3" hidden="1" x14ac:dyDescent="0.25">
      <c r="B496" s="1">
        <v>43956</v>
      </c>
      <c r="C496">
        <v>385</v>
      </c>
    </row>
    <row r="497" spans="2:3" hidden="1" x14ac:dyDescent="0.25">
      <c r="B497" s="1">
        <v>43869</v>
      </c>
      <c r="C497">
        <v>95</v>
      </c>
    </row>
    <row r="498" spans="2:3" hidden="1" x14ac:dyDescent="0.25">
      <c r="B498" s="1">
        <v>44255</v>
      </c>
      <c r="C498">
        <v>53</v>
      </c>
    </row>
    <row r="499" spans="2:3" hidden="1" x14ac:dyDescent="0.25">
      <c r="B499" s="1">
        <v>44045</v>
      </c>
      <c r="C499">
        <v>344</v>
      </c>
    </row>
    <row r="500" spans="2:3" hidden="1" x14ac:dyDescent="0.25">
      <c r="B500" s="1">
        <v>43878</v>
      </c>
      <c r="C500">
        <v>216</v>
      </c>
    </row>
    <row r="501" spans="2:3" hidden="1" x14ac:dyDescent="0.25">
      <c r="B501" s="1">
        <v>44144</v>
      </c>
      <c r="C501">
        <v>378</v>
      </c>
    </row>
    <row r="502" spans="2:3" hidden="1" x14ac:dyDescent="0.25">
      <c r="B502" s="1">
        <v>44250</v>
      </c>
      <c r="C502">
        <v>311</v>
      </c>
    </row>
    <row r="503" spans="2:3" hidden="1" x14ac:dyDescent="0.25">
      <c r="B503" s="1">
        <v>44270</v>
      </c>
      <c r="C503">
        <v>55</v>
      </c>
    </row>
    <row r="504" spans="2:3" hidden="1" x14ac:dyDescent="0.25">
      <c r="B504" s="1">
        <v>44101</v>
      </c>
      <c r="C504">
        <v>79</v>
      </c>
    </row>
    <row r="505" spans="2:3" hidden="1" x14ac:dyDescent="0.25">
      <c r="B505" s="1">
        <v>43933</v>
      </c>
      <c r="C505">
        <v>369</v>
      </c>
    </row>
    <row r="506" spans="2:3" hidden="1" x14ac:dyDescent="0.25">
      <c r="B506" s="1">
        <v>43833</v>
      </c>
      <c r="C506">
        <v>377</v>
      </c>
    </row>
    <row r="507" spans="2:3" hidden="1" x14ac:dyDescent="0.25">
      <c r="B507" s="1">
        <v>44166</v>
      </c>
      <c r="C507">
        <v>229</v>
      </c>
    </row>
    <row r="508" spans="2:3" hidden="1" x14ac:dyDescent="0.25">
      <c r="B508" s="1">
        <v>44152</v>
      </c>
      <c r="C508">
        <v>97</v>
      </c>
    </row>
    <row r="509" spans="2:3" hidden="1" x14ac:dyDescent="0.25">
      <c r="B509" s="1">
        <v>44071</v>
      </c>
      <c r="C509">
        <v>340</v>
      </c>
    </row>
    <row r="510" spans="2:3" hidden="1" x14ac:dyDescent="0.25">
      <c r="B510" s="1">
        <v>43911</v>
      </c>
      <c r="C510">
        <v>31</v>
      </c>
    </row>
    <row r="511" spans="2:3" hidden="1" x14ac:dyDescent="0.25">
      <c r="B511" s="1">
        <v>44232</v>
      </c>
      <c r="C511">
        <v>308</v>
      </c>
    </row>
    <row r="512" spans="2:3" hidden="1" x14ac:dyDescent="0.25">
      <c r="B512" s="1">
        <v>43949</v>
      </c>
      <c r="C512">
        <v>231</v>
      </c>
    </row>
    <row r="513" spans="2:3" hidden="1" x14ac:dyDescent="0.25">
      <c r="B513" s="1">
        <v>43854</v>
      </c>
      <c r="C513">
        <v>281</v>
      </c>
    </row>
    <row r="514" spans="2:3" hidden="1" x14ac:dyDescent="0.25">
      <c r="B514" s="1">
        <v>44263</v>
      </c>
      <c r="C514">
        <v>276</v>
      </c>
    </row>
    <row r="515" spans="2:3" hidden="1" x14ac:dyDescent="0.25">
      <c r="B515" s="1">
        <v>43907</v>
      </c>
      <c r="C515">
        <v>321</v>
      </c>
    </row>
    <row r="516" spans="2:3" hidden="1" x14ac:dyDescent="0.25">
      <c r="B516" s="1">
        <v>44045</v>
      </c>
      <c r="C516">
        <v>97</v>
      </c>
    </row>
    <row r="517" spans="2:3" hidden="1" x14ac:dyDescent="0.25">
      <c r="B517" s="1">
        <v>44211</v>
      </c>
      <c r="C517">
        <v>318</v>
      </c>
    </row>
    <row r="518" spans="2:3" hidden="1" x14ac:dyDescent="0.25">
      <c r="B518" s="1">
        <v>43936</v>
      </c>
      <c r="C518">
        <v>139</v>
      </c>
    </row>
    <row r="519" spans="2:3" hidden="1" x14ac:dyDescent="0.25">
      <c r="B519" s="1">
        <v>44223</v>
      </c>
      <c r="C519">
        <v>241</v>
      </c>
    </row>
    <row r="520" spans="2:3" hidden="1" x14ac:dyDescent="0.25">
      <c r="B520" s="1">
        <v>44251</v>
      </c>
      <c r="C520">
        <v>13</v>
      </c>
    </row>
    <row r="521" spans="2:3" hidden="1" x14ac:dyDescent="0.25">
      <c r="B521" s="1">
        <v>44293</v>
      </c>
      <c r="C521">
        <v>121</v>
      </c>
    </row>
    <row r="522" spans="2:3" hidden="1" x14ac:dyDescent="0.25">
      <c r="B522" s="1">
        <v>44228</v>
      </c>
      <c r="C522">
        <v>41</v>
      </c>
    </row>
    <row r="523" spans="2:3" hidden="1" x14ac:dyDescent="0.25">
      <c r="B523" s="1">
        <v>44238</v>
      </c>
      <c r="C523">
        <v>350</v>
      </c>
    </row>
    <row r="524" spans="2:3" hidden="1" x14ac:dyDescent="0.25">
      <c r="B524" s="1">
        <v>43978</v>
      </c>
      <c r="C524">
        <v>357</v>
      </c>
    </row>
    <row r="525" spans="2:3" hidden="1" x14ac:dyDescent="0.25">
      <c r="B525" s="1">
        <v>43996</v>
      </c>
      <c r="C525">
        <v>250</v>
      </c>
    </row>
    <row r="526" spans="2:3" hidden="1" x14ac:dyDescent="0.25">
      <c r="B526" s="1">
        <v>43971</v>
      </c>
      <c r="C526">
        <v>41</v>
      </c>
    </row>
    <row r="527" spans="2:3" hidden="1" x14ac:dyDescent="0.25">
      <c r="B527" s="1">
        <v>44058</v>
      </c>
      <c r="C527">
        <v>319</v>
      </c>
    </row>
    <row r="528" spans="2:3" hidden="1" x14ac:dyDescent="0.25">
      <c r="B528" s="1">
        <v>44044</v>
      </c>
      <c r="C528">
        <v>127</v>
      </c>
    </row>
    <row r="529" spans="2:3" hidden="1" x14ac:dyDescent="0.25">
      <c r="B529" s="1">
        <v>43947</v>
      </c>
      <c r="C529">
        <v>186</v>
      </c>
    </row>
    <row r="530" spans="2:3" hidden="1" x14ac:dyDescent="0.25">
      <c r="B530" s="1">
        <v>43915</v>
      </c>
      <c r="C530">
        <v>70</v>
      </c>
    </row>
    <row r="531" spans="2:3" hidden="1" x14ac:dyDescent="0.25">
      <c r="B531" s="1">
        <v>44264</v>
      </c>
      <c r="C531">
        <v>146</v>
      </c>
    </row>
    <row r="532" spans="2:3" hidden="1" x14ac:dyDescent="0.25">
      <c r="B532" s="1">
        <v>43968</v>
      </c>
      <c r="C532">
        <v>227</v>
      </c>
    </row>
    <row r="533" spans="2:3" hidden="1" x14ac:dyDescent="0.25">
      <c r="B533" s="1">
        <v>44304</v>
      </c>
      <c r="C533">
        <v>222</v>
      </c>
    </row>
    <row r="534" spans="2:3" hidden="1" x14ac:dyDescent="0.25">
      <c r="B534" s="1">
        <v>43994</v>
      </c>
      <c r="C534">
        <v>159</v>
      </c>
    </row>
    <row r="535" spans="2:3" hidden="1" x14ac:dyDescent="0.25">
      <c r="B535" s="1">
        <v>44079</v>
      </c>
      <c r="C535">
        <v>222</v>
      </c>
    </row>
    <row r="536" spans="2:3" hidden="1" x14ac:dyDescent="0.25">
      <c r="B536" s="1">
        <v>44099</v>
      </c>
      <c r="C536">
        <v>252</v>
      </c>
    </row>
    <row r="537" spans="2:3" hidden="1" x14ac:dyDescent="0.25">
      <c r="B537" s="1">
        <v>44035</v>
      </c>
      <c r="C537">
        <v>20</v>
      </c>
    </row>
    <row r="538" spans="2:3" hidden="1" x14ac:dyDescent="0.25">
      <c r="B538" s="1">
        <v>44264</v>
      </c>
      <c r="C538">
        <v>236</v>
      </c>
    </row>
    <row r="539" spans="2:3" hidden="1" x14ac:dyDescent="0.25">
      <c r="B539" s="1">
        <v>44189</v>
      </c>
      <c r="C539">
        <v>203</v>
      </c>
    </row>
    <row r="540" spans="2:3" hidden="1" x14ac:dyDescent="0.25">
      <c r="B540" s="1">
        <v>43892</v>
      </c>
      <c r="C540">
        <v>197</v>
      </c>
    </row>
    <row r="541" spans="2:3" hidden="1" x14ac:dyDescent="0.25">
      <c r="B541" s="1">
        <v>44173</v>
      </c>
      <c r="C541">
        <v>202</v>
      </c>
    </row>
    <row r="542" spans="2:3" hidden="1" x14ac:dyDescent="0.25">
      <c r="B542" s="1">
        <v>43893</v>
      </c>
      <c r="C542">
        <v>357</v>
      </c>
    </row>
    <row r="543" spans="2:3" hidden="1" x14ac:dyDescent="0.25">
      <c r="B543" s="1">
        <v>44158</v>
      </c>
      <c r="C543">
        <v>258</v>
      </c>
    </row>
    <row r="544" spans="2:3" hidden="1" x14ac:dyDescent="0.25">
      <c r="B544" s="1">
        <v>44287</v>
      </c>
      <c r="C544">
        <v>293</v>
      </c>
    </row>
    <row r="545" spans="2:3" hidden="1" x14ac:dyDescent="0.25">
      <c r="B545" s="1">
        <v>44214</v>
      </c>
      <c r="C545">
        <v>107</v>
      </c>
    </row>
    <row r="546" spans="2:3" hidden="1" x14ac:dyDescent="0.25">
      <c r="B546" s="1">
        <v>44144</v>
      </c>
      <c r="C546">
        <v>374</v>
      </c>
    </row>
    <row r="547" spans="2:3" hidden="1" x14ac:dyDescent="0.25">
      <c r="B547" s="1">
        <v>43987</v>
      </c>
      <c r="C547">
        <v>228</v>
      </c>
    </row>
    <row r="548" spans="2:3" hidden="1" x14ac:dyDescent="0.25">
      <c r="B548" s="1">
        <v>43857</v>
      </c>
      <c r="C548">
        <v>85</v>
      </c>
    </row>
    <row r="549" spans="2:3" hidden="1" x14ac:dyDescent="0.25">
      <c r="B549" s="1">
        <v>43932</v>
      </c>
      <c r="C549">
        <v>27</v>
      </c>
    </row>
    <row r="550" spans="2:3" hidden="1" x14ac:dyDescent="0.25">
      <c r="B550" s="1">
        <v>44239</v>
      </c>
      <c r="C550">
        <v>112</v>
      </c>
    </row>
    <row r="551" spans="2:3" hidden="1" x14ac:dyDescent="0.25">
      <c r="B551" s="1">
        <v>43841</v>
      </c>
      <c r="C551">
        <v>64</v>
      </c>
    </row>
    <row r="552" spans="2:3" hidden="1" x14ac:dyDescent="0.25">
      <c r="B552" s="1">
        <v>43901</v>
      </c>
      <c r="C552">
        <v>380</v>
      </c>
    </row>
    <row r="553" spans="2:3" hidden="1" x14ac:dyDescent="0.25">
      <c r="B553" s="1">
        <v>44251</v>
      </c>
      <c r="C553">
        <v>244</v>
      </c>
    </row>
    <row r="554" spans="2:3" hidden="1" x14ac:dyDescent="0.25">
      <c r="B554" s="1">
        <v>43969</v>
      </c>
      <c r="C554">
        <v>54</v>
      </c>
    </row>
    <row r="555" spans="2:3" hidden="1" x14ac:dyDescent="0.25">
      <c r="B555" s="1">
        <v>43911</v>
      </c>
      <c r="C555">
        <v>303</v>
      </c>
    </row>
    <row r="556" spans="2:3" hidden="1" x14ac:dyDescent="0.25">
      <c r="B556" s="1">
        <v>43912</v>
      </c>
      <c r="C556">
        <v>310</v>
      </c>
    </row>
    <row r="557" spans="2:3" hidden="1" x14ac:dyDescent="0.25">
      <c r="B557" s="1">
        <v>44093</v>
      </c>
      <c r="C557">
        <v>316</v>
      </c>
    </row>
    <row r="558" spans="2:3" hidden="1" x14ac:dyDescent="0.25">
      <c r="B558" s="1">
        <v>44032</v>
      </c>
      <c r="C558">
        <v>267</v>
      </c>
    </row>
    <row r="559" spans="2:3" hidden="1" x14ac:dyDescent="0.25">
      <c r="B559" s="1">
        <v>44306</v>
      </c>
      <c r="C559">
        <v>18</v>
      </c>
    </row>
    <row r="560" spans="2:3" hidden="1" x14ac:dyDescent="0.25">
      <c r="B560" s="1">
        <v>44044</v>
      </c>
      <c r="C560">
        <v>114</v>
      </c>
    </row>
    <row r="561" spans="2:3" hidden="1" x14ac:dyDescent="0.25">
      <c r="B561" s="1">
        <v>44165</v>
      </c>
      <c r="C561">
        <v>304</v>
      </c>
    </row>
    <row r="562" spans="2:3" hidden="1" x14ac:dyDescent="0.25">
      <c r="B562" s="1">
        <v>43901</v>
      </c>
      <c r="C562">
        <v>159</v>
      </c>
    </row>
    <row r="563" spans="2:3" hidden="1" x14ac:dyDescent="0.25">
      <c r="B563" s="1">
        <v>44151</v>
      </c>
      <c r="C563">
        <v>210</v>
      </c>
    </row>
    <row r="564" spans="2:3" hidden="1" x14ac:dyDescent="0.25">
      <c r="B564" s="1">
        <v>44163</v>
      </c>
      <c r="C564">
        <v>126</v>
      </c>
    </row>
    <row r="565" spans="2:3" hidden="1" x14ac:dyDescent="0.25">
      <c r="B565" s="1">
        <v>44091</v>
      </c>
      <c r="C565">
        <v>14</v>
      </c>
    </row>
    <row r="566" spans="2:3" hidden="1" x14ac:dyDescent="0.25">
      <c r="B566" s="1">
        <v>44063</v>
      </c>
      <c r="C566">
        <v>348</v>
      </c>
    </row>
    <row r="567" spans="2:3" hidden="1" x14ac:dyDescent="0.25">
      <c r="B567" s="1">
        <v>44035</v>
      </c>
      <c r="C567">
        <v>352</v>
      </c>
    </row>
    <row r="568" spans="2:3" hidden="1" x14ac:dyDescent="0.25">
      <c r="B568" s="1">
        <v>43897</v>
      </c>
      <c r="C568">
        <v>372</v>
      </c>
    </row>
    <row r="569" spans="2:3" hidden="1" x14ac:dyDescent="0.25">
      <c r="B569" s="1">
        <v>44050</v>
      </c>
      <c r="C569">
        <v>23</v>
      </c>
    </row>
    <row r="570" spans="2:3" hidden="1" x14ac:dyDescent="0.25">
      <c r="B570" s="1">
        <v>44046</v>
      </c>
      <c r="C570">
        <v>255</v>
      </c>
    </row>
    <row r="571" spans="2:3" hidden="1" x14ac:dyDescent="0.25">
      <c r="B571" s="1">
        <v>43978</v>
      </c>
      <c r="C571">
        <v>300</v>
      </c>
    </row>
    <row r="572" spans="2:3" hidden="1" x14ac:dyDescent="0.25">
      <c r="B572" s="1">
        <v>44125</v>
      </c>
      <c r="C572">
        <v>42</v>
      </c>
    </row>
    <row r="573" spans="2:3" hidden="1" x14ac:dyDescent="0.25">
      <c r="B573" s="1">
        <v>44285</v>
      </c>
      <c r="C573">
        <v>303</v>
      </c>
    </row>
    <row r="574" spans="2:3" hidden="1" x14ac:dyDescent="0.25">
      <c r="B574" s="1">
        <v>43981</v>
      </c>
      <c r="C574">
        <v>298</v>
      </c>
    </row>
    <row r="575" spans="2:3" hidden="1" x14ac:dyDescent="0.25">
      <c r="B575" s="1">
        <v>44151</v>
      </c>
      <c r="C575">
        <v>374</v>
      </c>
    </row>
    <row r="576" spans="2:3" hidden="1" x14ac:dyDescent="0.25">
      <c r="B576" s="1">
        <v>44261</v>
      </c>
      <c r="C576">
        <v>304</v>
      </c>
    </row>
    <row r="577" spans="2:3" hidden="1" x14ac:dyDescent="0.25">
      <c r="B577" s="1">
        <v>44295</v>
      </c>
      <c r="C577">
        <v>31</v>
      </c>
    </row>
    <row r="578" spans="2:3" hidden="1" x14ac:dyDescent="0.25">
      <c r="B578" s="1">
        <v>44144</v>
      </c>
      <c r="C578">
        <v>67</v>
      </c>
    </row>
    <row r="579" spans="2:3" hidden="1" x14ac:dyDescent="0.25">
      <c r="B579" s="1">
        <v>44244</v>
      </c>
      <c r="C579">
        <v>63</v>
      </c>
    </row>
    <row r="580" spans="2:3" hidden="1" x14ac:dyDescent="0.25">
      <c r="B580" s="1">
        <v>44077</v>
      </c>
      <c r="C580">
        <v>311</v>
      </c>
    </row>
    <row r="581" spans="2:3" hidden="1" x14ac:dyDescent="0.25">
      <c r="B581" s="1">
        <v>44029</v>
      </c>
      <c r="C581">
        <v>124</v>
      </c>
    </row>
    <row r="582" spans="2:3" hidden="1" x14ac:dyDescent="0.25">
      <c r="B582" s="1">
        <v>44249</v>
      </c>
      <c r="C582">
        <v>321</v>
      </c>
    </row>
    <row r="583" spans="2:3" hidden="1" x14ac:dyDescent="0.25">
      <c r="B583" s="1">
        <v>44174</v>
      </c>
      <c r="C583">
        <v>10</v>
      </c>
    </row>
    <row r="584" spans="2:3" hidden="1" x14ac:dyDescent="0.25">
      <c r="B584" s="1">
        <v>43975</v>
      </c>
      <c r="C584">
        <v>294</v>
      </c>
    </row>
    <row r="585" spans="2:3" hidden="1" x14ac:dyDescent="0.25">
      <c r="B585" s="1">
        <v>43934</v>
      </c>
      <c r="C585">
        <v>253</v>
      </c>
    </row>
    <row r="586" spans="2:3" hidden="1" x14ac:dyDescent="0.25">
      <c r="B586" s="1">
        <v>43974</v>
      </c>
      <c r="C586">
        <v>252</v>
      </c>
    </row>
    <row r="587" spans="2:3" hidden="1" x14ac:dyDescent="0.25">
      <c r="B587" s="1">
        <v>44181</v>
      </c>
      <c r="C587">
        <v>258</v>
      </c>
    </row>
    <row r="588" spans="2:3" hidden="1" x14ac:dyDescent="0.25">
      <c r="B588" s="1">
        <v>44138</v>
      </c>
      <c r="C588">
        <v>244</v>
      </c>
    </row>
    <row r="589" spans="2:3" hidden="1" x14ac:dyDescent="0.25">
      <c r="B589" s="1">
        <v>44301</v>
      </c>
      <c r="C589">
        <v>230</v>
      </c>
    </row>
    <row r="590" spans="2:3" hidden="1" x14ac:dyDescent="0.25">
      <c r="B590" s="1">
        <v>44025</v>
      </c>
      <c r="C590">
        <v>93</v>
      </c>
    </row>
    <row r="591" spans="2:3" hidden="1" x14ac:dyDescent="0.25">
      <c r="B591" s="1">
        <v>44020</v>
      </c>
      <c r="C591">
        <v>371</v>
      </c>
    </row>
    <row r="592" spans="2:3" hidden="1" x14ac:dyDescent="0.25">
      <c r="B592" s="1">
        <v>43986</v>
      </c>
      <c r="C592">
        <v>267</v>
      </c>
    </row>
    <row r="593" spans="2:3" hidden="1" x14ac:dyDescent="0.25">
      <c r="B593" s="1">
        <v>43867</v>
      </c>
      <c r="C593">
        <v>203</v>
      </c>
    </row>
    <row r="594" spans="2:3" hidden="1" x14ac:dyDescent="0.25">
      <c r="B594" s="1">
        <v>44220</v>
      </c>
      <c r="C594">
        <v>372</v>
      </c>
    </row>
    <row r="595" spans="2:3" hidden="1" x14ac:dyDescent="0.25">
      <c r="B595" s="1">
        <v>44150</v>
      </c>
      <c r="C595">
        <v>72</v>
      </c>
    </row>
    <row r="596" spans="2:3" hidden="1" x14ac:dyDescent="0.25">
      <c r="B596" s="1">
        <v>44249</v>
      </c>
      <c r="C596">
        <v>240</v>
      </c>
    </row>
    <row r="597" spans="2:3" hidden="1" x14ac:dyDescent="0.25">
      <c r="B597" s="1">
        <v>44172</v>
      </c>
      <c r="C597">
        <v>81</v>
      </c>
    </row>
    <row r="598" spans="2:3" hidden="1" x14ac:dyDescent="0.25">
      <c r="B598" s="1">
        <v>44205</v>
      </c>
      <c r="C598">
        <v>8</v>
      </c>
    </row>
    <row r="599" spans="2:3" hidden="1" x14ac:dyDescent="0.25">
      <c r="B599" s="1">
        <v>43997</v>
      </c>
      <c r="C599">
        <v>154</v>
      </c>
    </row>
    <row r="600" spans="2:3" hidden="1" x14ac:dyDescent="0.25">
      <c r="B600" s="1">
        <v>44162</v>
      </c>
      <c r="C600">
        <v>105</v>
      </c>
    </row>
    <row r="601" spans="2:3" hidden="1" x14ac:dyDescent="0.25">
      <c r="B601" s="1">
        <v>44014</v>
      </c>
      <c r="C601">
        <v>67</v>
      </c>
    </row>
    <row r="602" spans="2:3" hidden="1" x14ac:dyDescent="0.25">
      <c r="B602" s="1">
        <v>44258</v>
      </c>
      <c r="C602">
        <v>1</v>
      </c>
    </row>
    <row r="603" spans="2:3" hidden="1" x14ac:dyDescent="0.25">
      <c r="B603" s="1">
        <v>44069</v>
      </c>
      <c r="C603">
        <v>91</v>
      </c>
    </row>
    <row r="604" spans="2:3" hidden="1" x14ac:dyDescent="0.25">
      <c r="B604" s="1">
        <v>43942</v>
      </c>
      <c r="C604">
        <v>53</v>
      </c>
    </row>
    <row r="605" spans="2:3" hidden="1" x14ac:dyDescent="0.25">
      <c r="B605" s="1">
        <v>44161</v>
      </c>
      <c r="C605">
        <v>199</v>
      </c>
    </row>
    <row r="606" spans="2:3" hidden="1" x14ac:dyDescent="0.25">
      <c r="B606" s="1">
        <v>44279</v>
      </c>
      <c r="C606">
        <v>356</v>
      </c>
    </row>
    <row r="607" spans="2:3" hidden="1" x14ac:dyDescent="0.25">
      <c r="B607" s="1">
        <v>43909</v>
      </c>
      <c r="C607">
        <v>339</v>
      </c>
    </row>
    <row r="608" spans="2:3" hidden="1" x14ac:dyDescent="0.25">
      <c r="B608" s="1">
        <v>44192</v>
      </c>
      <c r="C608">
        <v>192</v>
      </c>
    </row>
    <row r="609" spans="2:3" hidden="1" x14ac:dyDescent="0.25">
      <c r="B609" s="1">
        <v>44301</v>
      </c>
      <c r="C609">
        <v>197</v>
      </c>
    </row>
    <row r="610" spans="2:3" hidden="1" x14ac:dyDescent="0.25">
      <c r="B610" s="1">
        <v>44028</v>
      </c>
      <c r="C610">
        <v>23</v>
      </c>
    </row>
    <row r="611" spans="2:3" hidden="1" x14ac:dyDescent="0.25">
      <c r="B611" s="1">
        <v>44287</v>
      </c>
      <c r="C611">
        <v>325</v>
      </c>
    </row>
    <row r="612" spans="2:3" hidden="1" x14ac:dyDescent="0.25">
      <c r="B612" s="1">
        <v>43868</v>
      </c>
      <c r="C612">
        <v>54</v>
      </c>
    </row>
    <row r="613" spans="2:3" hidden="1" x14ac:dyDescent="0.25">
      <c r="B613" s="1">
        <v>43912</v>
      </c>
      <c r="C613">
        <v>275</v>
      </c>
    </row>
    <row r="614" spans="2:3" hidden="1" x14ac:dyDescent="0.25">
      <c r="B614" s="1">
        <v>43969</v>
      </c>
      <c r="C614">
        <v>323</v>
      </c>
    </row>
    <row r="615" spans="2:3" hidden="1" x14ac:dyDescent="0.25">
      <c r="B615" s="1">
        <v>44286</v>
      </c>
      <c r="C615">
        <v>91</v>
      </c>
    </row>
    <row r="616" spans="2:3" hidden="1" x14ac:dyDescent="0.25">
      <c r="B616" s="1">
        <v>44114</v>
      </c>
      <c r="C616">
        <v>294</v>
      </c>
    </row>
    <row r="617" spans="2:3" hidden="1" x14ac:dyDescent="0.25">
      <c r="B617" s="1">
        <v>43861</v>
      </c>
      <c r="C617">
        <v>277</v>
      </c>
    </row>
    <row r="618" spans="2:3" hidden="1" x14ac:dyDescent="0.25">
      <c r="B618" s="1">
        <v>44263</v>
      </c>
      <c r="C618">
        <v>80</v>
      </c>
    </row>
    <row r="619" spans="2:3" hidden="1" x14ac:dyDescent="0.25">
      <c r="B619" s="1">
        <v>43976</v>
      </c>
      <c r="C619">
        <v>219</v>
      </c>
    </row>
    <row r="620" spans="2:3" hidden="1" x14ac:dyDescent="0.25">
      <c r="B620" s="1">
        <v>43928</v>
      </c>
      <c r="C620">
        <v>38</v>
      </c>
    </row>
    <row r="621" spans="2:3" hidden="1" x14ac:dyDescent="0.25">
      <c r="B621" s="1">
        <v>44228</v>
      </c>
      <c r="C621">
        <v>379</v>
      </c>
    </row>
    <row r="622" spans="2:3" hidden="1" x14ac:dyDescent="0.25">
      <c r="B622" s="1">
        <v>43868</v>
      </c>
      <c r="C622">
        <v>278</v>
      </c>
    </row>
    <row r="623" spans="2:3" hidden="1" x14ac:dyDescent="0.25">
      <c r="B623" s="1">
        <v>44154</v>
      </c>
      <c r="C623">
        <v>309</v>
      </c>
    </row>
    <row r="624" spans="2:3" hidden="1" x14ac:dyDescent="0.25">
      <c r="B624" s="1">
        <v>44151</v>
      </c>
      <c r="C624">
        <v>347</v>
      </c>
    </row>
    <row r="625" spans="2:3" hidden="1" x14ac:dyDescent="0.25">
      <c r="B625" s="1">
        <v>44300</v>
      </c>
      <c r="C625">
        <v>364</v>
      </c>
    </row>
    <row r="626" spans="2:3" hidden="1" x14ac:dyDescent="0.25">
      <c r="B626" s="1">
        <v>44307</v>
      </c>
      <c r="C626">
        <v>165</v>
      </c>
    </row>
    <row r="627" spans="2:3" hidden="1" x14ac:dyDescent="0.25">
      <c r="B627" s="1">
        <v>44134</v>
      </c>
      <c r="C627">
        <v>90</v>
      </c>
    </row>
    <row r="628" spans="2:3" hidden="1" x14ac:dyDescent="0.25">
      <c r="B628" s="1">
        <v>44292</v>
      </c>
      <c r="C628">
        <v>345</v>
      </c>
    </row>
    <row r="629" spans="2:3" hidden="1" x14ac:dyDescent="0.25">
      <c r="B629" s="1">
        <v>43898</v>
      </c>
      <c r="C629">
        <v>169</v>
      </c>
    </row>
    <row r="630" spans="2:3" hidden="1" x14ac:dyDescent="0.25">
      <c r="B630" s="1">
        <v>44245</v>
      </c>
      <c r="C630">
        <v>143</v>
      </c>
    </row>
    <row r="631" spans="2:3" hidden="1" x14ac:dyDescent="0.25">
      <c r="B631" s="1">
        <v>44111</v>
      </c>
      <c r="C631">
        <v>323</v>
      </c>
    </row>
    <row r="632" spans="2:3" hidden="1" x14ac:dyDescent="0.25">
      <c r="B632" s="1">
        <v>43875</v>
      </c>
      <c r="C632">
        <v>64</v>
      </c>
    </row>
    <row r="633" spans="2:3" hidden="1" x14ac:dyDescent="0.25">
      <c r="B633" s="1">
        <v>43863</v>
      </c>
      <c r="C633">
        <v>74</v>
      </c>
    </row>
    <row r="634" spans="2:3" hidden="1" x14ac:dyDescent="0.25">
      <c r="B634" s="1">
        <v>43897</v>
      </c>
      <c r="C634">
        <v>102</v>
      </c>
    </row>
    <row r="635" spans="2:3" hidden="1" x14ac:dyDescent="0.25">
      <c r="B635" s="1">
        <v>44096</v>
      </c>
      <c r="C635">
        <v>257</v>
      </c>
    </row>
    <row r="636" spans="2:3" hidden="1" x14ac:dyDescent="0.25">
      <c r="B636" s="1">
        <v>44069</v>
      </c>
      <c r="C636">
        <v>172</v>
      </c>
    </row>
    <row r="637" spans="2:3" hidden="1" x14ac:dyDescent="0.25">
      <c r="B637" s="1">
        <v>44020</v>
      </c>
      <c r="C637">
        <v>89</v>
      </c>
    </row>
    <row r="638" spans="2:3" hidden="1" x14ac:dyDescent="0.25">
      <c r="B638" s="1">
        <v>44291</v>
      </c>
      <c r="C638">
        <v>333</v>
      </c>
    </row>
    <row r="639" spans="2:3" hidden="1" x14ac:dyDescent="0.25">
      <c r="B639" s="1">
        <v>44282</v>
      </c>
      <c r="C639">
        <v>298</v>
      </c>
    </row>
    <row r="640" spans="2:3" hidden="1" x14ac:dyDescent="0.25">
      <c r="B640" s="1">
        <v>44282</v>
      </c>
      <c r="C640">
        <v>157</v>
      </c>
    </row>
    <row r="641" spans="2:3" hidden="1" x14ac:dyDescent="0.25">
      <c r="B641" s="1">
        <v>44098</v>
      </c>
      <c r="C641">
        <v>95</v>
      </c>
    </row>
    <row r="642" spans="2:3" hidden="1" x14ac:dyDescent="0.25">
      <c r="B642" s="1">
        <v>43882</v>
      </c>
      <c r="C642">
        <v>92</v>
      </c>
    </row>
    <row r="643" spans="2:3" hidden="1" x14ac:dyDescent="0.25">
      <c r="B643" s="1">
        <v>44074</v>
      </c>
      <c r="C643">
        <v>174</v>
      </c>
    </row>
    <row r="644" spans="2:3" hidden="1" x14ac:dyDescent="0.25">
      <c r="B644" s="1">
        <v>44132</v>
      </c>
      <c r="C644">
        <v>67</v>
      </c>
    </row>
    <row r="645" spans="2:3" hidden="1" x14ac:dyDescent="0.25">
      <c r="B645" s="1">
        <v>43987</v>
      </c>
      <c r="C645">
        <v>317</v>
      </c>
    </row>
    <row r="646" spans="2:3" hidden="1" x14ac:dyDescent="0.25">
      <c r="B646" s="1">
        <v>43988</v>
      </c>
      <c r="C646">
        <v>207</v>
      </c>
    </row>
    <row r="647" spans="2:3" hidden="1" x14ac:dyDescent="0.25">
      <c r="B647" s="1">
        <v>44147</v>
      </c>
      <c r="C647">
        <v>119</v>
      </c>
    </row>
    <row r="648" spans="2:3" hidden="1" x14ac:dyDescent="0.25">
      <c r="B648" s="1">
        <v>44135</v>
      </c>
      <c r="C648">
        <v>22</v>
      </c>
    </row>
    <row r="649" spans="2:3" hidden="1" x14ac:dyDescent="0.25">
      <c r="B649" s="1">
        <v>43940</v>
      </c>
      <c r="C649">
        <v>141</v>
      </c>
    </row>
    <row r="650" spans="2:3" hidden="1" x14ac:dyDescent="0.25">
      <c r="B650" s="1">
        <v>44301</v>
      </c>
      <c r="C650">
        <v>205</v>
      </c>
    </row>
    <row r="651" spans="2:3" hidden="1" x14ac:dyDescent="0.25">
      <c r="B651" s="1">
        <v>43925</v>
      </c>
      <c r="C651">
        <v>13</v>
      </c>
    </row>
    <row r="652" spans="2:3" hidden="1" x14ac:dyDescent="0.25">
      <c r="B652" s="1">
        <v>43921</v>
      </c>
      <c r="C652">
        <v>160</v>
      </c>
    </row>
    <row r="653" spans="2:3" hidden="1" x14ac:dyDescent="0.25">
      <c r="B653" s="1">
        <v>44079</v>
      </c>
      <c r="C653">
        <v>135</v>
      </c>
    </row>
    <row r="654" spans="2:3" hidden="1" x14ac:dyDescent="0.25">
      <c r="B654" s="1">
        <v>44004</v>
      </c>
      <c r="C654">
        <v>253</v>
      </c>
    </row>
    <row r="655" spans="2:3" hidden="1" x14ac:dyDescent="0.25">
      <c r="B655" s="1">
        <v>44086</v>
      </c>
      <c r="C655">
        <v>122</v>
      </c>
    </row>
    <row r="656" spans="2:3" hidden="1" x14ac:dyDescent="0.25">
      <c r="B656" s="1">
        <v>43856</v>
      </c>
      <c r="C656">
        <v>85</v>
      </c>
    </row>
    <row r="657" spans="2:3" hidden="1" x14ac:dyDescent="0.25">
      <c r="B657" s="1">
        <v>43887</v>
      </c>
      <c r="C657">
        <v>335</v>
      </c>
    </row>
    <row r="658" spans="2:3" hidden="1" x14ac:dyDescent="0.25">
      <c r="B658" s="1">
        <v>43838</v>
      </c>
      <c r="C658">
        <v>383</v>
      </c>
    </row>
    <row r="659" spans="2:3" hidden="1" x14ac:dyDescent="0.25">
      <c r="B659" s="1">
        <v>43935</v>
      </c>
      <c r="C659">
        <v>76</v>
      </c>
    </row>
    <row r="660" spans="2:3" hidden="1" x14ac:dyDescent="0.25">
      <c r="B660" s="1">
        <v>44148</v>
      </c>
      <c r="C660">
        <v>337</v>
      </c>
    </row>
    <row r="661" spans="2:3" hidden="1" x14ac:dyDescent="0.25">
      <c r="B661" s="1">
        <v>44236</v>
      </c>
      <c r="C661">
        <v>263</v>
      </c>
    </row>
    <row r="662" spans="2:3" hidden="1" x14ac:dyDescent="0.25">
      <c r="B662" s="1">
        <v>43879</v>
      </c>
      <c r="C662">
        <v>349</v>
      </c>
    </row>
    <row r="663" spans="2:3" hidden="1" x14ac:dyDescent="0.25">
      <c r="B663" s="1">
        <v>43835</v>
      </c>
      <c r="C663">
        <v>26</v>
      </c>
    </row>
    <row r="664" spans="2:3" hidden="1" x14ac:dyDescent="0.25">
      <c r="B664" s="1">
        <v>43946</v>
      </c>
      <c r="C664">
        <v>275</v>
      </c>
    </row>
    <row r="665" spans="2:3" hidden="1" x14ac:dyDescent="0.25">
      <c r="B665" s="1">
        <v>44230</v>
      </c>
      <c r="C665">
        <v>241</v>
      </c>
    </row>
    <row r="666" spans="2:3" hidden="1" x14ac:dyDescent="0.25">
      <c r="B666" s="1">
        <v>44071</v>
      </c>
      <c r="C666">
        <v>86</v>
      </c>
    </row>
    <row r="667" spans="2:3" hidden="1" x14ac:dyDescent="0.25">
      <c r="B667" s="1">
        <v>43945</v>
      </c>
      <c r="C667">
        <v>146</v>
      </c>
    </row>
    <row r="668" spans="2:3" hidden="1" x14ac:dyDescent="0.25">
      <c r="B668" s="1">
        <v>43913</v>
      </c>
      <c r="C668">
        <v>194</v>
      </c>
    </row>
    <row r="669" spans="2:3" hidden="1" x14ac:dyDescent="0.25">
      <c r="B669" s="1">
        <v>44232</v>
      </c>
      <c r="C669">
        <v>225</v>
      </c>
    </row>
    <row r="670" spans="2:3" hidden="1" x14ac:dyDescent="0.25">
      <c r="B670" s="1">
        <v>44272</v>
      </c>
      <c r="C670">
        <v>197</v>
      </c>
    </row>
    <row r="671" spans="2:3" hidden="1" x14ac:dyDescent="0.25">
      <c r="B671" s="1">
        <v>43982</v>
      </c>
      <c r="C671">
        <v>326</v>
      </c>
    </row>
    <row r="672" spans="2:3" hidden="1" x14ac:dyDescent="0.25">
      <c r="B672" s="1">
        <v>44216</v>
      </c>
      <c r="C672">
        <v>192</v>
      </c>
    </row>
    <row r="673" spans="2:3" hidden="1" x14ac:dyDescent="0.25">
      <c r="B673" s="1">
        <v>44232</v>
      </c>
      <c r="C673">
        <v>52</v>
      </c>
    </row>
    <row r="674" spans="2:3" hidden="1" x14ac:dyDescent="0.25">
      <c r="B674" s="1">
        <v>43910</v>
      </c>
      <c r="C674">
        <v>311</v>
      </c>
    </row>
    <row r="675" spans="2:3" hidden="1" x14ac:dyDescent="0.25">
      <c r="B675" s="1">
        <v>44216</v>
      </c>
      <c r="C675">
        <v>376</v>
      </c>
    </row>
    <row r="676" spans="2:3" hidden="1" x14ac:dyDescent="0.25">
      <c r="B676" s="1">
        <v>44245</v>
      </c>
      <c r="C676">
        <v>317</v>
      </c>
    </row>
    <row r="677" spans="2:3" hidden="1" x14ac:dyDescent="0.25">
      <c r="B677" s="1">
        <v>43905</v>
      </c>
      <c r="C677">
        <v>249</v>
      </c>
    </row>
    <row r="678" spans="2:3" hidden="1" x14ac:dyDescent="0.25">
      <c r="B678" s="1">
        <v>43915</v>
      </c>
      <c r="C678">
        <v>103</v>
      </c>
    </row>
    <row r="679" spans="2:3" hidden="1" x14ac:dyDescent="0.25">
      <c r="B679" s="1">
        <v>44176</v>
      </c>
      <c r="C679">
        <v>120</v>
      </c>
    </row>
    <row r="680" spans="2:3" hidden="1" x14ac:dyDescent="0.25">
      <c r="B680" s="1">
        <v>44194</v>
      </c>
      <c r="C680">
        <v>13</v>
      </c>
    </row>
    <row r="681" spans="2:3" hidden="1" x14ac:dyDescent="0.25">
      <c r="B681" s="1">
        <v>43839</v>
      </c>
      <c r="C681">
        <v>109</v>
      </c>
    </row>
    <row r="682" spans="2:3" hidden="1" x14ac:dyDescent="0.25">
      <c r="B682" s="1">
        <v>43901</v>
      </c>
      <c r="C682">
        <v>324</v>
      </c>
    </row>
    <row r="683" spans="2:3" hidden="1" x14ac:dyDescent="0.25">
      <c r="B683" s="1">
        <v>44111</v>
      </c>
      <c r="C683">
        <v>215</v>
      </c>
    </row>
    <row r="684" spans="2:3" hidden="1" x14ac:dyDescent="0.25">
      <c r="B684" s="1">
        <v>44167</v>
      </c>
      <c r="C684">
        <v>257</v>
      </c>
    </row>
    <row r="685" spans="2:3" hidden="1" x14ac:dyDescent="0.25">
      <c r="B685" s="1">
        <v>44016</v>
      </c>
      <c r="C685">
        <v>205</v>
      </c>
    </row>
    <row r="686" spans="2:3" hidden="1" x14ac:dyDescent="0.25">
      <c r="B686" s="1">
        <v>44017</v>
      </c>
      <c r="C686">
        <v>287</v>
      </c>
    </row>
    <row r="687" spans="2:3" hidden="1" x14ac:dyDescent="0.25">
      <c r="B687" s="1">
        <v>43952</v>
      </c>
      <c r="C687">
        <v>305</v>
      </c>
    </row>
    <row r="688" spans="2:3" hidden="1" x14ac:dyDescent="0.25">
      <c r="B688" s="1">
        <v>44001</v>
      </c>
      <c r="C688">
        <v>166</v>
      </c>
    </row>
    <row r="689" spans="2:3" hidden="1" x14ac:dyDescent="0.25">
      <c r="B689" s="1">
        <v>44216</v>
      </c>
      <c r="C689">
        <v>186</v>
      </c>
    </row>
    <row r="690" spans="2:3" hidden="1" x14ac:dyDescent="0.25">
      <c r="B690" s="1">
        <v>44059</v>
      </c>
      <c r="C690">
        <v>132</v>
      </c>
    </row>
    <row r="691" spans="2:3" hidden="1" x14ac:dyDescent="0.25">
      <c r="B691" s="1">
        <v>44301</v>
      </c>
      <c r="C691">
        <v>66</v>
      </c>
    </row>
    <row r="692" spans="2:3" hidden="1" x14ac:dyDescent="0.25">
      <c r="B692" s="1">
        <v>44143</v>
      </c>
      <c r="C692">
        <v>214</v>
      </c>
    </row>
    <row r="693" spans="2:3" hidden="1" x14ac:dyDescent="0.25">
      <c r="B693" s="1">
        <v>44107</v>
      </c>
      <c r="C693">
        <v>158</v>
      </c>
    </row>
    <row r="694" spans="2:3" hidden="1" x14ac:dyDescent="0.25">
      <c r="B694" s="1">
        <v>43925</v>
      </c>
      <c r="C694">
        <v>123</v>
      </c>
    </row>
    <row r="695" spans="2:3" hidden="1" x14ac:dyDescent="0.25">
      <c r="B695" s="1">
        <v>43993</v>
      </c>
      <c r="C695">
        <v>59</v>
      </c>
    </row>
    <row r="696" spans="2:3" hidden="1" x14ac:dyDescent="0.25">
      <c r="B696" s="1">
        <v>43867</v>
      </c>
      <c r="C696">
        <v>22</v>
      </c>
    </row>
    <row r="697" spans="2:3" hidden="1" x14ac:dyDescent="0.25">
      <c r="B697" s="1">
        <v>44103</v>
      </c>
      <c r="C697">
        <v>303</v>
      </c>
    </row>
    <row r="698" spans="2:3" hidden="1" x14ac:dyDescent="0.25">
      <c r="B698" s="1">
        <v>44201</v>
      </c>
      <c r="C698">
        <v>186</v>
      </c>
    </row>
    <row r="699" spans="2:3" hidden="1" x14ac:dyDescent="0.25">
      <c r="B699" s="1">
        <v>44198</v>
      </c>
      <c r="C699">
        <v>151</v>
      </c>
    </row>
    <row r="700" spans="2:3" hidden="1" x14ac:dyDescent="0.25">
      <c r="B700" s="1">
        <v>44044</v>
      </c>
      <c r="C700">
        <v>77</v>
      </c>
    </row>
    <row r="701" spans="2:3" hidden="1" x14ac:dyDescent="0.25">
      <c r="B701" s="1">
        <v>44059</v>
      </c>
      <c r="C701">
        <v>349</v>
      </c>
    </row>
    <row r="702" spans="2:3" hidden="1" x14ac:dyDescent="0.25">
      <c r="B702" s="1">
        <v>44275</v>
      </c>
      <c r="C702">
        <v>182</v>
      </c>
    </row>
    <row r="703" spans="2:3" hidden="1" x14ac:dyDescent="0.25">
      <c r="B703" s="1">
        <v>43905</v>
      </c>
      <c r="C703">
        <v>162</v>
      </c>
    </row>
    <row r="704" spans="2:3" hidden="1" x14ac:dyDescent="0.25">
      <c r="B704" s="1">
        <v>44098</v>
      </c>
      <c r="C704">
        <v>91</v>
      </c>
    </row>
    <row r="705" spans="2:3" hidden="1" x14ac:dyDescent="0.25">
      <c r="B705" s="1">
        <v>43938</v>
      </c>
      <c r="C705">
        <v>124</v>
      </c>
    </row>
    <row r="706" spans="2:3" hidden="1" x14ac:dyDescent="0.25">
      <c r="B706" s="1">
        <v>43871</v>
      </c>
      <c r="C706">
        <v>218</v>
      </c>
    </row>
    <row r="707" spans="2:3" hidden="1" x14ac:dyDescent="0.25">
      <c r="B707" s="1">
        <v>44019</v>
      </c>
      <c r="C707">
        <v>278</v>
      </c>
    </row>
    <row r="708" spans="2:3" hidden="1" x14ac:dyDescent="0.25">
      <c r="B708" s="1">
        <v>44192</v>
      </c>
      <c r="C708">
        <v>167</v>
      </c>
    </row>
    <row r="709" spans="2:3" hidden="1" x14ac:dyDescent="0.25">
      <c r="B709" s="1">
        <v>43982</v>
      </c>
      <c r="C709">
        <v>292</v>
      </c>
    </row>
    <row r="710" spans="2:3" hidden="1" x14ac:dyDescent="0.25">
      <c r="B710" s="1">
        <v>43996</v>
      </c>
      <c r="C710">
        <v>203</v>
      </c>
    </row>
    <row r="711" spans="2:3" hidden="1" x14ac:dyDescent="0.25">
      <c r="B711" s="1">
        <v>44135</v>
      </c>
      <c r="C711">
        <v>73</v>
      </c>
    </row>
    <row r="712" spans="2:3" hidden="1" x14ac:dyDescent="0.25">
      <c r="B712" s="1">
        <v>43872</v>
      </c>
      <c r="C712">
        <v>380</v>
      </c>
    </row>
    <row r="713" spans="2:3" hidden="1" x14ac:dyDescent="0.25">
      <c r="B713" s="1">
        <v>44133</v>
      </c>
      <c r="C713">
        <v>374</v>
      </c>
    </row>
    <row r="714" spans="2:3" hidden="1" x14ac:dyDescent="0.25">
      <c r="B714" s="1">
        <v>43835</v>
      </c>
      <c r="C714">
        <v>274</v>
      </c>
    </row>
    <row r="715" spans="2:3" hidden="1" x14ac:dyDescent="0.25">
      <c r="B715" s="1">
        <v>43969</v>
      </c>
      <c r="C715">
        <v>19</v>
      </c>
    </row>
    <row r="716" spans="2:3" hidden="1" x14ac:dyDescent="0.25">
      <c r="B716" s="1">
        <v>43995</v>
      </c>
      <c r="C716">
        <v>150</v>
      </c>
    </row>
    <row r="717" spans="2:3" hidden="1" x14ac:dyDescent="0.25">
      <c r="B717" s="1">
        <v>44219</v>
      </c>
      <c r="C717">
        <v>267</v>
      </c>
    </row>
    <row r="718" spans="2:3" hidden="1" x14ac:dyDescent="0.25">
      <c r="B718" s="1">
        <v>44266</v>
      </c>
      <c r="C718">
        <v>107</v>
      </c>
    </row>
    <row r="719" spans="2:3" hidden="1" x14ac:dyDescent="0.25">
      <c r="B719" s="1">
        <v>44134</v>
      </c>
      <c r="C719">
        <v>165</v>
      </c>
    </row>
    <row r="720" spans="2:3" hidden="1" x14ac:dyDescent="0.25">
      <c r="B720" s="1">
        <v>44236</v>
      </c>
      <c r="C720">
        <v>373</v>
      </c>
    </row>
    <row r="721" spans="2:3" hidden="1" x14ac:dyDescent="0.25">
      <c r="B721" s="1">
        <v>44079</v>
      </c>
      <c r="C721">
        <v>336</v>
      </c>
    </row>
    <row r="722" spans="2:3" hidden="1" x14ac:dyDescent="0.25">
      <c r="B722" s="1">
        <v>44300</v>
      </c>
      <c r="C722">
        <v>186</v>
      </c>
    </row>
    <row r="723" spans="2:3" hidden="1" x14ac:dyDescent="0.25">
      <c r="B723" s="1">
        <v>44203</v>
      </c>
      <c r="C723">
        <v>362</v>
      </c>
    </row>
    <row r="724" spans="2:3" hidden="1" x14ac:dyDescent="0.25">
      <c r="B724" s="1">
        <v>43861</v>
      </c>
      <c r="C724">
        <v>254</v>
      </c>
    </row>
    <row r="725" spans="2:3" hidden="1" x14ac:dyDescent="0.25">
      <c r="B725" s="1">
        <v>43895</v>
      </c>
      <c r="C725">
        <v>308</v>
      </c>
    </row>
    <row r="726" spans="2:3" hidden="1" x14ac:dyDescent="0.25">
      <c r="B726" s="1">
        <v>44292</v>
      </c>
      <c r="C726">
        <v>144</v>
      </c>
    </row>
    <row r="727" spans="2:3" hidden="1" x14ac:dyDescent="0.25">
      <c r="B727" s="1">
        <v>44251</v>
      </c>
      <c r="C727">
        <v>248</v>
      </c>
    </row>
    <row r="728" spans="2:3" hidden="1" x14ac:dyDescent="0.25">
      <c r="B728" s="1">
        <v>44171</v>
      </c>
      <c r="C728">
        <v>78</v>
      </c>
    </row>
    <row r="729" spans="2:3" hidden="1" x14ac:dyDescent="0.25">
      <c r="B729" s="1">
        <v>44017</v>
      </c>
      <c r="C729">
        <v>328</v>
      </c>
    </row>
    <row r="730" spans="2:3" hidden="1" x14ac:dyDescent="0.25">
      <c r="B730" s="1">
        <v>43892</v>
      </c>
      <c r="C730">
        <v>265</v>
      </c>
    </row>
    <row r="731" spans="2:3" hidden="1" x14ac:dyDescent="0.25">
      <c r="B731" s="1">
        <v>43916</v>
      </c>
      <c r="C731">
        <v>192</v>
      </c>
    </row>
    <row r="732" spans="2:3" hidden="1" x14ac:dyDescent="0.25">
      <c r="B732" s="1">
        <v>43969</v>
      </c>
      <c r="C732">
        <v>31</v>
      </c>
    </row>
    <row r="733" spans="2:3" hidden="1" x14ac:dyDescent="0.25">
      <c r="B733" s="1">
        <v>43853</v>
      </c>
      <c r="C733">
        <v>175</v>
      </c>
    </row>
    <row r="734" spans="2:3" hidden="1" x14ac:dyDescent="0.25">
      <c r="B734" s="1">
        <v>43865</v>
      </c>
      <c r="C734">
        <v>207</v>
      </c>
    </row>
    <row r="735" spans="2:3" hidden="1" x14ac:dyDescent="0.25">
      <c r="B735" s="1">
        <v>44293</v>
      </c>
      <c r="C735">
        <v>35</v>
      </c>
    </row>
    <row r="736" spans="2:3" hidden="1" x14ac:dyDescent="0.25">
      <c r="B736" s="1">
        <v>44169</v>
      </c>
      <c r="C736">
        <v>83</v>
      </c>
    </row>
    <row r="737" spans="2:3" hidden="1" x14ac:dyDescent="0.25">
      <c r="B737" s="1">
        <v>44130</v>
      </c>
      <c r="C737">
        <v>42</v>
      </c>
    </row>
    <row r="738" spans="2:3" hidden="1" x14ac:dyDescent="0.25">
      <c r="B738" s="1">
        <v>44171</v>
      </c>
      <c r="C738">
        <v>58</v>
      </c>
    </row>
    <row r="739" spans="2:3" hidden="1" x14ac:dyDescent="0.25">
      <c r="B739" s="1">
        <v>44091</v>
      </c>
      <c r="C739">
        <v>30</v>
      </c>
    </row>
    <row r="740" spans="2:3" hidden="1" x14ac:dyDescent="0.25">
      <c r="B740" s="1">
        <v>44009</v>
      </c>
      <c r="C740">
        <v>25</v>
      </c>
    </row>
    <row r="741" spans="2:3" hidden="1" x14ac:dyDescent="0.25">
      <c r="B741" s="1">
        <v>44051</v>
      </c>
      <c r="C741">
        <v>320</v>
      </c>
    </row>
    <row r="742" spans="2:3" hidden="1" x14ac:dyDescent="0.25">
      <c r="B742" s="1">
        <v>44295</v>
      </c>
      <c r="C742">
        <v>10</v>
      </c>
    </row>
    <row r="743" spans="2:3" hidden="1" x14ac:dyDescent="0.25">
      <c r="B743" s="1">
        <v>44213</v>
      </c>
      <c r="C743">
        <v>229</v>
      </c>
    </row>
    <row r="744" spans="2:3" hidden="1" x14ac:dyDescent="0.25">
      <c r="B744" s="1">
        <v>44018</v>
      </c>
      <c r="C744">
        <v>345</v>
      </c>
    </row>
    <row r="745" spans="2:3" hidden="1" x14ac:dyDescent="0.25">
      <c r="B745" s="1">
        <v>44291</v>
      </c>
      <c r="C745">
        <v>4</v>
      </c>
    </row>
    <row r="746" spans="2:3" hidden="1" x14ac:dyDescent="0.25">
      <c r="B746" s="1">
        <v>43841</v>
      </c>
      <c r="C746">
        <v>221</v>
      </c>
    </row>
    <row r="747" spans="2:3" hidden="1" x14ac:dyDescent="0.25">
      <c r="B747" s="1">
        <v>43935</v>
      </c>
      <c r="C747">
        <v>89</v>
      </c>
    </row>
    <row r="748" spans="2:3" hidden="1" x14ac:dyDescent="0.25">
      <c r="B748" s="1">
        <v>43907</v>
      </c>
      <c r="C748">
        <v>150</v>
      </c>
    </row>
    <row r="749" spans="2:3" hidden="1" x14ac:dyDescent="0.25">
      <c r="B749" s="1">
        <v>43864</v>
      </c>
      <c r="C749">
        <v>70</v>
      </c>
    </row>
    <row r="750" spans="2:3" hidden="1" x14ac:dyDescent="0.25">
      <c r="B750" s="1">
        <v>43854</v>
      </c>
      <c r="C750">
        <v>162</v>
      </c>
    </row>
    <row r="751" spans="2:3" hidden="1" x14ac:dyDescent="0.25">
      <c r="B751" s="1">
        <v>44244</v>
      </c>
      <c r="C751">
        <v>16</v>
      </c>
    </row>
    <row r="752" spans="2:3" hidden="1" x14ac:dyDescent="0.25">
      <c r="B752" s="1">
        <v>43942</v>
      </c>
      <c r="C752">
        <v>62</v>
      </c>
    </row>
    <row r="753" spans="2:3" hidden="1" x14ac:dyDescent="0.25">
      <c r="B753" s="1">
        <v>43850</v>
      </c>
      <c r="C753">
        <v>164</v>
      </c>
    </row>
    <row r="754" spans="2:3" hidden="1" x14ac:dyDescent="0.25">
      <c r="B754" s="1">
        <v>44224</v>
      </c>
      <c r="C754">
        <v>201</v>
      </c>
    </row>
    <row r="755" spans="2:3" hidden="1" x14ac:dyDescent="0.25">
      <c r="B755" s="1">
        <v>44122</v>
      </c>
      <c r="C755">
        <v>249</v>
      </c>
    </row>
    <row r="756" spans="2:3" hidden="1" x14ac:dyDescent="0.25">
      <c r="B756" s="1">
        <v>44047</v>
      </c>
      <c r="C756">
        <v>274</v>
      </c>
    </row>
    <row r="757" spans="2:3" hidden="1" x14ac:dyDescent="0.25">
      <c r="B757" s="1">
        <v>44159</v>
      </c>
      <c r="C757">
        <v>135</v>
      </c>
    </row>
    <row r="758" spans="2:3" hidden="1" x14ac:dyDescent="0.25">
      <c r="B758" s="1">
        <v>43945</v>
      </c>
      <c r="C758">
        <v>112</v>
      </c>
    </row>
    <row r="759" spans="2:3" hidden="1" x14ac:dyDescent="0.25">
      <c r="B759" s="1">
        <v>43850</v>
      </c>
      <c r="C759">
        <v>229</v>
      </c>
    </row>
    <row r="760" spans="2:3" hidden="1" x14ac:dyDescent="0.25">
      <c r="B760" s="1">
        <v>43890</v>
      </c>
      <c r="C760">
        <v>57</v>
      </c>
    </row>
    <row r="761" spans="2:3" hidden="1" x14ac:dyDescent="0.25">
      <c r="B761" s="1">
        <v>44229</v>
      </c>
      <c r="C761">
        <v>327</v>
      </c>
    </row>
    <row r="762" spans="2:3" hidden="1" x14ac:dyDescent="0.25">
      <c r="B762" s="1">
        <v>43831</v>
      </c>
      <c r="C762">
        <v>116</v>
      </c>
    </row>
    <row r="763" spans="2:3" hidden="1" x14ac:dyDescent="0.25">
      <c r="B763" s="1">
        <v>43902</v>
      </c>
      <c r="C763">
        <v>46</v>
      </c>
    </row>
    <row r="764" spans="2:3" hidden="1" x14ac:dyDescent="0.25">
      <c r="B764" s="1">
        <v>43922</v>
      </c>
      <c r="C764">
        <v>246</v>
      </c>
    </row>
    <row r="765" spans="2:3" hidden="1" x14ac:dyDescent="0.25">
      <c r="B765" s="1">
        <v>43971</v>
      </c>
      <c r="C765">
        <v>217</v>
      </c>
    </row>
    <row r="766" spans="2:3" hidden="1" x14ac:dyDescent="0.25">
      <c r="B766" s="1">
        <v>43847</v>
      </c>
      <c r="C766">
        <v>329</v>
      </c>
    </row>
    <row r="767" spans="2:3" hidden="1" x14ac:dyDescent="0.25">
      <c r="B767" s="1">
        <v>44109</v>
      </c>
      <c r="C767">
        <v>275</v>
      </c>
    </row>
    <row r="768" spans="2:3" hidden="1" x14ac:dyDescent="0.25">
      <c r="B768" s="1">
        <v>44187</v>
      </c>
      <c r="C768">
        <v>255</v>
      </c>
    </row>
    <row r="769" spans="2:3" hidden="1" x14ac:dyDescent="0.25">
      <c r="B769" s="1">
        <v>44214</v>
      </c>
      <c r="C769">
        <v>39</v>
      </c>
    </row>
    <row r="770" spans="2:3" hidden="1" x14ac:dyDescent="0.25">
      <c r="B770" s="1">
        <v>43866</v>
      </c>
      <c r="C770">
        <v>322</v>
      </c>
    </row>
    <row r="771" spans="2:3" hidden="1" x14ac:dyDescent="0.25">
      <c r="B771" s="1">
        <v>44054</v>
      </c>
      <c r="C771">
        <v>226</v>
      </c>
    </row>
    <row r="772" spans="2:3" hidden="1" x14ac:dyDescent="0.25">
      <c r="B772" s="1">
        <v>44272</v>
      </c>
      <c r="C772">
        <v>28</v>
      </c>
    </row>
    <row r="773" spans="2:3" hidden="1" x14ac:dyDescent="0.25">
      <c r="B773" s="1">
        <v>44065</v>
      </c>
      <c r="C773">
        <v>89</v>
      </c>
    </row>
    <row r="774" spans="2:3" hidden="1" x14ac:dyDescent="0.25">
      <c r="B774" s="1">
        <v>44169</v>
      </c>
      <c r="C774">
        <v>29</v>
      </c>
    </row>
    <row r="775" spans="2:3" hidden="1" x14ac:dyDescent="0.25">
      <c r="B775" s="1">
        <v>43926</v>
      </c>
      <c r="C775">
        <v>387</v>
      </c>
    </row>
    <row r="776" spans="2:3" hidden="1" x14ac:dyDescent="0.25">
      <c r="B776" s="1">
        <v>44237</v>
      </c>
      <c r="C776">
        <v>128</v>
      </c>
    </row>
    <row r="777" spans="2:3" hidden="1" x14ac:dyDescent="0.25">
      <c r="B777" s="1">
        <v>43974</v>
      </c>
      <c r="C777">
        <v>216</v>
      </c>
    </row>
    <row r="778" spans="2:3" hidden="1" x14ac:dyDescent="0.25">
      <c r="B778" s="1">
        <v>44295</v>
      </c>
      <c r="C778">
        <v>287</v>
      </c>
    </row>
    <row r="779" spans="2:3" hidden="1" x14ac:dyDescent="0.25">
      <c r="B779" s="1">
        <v>44224</v>
      </c>
      <c r="C779">
        <v>160</v>
      </c>
    </row>
    <row r="780" spans="2:3" hidden="1" x14ac:dyDescent="0.25">
      <c r="B780" s="1">
        <v>44020</v>
      </c>
      <c r="C780">
        <v>252</v>
      </c>
    </row>
    <row r="781" spans="2:3" hidden="1" x14ac:dyDescent="0.25">
      <c r="B781" s="1">
        <v>44286</v>
      </c>
      <c r="C781">
        <v>300</v>
      </c>
    </row>
    <row r="782" spans="2:3" hidden="1" x14ac:dyDescent="0.25">
      <c r="B782" s="1">
        <v>43960</v>
      </c>
      <c r="C782">
        <v>89</v>
      </c>
    </row>
    <row r="783" spans="2:3" hidden="1" x14ac:dyDescent="0.25">
      <c r="B783" s="1">
        <v>43831</v>
      </c>
      <c r="C783">
        <v>79</v>
      </c>
    </row>
    <row r="784" spans="2:3" hidden="1" x14ac:dyDescent="0.25">
      <c r="B784" s="1">
        <v>43882</v>
      </c>
      <c r="C784">
        <v>97</v>
      </c>
    </row>
    <row r="785" spans="2:3" hidden="1" x14ac:dyDescent="0.25">
      <c r="B785" s="1">
        <v>43841</v>
      </c>
      <c r="C785">
        <v>103</v>
      </c>
    </row>
    <row r="786" spans="2:3" hidden="1" x14ac:dyDescent="0.25">
      <c r="B786" s="1">
        <v>43863</v>
      </c>
      <c r="C786">
        <v>306</v>
      </c>
    </row>
    <row r="787" spans="2:3" hidden="1" x14ac:dyDescent="0.25">
      <c r="B787" s="1">
        <v>44261</v>
      </c>
      <c r="C787">
        <v>123</v>
      </c>
    </row>
    <row r="788" spans="2:3" hidden="1" x14ac:dyDescent="0.25">
      <c r="B788" s="1">
        <v>44092</v>
      </c>
      <c r="C788">
        <v>130</v>
      </c>
    </row>
    <row r="789" spans="2:3" hidden="1" x14ac:dyDescent="0.25">
      <c r="B789" s="1">
        <v>43930</v>
      </c>
      <c r="C789">
        <v>115</v>
      </c>
    </row>
    <row r="790" spans="2:3" hidden="1" x14ac:dyDescent="0.25">
      <c r="B790" s="1">
        <v>44015</v>
      </c>
      <c r="C790">
        <v>170</v>
      </c>
    </row>
    <row r="791" spans="2:3" hidden="1" x14ac:dyDescent="0.25">
      <c r="B791" s="1">
        <v>44063</v>
      </c>
      <c r="C791">
        <v>25</v>
      </c>
    </row>
    <row r="792" spans="2:3" hidden="1" x14ac:dyDescent="0.25">
      <c r="B792" s="1">
        <v>44166</v>
      </c>
      <c r="C792">
        <v>320</v>
      </c>
    </row>
    <row r="793" spans="2:3" hidden="1" x14ac:dyDescent="0.25">
      <c r="B793" s="1">
        <v>44264</v>
      </c>
      <c r="C793">
        <v>47</v>
      </c>
    </row>
    <row r="794" spans="2:3" hidden="1" x14ac:dyDescent="0.25">
      <c r="B794" s="1">
        <v>44156</v>
      </c>
      <c r="C794">
        <v>272</v>
      </c>
    </row>
    <row r="795" spans="2:3" hidden="1" x14ac:dyDescent="0.25">
      <c r="B795" s="1">
        <v>43957</v>
      </c>
      <c r="C795">
        <v>312</v>
      </c>
    </row>
    <row r="796" spans="2:3" hidden="1" x14ac:dyDescent="0.25">
      <c r="B796" s="1">
        <v>43874</v>
      </c>
      <c r="C796">
        <v>212</v>
      </c>
    </row>
    <row r="797" spans="2:3" hidden="1" x14ac:dyDescent="0.25">
      <c r="B797" s="1">
        <v>44304</v>
      </c>
      <c r="C797">
        <v>166</v>
      </c>
    </row>
    <row r="798" spans="2:3" hidden="1" x14ac:dyDescent="0.25">
      <c r="B798" s="1">
        <v>44059</v>
      </c>
      <c r="C798">
        <v>290</v>
      </c>
    </row>
    <row r="799" spans="2:3" hidden="1" x14ac:dyDescent="0.25">
      <c r="B799" s="1">
        <v>44214</v>
      </c>
      <c r="C799">
        <v>86</v>
      </c>
    </row>
    <row r="800" spans="2:3" hidden="1" x14ac:dyDescent="0.25">
      <c r="B800" s="1">
        <v>44157</v>
      </c>
      <c r="C800">
        <v>252</v>
      </c>
    </row>
    <row r="801" spans="2:3" hidden="1" x14ac:dyDescent="0.25">
      <c r="B801" s="1">
        <v>44193</v>
      </c>
      <c r="C801">
        <v>184</v>
      </c>
    </row>
    <row r="802" spans="2:3" hidden="1" x14ac:dyDescent="0.25">
      <c r="B802" s="1">
        <v>44156</v>
      </c>
      <c r="C802">
        <v>169</v>
      </c>
    </row>
    <row r="803" spans="2:3" hidden="1" x14ac:dyDescent="0.25">
      <c r="B803" s="1">
        <v>43922</v>
      </c>
      <c r="C803">
        <v>169</v>
      </c>
    </row>
    <row r="804" spans="2:3" hidden="1" x14ac:dyDescent="0.25">
      <c r="B804" s="1">
        <v>44297</v>
      </c>
      <c r="C804">
        <v>88</v>
      </c>
    </row>
    <row r="805" spans="2:3" hidden="1" x14ac:dyDescent="0.25">
      <c r="B805" s="1">
        <v>44062</v>
      </c>
      <c r="C805">
        <v>243</v>
      </c>
    </row>
    <row r="806" spans="2:3" hidden="1" x14ac:dyDescent="0.25">
      <c r="B806" s="1">
        <v>43995</v>
      </c>
      <c r="C806">
        <v>329</v>
      </c>
    </row>
    <row r="807" spans="2:3" hidden="1" x14ac:dyDescent="0.25">
      <c r="B807" s="1">
        <v>44215</v>
      </c>
      <c r="C807">
        <v>349</v>
      </c>
    </row>
    <row r="808" spans="2:3" hidden="1" x14ac:dyDescent="0.25">
      <c r="B808" s="1">
        <v>44021</v>
      </c>
      <c r="C808">
        <v>129</v>
      </c>
    </row>
    <row r="809" spans="2:3" hidden="1" x14ac:dyDescent="0.25">
      <c r="B809" s="1">
        <v>44166</v>
      </c>
      <c r="C809">
        <v>292</v>
      </c>
    </row>
    <row r="810" spans="2:3" hidden="1" x14ac:dyDescent="0.25">
      <c r="B810" s="1">
        <v>44194</v>
      </c>
      <c r="C810">
        <v>158</v>
      </c>
    </row>
    <row r="811" spans="2:3" hidden="1" x14ac:dyDescent="0.25">
      <c r="B811" s="1">
        <v>44138</v>
      </c>
      <c r="C811">
        <v>13</v>
      </c>
    </row>
    <row r="812" spans="2:3" hidden="1" x14ac:dyDescent="0.25">
      <c r="B812" s="1">
        <v>44098</v>
      </c>
      <c r="C812">
        <v>24</v>
      </c>
    </row>
    <row r="813" spans="2:3" hidden="1" x14ac:dyDescent="0.25">
      <c r="B813" s="1">
        <v>44248</v>
      </c>
      <c r="C813">
        <v>254</v>
      </c>
    </row>
    <row r="814" spans="2:3" hidden="1" x14ac:dyDescent="0.25">
      <c r="B814" s="1">
        <v>44113</v>
      </c>
      <c r="C814">
        <v>203</v>
      </c>
    </row>
    <row r="815" spans="2:3" hidden="1" x14ac:dyDescent="0.25">
      <c r="B815" s="1">
        <v>44053</v>
      </c>
      <c r="C815">
        <v>40</v>
      </c>
    </row>
    <row r="816" spans="2:3" hidden="1" x14ac:dyDescent="0.25">
      <c r="B816" s="1">
        <v>43888</v>
      </c>
      <c r="C816">
        <v>73</v>
      </c>
    </row>
    <row r="817" spans="2:3" hidden="1" x14ac:dyDescent="0.25">
      <c r="B817" s="1">
        <v>44055</v>
      </c>
      <c r="C817">
        <v>283</v>
      </c>
    </row>
    <row r="818" spans="2:3" hidden="1" x14ac:dyDescent="0.25">
      <c r="B818" s="1">
        <v>43842</v>
      </c>
      <c r="C818">
        <v>14</v>
      </c>
    </row>
    <row r="819" spans="2:3" hidden="1" x14ac:dyDescent="0.25">
      <c r="B819" s="1">
        <v>44057</v>
      </c>
      <c r="C819">
        <v>84</v>
      </c>
    </row>
    <row r="820" spans="2:3" hidden="1" x14ac:dyDescent="0.25">
      <c r="B820" s="1">
        <v>43996</v>
      </c>
      <c r="C820">
        <v>32</v>
      </c>
    </row>
    <row r="821" spans="2:3" hidden="1" x14ac:dyDescent="0.25">
      <c r="B821" s="1">
        <v>44029</v>
      </c>
      <c r="C821">
        <v>109</v>
      </c>
    </row>
    <row r="822" spans="2:3" hidden="1" x14ac:dyDescent="0.25">
      <c r="B822" s="1">
        <v>44167</v>
      </c>
      <c r="C822">
        <v>10</v>
      </c>
    </row>
    <row r="823" spans="2:3" hidden="1" x14ac:dyDescent="0.25">
      <c r="B823" s="1">
        <v>44179</v>
      </c>
      <c r="C823">
        <v>129</v>
      </c>
    </row>
    <row r="824" spans="2:3" hidden="1" x14ac:dyDescent="0.25">
      <c r="B824" s="1">
        <v>44222</v>
      </c>
      <c r="C824">
        <v>195</v>
      </c>
    </row>
    <row r="825" spans="2:3" hidden="1" x14ac:dyDescent="0.25">
      <c r="B825" s="1">
        <v>44296</v>
      </c>
      <c r="C825">
        <v>297</v>
      </c>
    </row>
    <row r="826" spans="2:3" hidden="1" x14ac:dyDescent="0.25">
      <c r="B826" s="1">
        <v>43934</v>
      </c>
      <c r="C826">
        <v>103</v>
      </c>
    </row>
    <row r="827" spans="2:3" hidden="1" x14ac:dyDescent="0.25">
      <c r="B827" s="1">
        <v>44292</v>
      </c>
      <c r="C827">
        <v>43</v>
      </c>
    </row>
    <row r="828" spans="2:3" hidden="1" x14ac:dyDescent="0.25">
      <c r="B828" s="1">
        <v>43954</v>
      </c>
      <c r="C828">
        <v>222</v>
      </c>
    </row>
    <row r="829" spans="2:3" hidden="1" x14ac:dyDescent="0.25">
      <c r="B829" s="1">
        <v>44257</v>
      </c>
      <c r="C829">
        <v>36</v>
      </c>
    </row>
    <row r="830" spans="2:3" hidden="1" x14ac:dyDescent="0.25">
      <c r="B830" s="1">
        <v>44143</v>
      </c>
      <c r="C830">
        <v>60</v>
      </c>
    </row>
    <row r="831" spans="2:3" hidden="1" x14ac:dyDescent="0.25">
      <c r="B831" s="1">
        <v>44084</v>
      </c>
      <c r="C831">
        <v>94</v>
      </c>
    </row>
    <row r="832" spans="2:3" hidden="1" x14ac:dyDescent="0.25">
      <c r="B832" s="1">
        <v>43949</v>
      </c>
      <c r="C832">
        <v>349</v>
      </c>
    </row>
    <row r="833" spans="2:3" hidden="1" x14ac:dyDescent="0.25">
      <c r="B833" s="1">
        <v>43945</v>
      </c>
      <c r="C833">
        <v>344</v>
      </c>
    </row>
    <row r="834" spans="2:3" hidden="1" x14ac:dyDescent="0.25">
      <c r="B834" s="1">
        <v>43867</v>
      </c>
      <c r="C834">
        <v>208</v>
      </c>
    </row>
    <row r="835" spans="2:3" hidden="1" x14ac:dyDescent="0.25">
      <c r="B835" s="1">
        <v>44046</v>
      </c>
      <c r="C835">
        <v>196</v>
      </c>
    </row>
    <row r="836" spans="2:3" hidden="1" x14ac:dyDescent="0.25">
      <c r="B836" s="1">
        <v>44029</v>
      </c>
      <c r="C836">
        <v>303</v>
      </c>
    </row>
    <row r="837" spans="2:3" hidden="1" x14ac:dyDescent="0.25">
      <c r="B837" s="1">
        <v>44111</v>
      </c>
      <c r="C837">
        <v>48</v>
      </c>
    </row>
    <row r="838" spans="2:3" hidden="1" x14ac:dyDescent="0.25">
      <c r="B838" s="1">
        <v>43840</v>
      </c>
      <c r="C838">
        <v>378</v>
      </c>
    </row>
    <row r="839" spans="2:3" hidden="1" x14ac:dyDescent="0.25">
      <c r="B839" s="1">
        <v>43953</v>
      </c>
      <c r="C839">
        <v>131</v>
      </c>
    </row>
    <row r="840" spans="2:3" hidden="1" x14ac:dyDescent="0.25">
      <c r="B840" s="1">
        <v>44007</v>
      </c>
      <c r="C840">
        <v>30</v>
      </c>
    </row>
    <row r="841" spans="2:3" hidden="1" x14ac:dyDescent="0.25">
      <c r="B841" s="1">
        <v>44078</v>
      </c>
      <c r="C841">
        <v>205</v>
      </c>
    </row>
    <row r="842" spans="2:3" hidden="1" x14ac:dyDescent="0.25">
      <c r="B842" s="1">
        <v>44227</v>
      </c>
      <c r="C842">
        <v>307</v>
      </c>
    </row>
    <row r="843" spans="2:3" hidden="1" x14ac:dyDescent="0.25">
      <c r="B843" s="1">
        <v>43944</v>
      </c>
      <c r="C843">
        <v>97</v>
      </c>
    </row>
    <row r="844" spans="2:3" hidden="1" x14ac:dyDescent="0.25">
      <c r="B844" s="1">
        <v>43909</v>
      </c>
      <c r="C844">
        <v>352</v>
      </c>
    </row>
    <row r="845" spans="2:3" hidden="1" x14ac:dyDescent="0.25">
      <c r="B845" s="1">
        <v>44296</v>
      </c>
      <c r="C845">
        <v>178</v>
      </c>
    </row>
    <row r="846" spans="2:3" hidden="1" x14ac:dyDescent="0.25">
      <c r="B846" s="1">
        <v>43999</v>
      </c>
      <c r="C846">
        <v>67</v>
      </c>
    </row>
    <row r="847" spans="2:3" hidden="1" x14ac:dyDescent="0.25">
      <c r="B847" s="1">
        <v>44019</v>
      </c>
      <c r="C847">
        <v>7</v>
      </c>
    </row>
    <row r="848" spans="2:3" hidden="1" x14ac:dyDescent="0.25">
      <c r="B848" s="1">
        <v>43925</v>
      </c>
      <c r="C848">
        <v>169</v>
      </c>
    </row>
    <row r="849" spans="2:3" hidden="1" x14ac:dyDescent="0.25">
      <c r="B849" s="1">
        <v>43992</v>
      </c>
      <c r="C849">
        <v>167</v>
      </c>
    </row>
    <row r="850" spans="2:3" hidden="1" x14ac:dyDescent="0.25">
      <c r="B850" s="1">
        <v>43884</v>
      </c>
      <c r="C850">
        <v>204</v>
      </c>
    </row>
    <row r="851" spans="2:3" hidden="1" x14ac:dyDescent="0.25">
      <c r="B851" s="1">
        <v>43909</v>
      </c>
      <c r="C851">
        <v>280</v>
      </c>
    </row>
    <row r="852" spans="2:3" hidden="1" x14ac:dyDescent="0.25">
      <c r="B852" s="1">
        <v>44025</v>
      </c>
      <c r="C852">
        <v>212</v>
      </c>
    </row>
    <row r="853" spans="2:3" hidden="1" x14ac:dyDescent="0.25">
      <c r="B853" s="1">
        <v>44264</v>
      </c>
      <c r="C853">
        <v>263</v>
      </c>
    </row>
    <row r="854" spans="2:3" hidden="1" x14ac:dyDescent="0.25">
      <c r="B854" s="1">
        <v>44274</v>
      </c>
      <c r="C854">
        <v>26</v>
      </c>
    </row>
    <row r="855" spans="2:3" hidden="1" x14ac:dyDescent="0.25">
      <c r="B855" s="1">
        <v>44195</v>
      </c>
      <c r="C855">
        <v>352</v>
      </c>
    </row>
    <row r="856" spans="2:3" hidden="1" x14ac:dyDescent="0.25">
      <c r="B856" s="1">
        <v>44160</v>
      </c>
      <c r="C856">
        <v>149</v>
      </c>
    </row>
    <row r="857" spans="2:3" hidden="1" x14ac:dyDescent="0.25">
      <c r="B857" s="1">
        <v>44147</v>
      </c>
      <c r="C857">
        <v>240</v>
      </c>
    </row>
    <row r="858" spans="2:3" hidden="1" x14ac:dyDescent="0.25">
      <c r="B858" s="1">
        <v>44090</v>
      </c>
      <c r="C858">
        <v>43</v>
      </c>
    </row>
    <row r="859" spans="2:3" hidden="1" x14ac:dyDescent="0.25">
      <c r="B859" s="1">
        <v>44222</v>
      </c>
      <c r="C859">
        <v>180</v>
      </c>
    </row>
    <row r="860" spans="2:3" hidden="1" x14ac:dyDescent="0.25">
      <c r="B860" s="1">
        <v>44277</v>
      </c>
      <c r="C860">
        <v>339</v>
      </c>
    </row>
    <row r="861" spans="2:3" hidden="1" x14ac:dyDescent="0.25">
      <c r="B861" s="1">
        <v>43959</v>
      </c>
      <c r="C861">
        <v>53</v>
      </c>
    </row>
    <row r="862" spans="2:3" hidden="1" x14ac:dyDescent="0.25">
      <c r="B862" s="1">
        <v>43997</v>
      </c>
      <c r="C862">
        <v>82</v>
      </c>
    </row>
    <row r="863" spans="2:3" hidden="1" x14ac:dyDescent="0.25">
      <c r="B863" s="1">
        <v>44282</v>
      </c>
      <c r="C863">
        <v>118</v>
      </c>
    </row>
    <row r="864" spans="2:3" hidden="1" x14ac:dyDescent="0.25">
      <c r="B864" s="1">
        <v>44028</v>
      </c>
      <c r="C864">
        <v>62</v>
      </c>
    </row>
    <row r="865" spans="2:3" hidden="1" x14ac:dyDescent="0.25">
      <c r="B865" s="1">
        <v>44307</v>
      </c>
      <c r="C865">
        <v>15</v>
      </c>
    </row>
    <row r="866" spans="2:3" hidden="1" x14ac:dyDescent="0.25">
      <c r="B866" s="1">
        <v>44004</v>
      </c>
      <c r="C866">
        <v>123</v>
      </c>
    </row>
    <row r="867" spans="2:3" hidden="1" x14ac:dyDescent="0.25">
      <c r="B867" s="1">
        <v>44263</v>
      </c>
      <c r="C867">
        <v>135</v>
      </c>
    </row>
    <row r="868" spans="2:3" hidden="1" x14ac:dyDescent="0.25">
      <c r="B868" s="1">
        <v>43835</v>
      </c>
      <c r="C868">
        <v>80</v>
      </c>
    </row>
    <row r="869" spans="2:3" hidden="1" x14ac:dyDescent="0.25">
      <c r="B869" s="1">
        <v>44230</v>
      </c>
      <c r="C869">
        <v>377</v>
      </c>
    </row>
    <row r="870" spans="2:3" hidden="1" x14ac:dyDescent="0.25">
      <c r="B870" s="1">
        <v>44179</v>
      </c>
      <c r="C870">
        <v>301</v>
      </c>
    </row>
    <row r="871" spans="2:3" hidden="1" x14ac:dyDescent="0.25">
      <c r="B871" s="1">
        <v>44055</v>
      </c>
      <c r="C871">
        <v>232</v>
      </c>
    </row>
    <row r="872" spans="2:3" hidden="1" x14ac:dyDescent="0.25">
      <c r="B872" s="1">
        <v>43869</v>
      </c>
      <c r="C872">
        <v>181</v>
      </c>
    </row>
    <row r="873" spans="2:3" hidden="1" x14ac:dyDescent="0.25">
      <c r="B873" s="1">
        <v>44143</v>
      </c>
      <c r="C873">
        <v>39</v>
      </c>
    </row>
    <row r="874" spans="2:3" hidden="1" x14ac:dyDescent="0.25">
      <c r="B874" s="1">
        <v>43849</v>
      </c>
      <c r="C874">
        <v>125</v>
      </c>
    </row>
    <row r="875" spans="2:3" hidden="1" x14ac:dyDescent="0.25">
      <c r="B875" s="1">
        <v>43984</v>
      </c>
      <c r="C875">
        <v>97</v>
      </c>
    </row>
    <row r="876" spans="2:3" hidden="1" x14ac:dyDescent="0.25">
      <c r="B876" s="1">
        <v>43995</v>
      </c>
      <c r="C876">
        <v>209</v>
      </c>
    </row>
    <row r="877" spans="2:3" hidden="1" x14ac:dyDescent="0.25">
      <c r="B877" s="1">
        <v>43885</v>
      </c>
      <c r="C877">
        <v>374</v>
      </c>
    </row>
    <row r="878" spans="2:3" hidden="1" x14ac:dyDescent="0.25">
      <c r="B878" s="1">
        <v>44248</v>
      </c>
      <c r="C878">
        <v>102</v>
      </c>
    </row>
    <row r="879" spans="2:3" hidden="1" x14ac:dyDescent="0.25">
      <c r="B879" s="1">
        <v>44049</v>
      </c>
      <c r="C879">
        <v>318</v>
      </c>
    </row>
    <row r="880" spans="2:3" hidden="1" x14ac:dyDescent="0.25">
      <c r="B880" s="1">
        <v>43889</v>
      </c>
      <c r="C880">
        <v>279</v>
      </c>
    </row>
    <row r="881" spans="2:3" hidden="1" x14ac:dyDescent="0.25">
      <c r="B881" s="1">
        <v>43838</v>
      </c>
      <c r="C881">
        <v>141</v>
      </c>
    </row>
    <row r="882" spans="2:3" hidden="1" x14ac:dyDescent="0.25">
      <c r="B882" s="1">
        <v>44298</v>
      </c>
      <c r="C882">
        <v>247</v>
      </c>
    </row>
    <row r="883" spans="2:3" hidden="1" x14ac:dyDescent="0.25">
      <c r="B883" s="1">
        <v>44132</v>
      </c>
      <c r="C883">
        <v>210</v>
      </c>
    </row>
    <row r="884" spans="2:3" hidden="1" x14ac:dyDescent="0.25">
      <c r="B884" s="1">
        <v>44181</v>
      </c>
      <c r="C884">
        <v>171</v>
      </c>
    </row>
    <row r="885" spans="2:3" hidden="1" x14ac:dyDescent="0.25">
      <c r="B885" s="1">
        <v>44033</v>
      </c>
      <c r="C885">
        <v>74</v>
      </c>
    </row>
    <row r="886" spans="2:3" hidden="1" x14ac:dyDescent="0.25">
      <c r="B886" s="1">
        <v>44246</v>
      </c>
      <c r="C886">
        <v>61</v>
      </c>
    </row>
    <row r="887" spans="2:3" hidden="1" x14ac:dyDescent="0.25">
      <c r="B887" s="1">
        <v>44097</v>
      </c>
      <c r="C887">
        <v>152</v>
      </c>
    </row>
    <row r="888" spans="2:3" hidden="1" x14ac:dyDescent="0.25">
      <c r="B888" s="1">
        <v>44175</v>
      </c>
      <c r="C888">
        <v>132</v>
      </c>
    </row>
    <row r="889" spans="2:3" hidden="1" x14ac:dyDescent="0.25">
      <c r="B889" s="1">
        <v>44013</v>
      </c>
      <c r="C889">
        <v>222</v>
      </c>
    </row>
    <row r="890" spans="2:3" hidden="1" x14ac:dyDescent="0.25">
      <c r="B890" s="1">
        <v>44279</v>
      </c>
      <c r="C890">
        <v>36</v>
      </c>
    </row>
    <row r="891" spans="2:3" hidden="1" x14ac:dyDescent="0.25">
      <c r="B891" s="1">
        <v>44133</v>
      </c>
      <c r="C891">
        <v>135</v>
      </c>
    </row>
    <row r="892" spans="2:3" hidden="1" x14ac:dyDescent="0.25">
      <c r="B892" s="1">
        <v>44005</v>
      </c>
      <c r="C892">
        <v>382</v>
      </c>
    </row>
    <row r="893" spans="2:3" hidden="1" x14ac:dyDescent="0.25">
      <c r="B893" s="1">
        <v>44286</v>
      </c>
      <c r="C893">
        <v>167</v>
      </c>
    </row>
    <row r="894" spans="2:3" hidden="1" x14ac:dyDescent="0.25">
      <c r="B894" s="1">
        <v>44218</v>
      </c>
      <c r="C894">
        <v>105</v>
      </c>
    </row>
    <row r="895" spans="2:3" hidden="1" x14ac:dyDescent="0.25">
      <c r="B895" s="1">
        <v>43995</v>
      </c>
      <c r="C895">
        <v>18</v>
      </c>
    </row>
    <row r="896" spans="2:3" hidden="1" x14ac:dyDescent="0.25">
      <c r="B896" s="1">
        <v>44104</v>
      </c>
      <c r="C896">
        <v>206</v>
      </c>
    </row>
    <row r="897" spans="2:3" hidden="1" x14ac:dyDescent="0.25">
      <c r="B897" s="1">
        <v>44010</v>
      </c>
      <c r="C897">
        <v>317</v>
      </c>
    </row>
    <row r="898" spans="2:3" hidden="1" x14ac:dyDescent="0.25">
      <c r="B898" s="1">
        <v>43917</v>
      </c>
      <c r="C898">
        <v>322</v>
      </c>
    </row>
    <row r="899" spans="2:3" hidden="1" x14ac:dyDescent="0.25">
      <c r="B899" s="1">
        <v>44078</v>
      </c>
      <c r="C899">
        <v>305</v>
      </c>
    </row>
    <row r="900" spans="2:3" hidden="1" x14ac:dyDescent="0.25">
      <c r="B900" s="1">
        <v>43956</v>
      </c>
      <c r="C900">
        <v>194</v>
      </c>
    </row>
    <row r="901" spans="2:3" hidden="1" x14ac:dyDescent="0.25">
      <c r="B901" s="1">
        <v>43856</v>
      </c>
      <c r="C901">
        <v>128</v>
      </c>
    </row>
    <row r="902" spans="2:3" hidden="1" x14ac:dyDescent="0.25">
      <c r="B902" s="1">
        <v>44101</v>
      </c>
      <c r="C902">
        <v>128</v>
      </c>
    </row>
    <row r="903" spans="2:3" hidden="1" x14ac:dyDescent="0.25">
      <c r="B903" s="1">
        <v>44085</v>
      </c>
      <c r="C903">
        <v>360</v>
      </c>
    </row>
    <row r="904" spans="2:3" hidden="1" x14ac:dyDescent="0.25">
      <c r="B904" s="1">
        <v>44299</v>
      </c>
      <c r="C904">
        <v>105</v>
      </c>
    </row>
    <row r="905" spans="2:3" hidden="1" x14ac:dyDescent="0.25">
      <c r="B905" s="1">
        <v>43930</v>
      </c>
      <c r="C905">
        <v>202</v>
      </c>
    </row>
    <row r="906" spans="2:3" hidden="1" x14ac:dyDescent="0.25">
      <c r="B906" s="1">
        <v>44223</v>
      </c>
      <c r="C906">
        <v>27</v>
      </c>
    </row>
    <row r="907" spans="2:3" hidden="1" x14ac:dyDescent="0.25">
      <c r="B907" s="1">
        <v>44264</v>
      </c>
      <c r="C907">
        <v>205</v>
      </c>
    </row>
    <row r="908" spans="2:3" hidden="1" x14ac:dyDescent="0.25">
      <c r="B908" s="1">
        <v>44064</v>
      </c>
      <c r="C908">
        <v>209</v>
      </c>
    </row>
    <row r="909" spans="2:3" hidden="1" x14ac:dyDescent="0.25">
      <c r="B909" s="1">
        <v>43983</v>
      </c>
      <c r="C909">
        <v>227</v>
      </c>
    </row>
    <row r="910" spans="2:3" hidden="1" x14ac:dyDescent="0.25">
      <c r="B910" s="1">
        <v>43898</v>
      </c>
      <c r="C910">
        <v>71</v>
      </c>
    </row>
    <row r="911" spans="2:3" hidden="1" x14ac:dyDescent="0.25">
      <c r="B911" s="1">
        <v>44105</v>
      </c>
      <c r="C911">
        <v>220</v>
      </c>
    </row>
    <row r="912" spans="2:3" hidden="1" x14ac:dyDescent="0.25">
      <c r="B912" s="1">
        <v>44057</v>
      </c>
      <c r="C912">
        <v>134</v>
      </c>
    </row>
    <row r="913" spans="2:3" hidden="1" x14ac:dyDescent="0.25">
      <c r="B913" s="1">
        <v>43957</v>
      </c>
      <c r="C913">
        <v>166</v>
      </c>
    </row>
    <row r="914" spans="2:3" hidden="1" x14ac:dyDescent="0.25">
      <c r="B914" s="1">
        <v>43838</v>
      </c>
      <c r="C914">
        <v>202</v>
      </c>
    </row>
    <row r="915" spans="2:3" hidden="1" x14ac:dyDescent="0.25">
      <c r="B915" s="1">
        <v>44195</v>
      </c>
      <c r="C915">
        <v>66</v>
      </c>
    </row>
    <row r="916" spans="2:3" hidden="1" x14ac:dyDescent="0.25">
      <c r="B916" s="1">
        <v>43932</v>
      </c>
      <c r="C916">
        <v>167</v>
      </c>
    </row>
    <row r="917" spans="2:3" hidden="1" x14ac:dyDescent="0.25">
      <c r="B917" s="1">
        <v>44160</v>
      </c>
      <c r="C917">
        <v>60</v>
      </c>
    </row>
    <row r="918" spans="2:3" hidden="1" x14ac:dyDescent="0.25">
      <c r="B918" s="1">
        <v>44014</v>
      </c>
      <c r="C918">
        <v>48</v>
      </c>
    </row>
    <row r="919" spans="2:3" hidden="1" x14ac:dyDescent="0.25">
      <c r="B919" s="1">
        <v>44000</v>
      </c>
      <c r="C919">
        <v>354</v>
      </c>
    </row>
    <row r="920" spans="2:3" hidden="1" x14ac:dyDescent="0.25">
      <c r="B920" s="1">
        <v>44258</v>
      </c>
      <c r="C920">
        <v>380</v>
      </c>
    </row>
    <row r="921" spans="2:3" hidden="1" x14ac:dyDescent="0.25">
      <c r="B921" s="1">
        <v>44063</v>
      </c>
      <c r="C921">
        <v>121</v>
      </c>
    </row>
    <row r="922" spans="2:3" hidden="1" x14ac:dyDescent="0.25">
      <c r="B922" s="1">
        <v>44009</v>
      </c>
      <c r="C922">
        <v>11</v>
      </c>
    </row>
    <row r="923" spans="2:3" hidden="1" x14ac:dyDescent="0.25">
      <c r="B923" s="1">
        <v>44216</v>
      </c>
      <c r="C923">
        <v>62</v>
      </c>
    </row>
    <row r="924" spans="2:3" hidden="1" x14ac:dyDescent="0.25">
      <c r="B924" s="1">
        <v>44196</v>
      </c>
      <c r="C924">
        <v>68</v>
      </c>
    </row>
    <row r="925" spans="2:3" hidden="1" x14ac:dyDescent="0.25">
      <c r="B925" s="1">
        <v>44126</v>
      </c>
      <c r="C925">
        <v>146</v>
      </c>
    </row>
    <row r="926" spans="2:3" hidden="1" x14ac:dyDescent="0.25">
      <c r="B926" s="1">
        <v>43844</v>
      </c>
      <c r="C926">
        <v>17</v>
      </c>
    </row>
    <row r="927" spans="2:3" hidden="1" x14ac:dyDescent="0.25">
      <c r="B927" s="1">
        <v>44154</v>
      </c>
      <c r="C927">
        <v>14</v>
      </c>
    </row>
    <row r="928" spans="2:3" hidden="1" x14ac:dyDescent="0.25">
      <c r="B928" s="1">
        <v>44050</v>
      </c>
      <c r="C928">
        <v>342</v>
      </c>
    </row>
    <row r="929" spans="2:3" hidden="1" x14ac:dyDescent="0.25">
      <c r="B929" s="1">
        <v>44225</v>
      </c>
      <c r="C929">
        <v>57</v>
      </c>
    </row>
    <row r="930" spans="2:3" hidden="1" x14ac:dyDescent="0.25">
      <c r="B930" s="1">
        <v>43841</v>
      </c>
      <c r="C930">
        <v>150</v>
      </c>
    </row>
    <row r="931" spans="2:3" hidden="1" x14ac:dyDescent="0.25">
      <c r="B931" s="1">
        <v>44232</v>
      </c>
      <c r="C931">
        <v>14</v>
      </c>
    </row>
    <row r="932" spans="2:3" hidden="1" x14ac:dyDescent="0.25">
      <c r="B932" s="1">
        <v>43967</v>
      </c>
      <c r="C932">
        <v>155</v>
      </c>
    </row>
    <row r="933" spans="2:3" hidden="1" x14ac:dyDescent="0.25">
      <c r="B933" s="1">
        <v>43887</v>
      </c>
      <c r="C933">
        <v>192</v>
      </c>
    </row>
    <row r="934" spans="2:3" hidden="1" x14ac:dyDescent="0.25">
      <c r="B934" s="1">
        <v>44034</v>
      </c>
      <c r="C934">
        <v>212</v>
      </c>
    </row>
    <row r="935" spans="2:3" hidden="1" x14ac:dyDescent="0.25">
      <c r="B935" s="1">
        <v>43862</v>
      </c>
      <c r="C935">
        <v>288</v>
      </c>
    </row>
    <row r="936" spans="2:3" hidden="1" x14ac:dyDescent="0.25">
      <c r="B936" s="1">
        <v>44069</v>
      </c>
      <c r="C936">
        <v>254</v>
      </c>
    </row>
    <row r="937" spans="2:3" hidden="1" x14ac:dyDescent="0.25">
      <c r="B937" s="1">
        <v>44258</v>
      </c>
      <c r="C937">
        <v>153</v>
      </c>
    </row>
    <row r="938" spans="2:3" hidden="1" x14ac:dyDescent="0.25">
      <c r="B938" s="1">
        <v>43973</v>
      </c>
      <c r="C938">
        <v>242</v>
      </c>
    </row>
    <row r="939" spans="2:3" hidden="1" x14ac:dyDescent="0.25">
      <c r="B939" s="1">
        <v>43875</v>
      </c>
      <c r="C939">
        <v>323</v>
      </c>
    </row>
    <row r="940" spans="2:3" hidden="1" x14ac:dyDescent="0.25">
      <c r="B940" s="1">
        <v>44073</v>
      </c>
      <c r="C940">
        <v>352</v>
      </c>
    </row>
    <row r="941" spans="2:3" hidden="1" x14ac:dyDescent="0.25">
      <c r="B941" s="1">
        <v>44159</v>
      </c>
      <c r="C941">
        <v>318</v>
      </c>
    </row>
    <row r="942" spans="2:3" hidden="1" x14ac:dyDescent="0.25">
      <c r="B942" s="1">
        <v>44124</v>
      </c>
      <c r="C942">
        <v>321</v>
      </c>
    </row>
    <row r="943" spans="2:3" hidden="1" x14ac:dyDescent="0.25">
      <c r="B943" s="1">
        <v>44194</v>
      </c>
      <c r="C943">
        <v>1</v>
      </c>
    </row>
    <row r="944" spans="2:3" hidden="1" x14ac:dyDescent="0.25">
      <c r="B944" s="1">
        <v>44174</v>
      </c>
      <c r="C944">
        <v>219</v>
      </c>
    </row>
    <row r="945" spans="2:3" hidden="1" x14ac:dyDescent="0.25">
      <c r="B945" s="1">
        <v>44086</v>
      </c>
      <c r="C945">
        <v>281</v>
      </c>
    </row>
    <row r="946" spans="2:3" hidden="1" x14ac:dyDescent="0.25">
      <c r="B946" s="1">
        <v>44184</v>
      </c>
      <c r="C946">
        <v>294</v>
      </c>
    </row>
    <row r="947" spans="2:3" hidden="1" x14ac:dyDescent="0.25">
      <c r="B947" s="1">
        <v>44135</v>
      </c>
      <c r="C947">
        <v>152</v>
      </c>
    </row>
    <row r="948" spans="2:3" hidden="1" x14ac:dyDescent="0.25">
      <c r="B948" s="1">
        <v>43839</v>
      </c>
      <c r="C948">
        <v>79</v>
      </c>
    </row>
    <row r="949" spans="2:3" hidden="1" x14ac:dyDescent="0.25">
      <c r="B949" s="1">
        <v>44142</v>
      </c>
      <c r="C949">
        <v>276</v>
      </c>
    </row>
    <row r="950" spans="2:3" hidden="1" x14ac:dyDescent="0.25">
      <c r="B950" s="1">
        <v>43868</v>
      </c>
      <c r="C950">
        <v>222</v>
      </c>
    </row>
    <row r="951" spans="2:3" hidden="1" x14ac:dyDescent="0.25">
      <c r="B951" s="1">
        <v>44254</v>
      </c>
      <c r="C951">
        <v>374</v>
      </c>
    </row>
    <row r="952" spans="2:3" hidden="1" x14ac:dyDescent="0.25">
      <c r="B952" s="1">
        <v>44282</v>
      </c>
      <c r="C952">
        <v>52</v>
      </c>
    </row>
    <row r="953" spans="2:3" hidden="1" x14ac:dyDescent="0.25">
      <c r="B953" s="1">
        <v>43875</v>
      </c>
      <c r="C953">
        <v>244</v>
      </c>
    </row>
    <row r="954" spans="2:3" hidden="1" x14ac:dyDescent="0.25">
      <c r="B954" s="1">
        <v>43934</v>
      </c>
      <c r="C954">
        <v>286</v>
      </c>
    </row>
    <row r="955" spans="2:3" hidden="1" x14ac:dyDescent="0.25">
      <c r="B955" s="1">
        <v>44219</v>
      </c>
      <c r="C955">
        <v>215</v>
      </c>
    </row>
    <row r="956" spans="2:3" hidden="1" x14ac:dyDescent="0.25">
      <c r="B956" s="1">
        <v>44095</v>
      </c>
      <c r="C956">
        <v>108</v>
      </c>
    </row>
    <row r="957" spans="2:3" hidden="1" x14ac:dyDescent="0.25">
      <c r="B957" s="1">
        <v>43841</v>
      </c>
      <c r="C957">
        <v>125</v>
      </c>
    </row>
    <row r="958" spans="2:3" hidden="1" x14ac:dyDescent="0.25">
      <c r="B958" s="1">
        <v>43974</v>
      </c>
      <c r="C958">
        <v>187</v>
      </c>
    </row>
    <row r="959" spans="2:3" hidden="1" x14ac:dyDescent="0.25">
      <c r="B959" s="1">
        <v>43909</v>
      </c>
      <c r="C959">
        <v>54</v>
      </c>
    </row>
    <row r="960" spans="2:3" hidden="1" x14ac:dyDescent="0.25">
      <c r="B960" s="1">
        <v>43915</v>
      </c>
      <c r="C960">
        <v>60</v>
      </c>
    </row>
    <row r="961" spans="2:3" hidden="1" x14ac:dyDescent="0.25">
      <c r="B961" s="1">
        <v>44006</v>
      </c>
      <c r="C961">
        <v>53</v>
      </c>
    </row>
    <row r="962" spans="2:3" hidden="1" x14ac:dyDescent="0.25">
      <c r="B962" s="1">
        <v>44069</v>
      </c>
      <c r="C962">
        <v>239</v>
      </c>
    </row>
    <row r="963" spans="2:3" hidden="1" x14ac:dyDescent="0.25">
      <c r="B963" s="1">
        <v>44304</v>
      </c>
      <c r="C963">
        <v>159</v>
      </c>
    </row>
    <row r="964" spans="2:3" hidden="1" x14ac:dyDescent="0.25">
      <c r="B964" s="1">
        <v>44073</v>
      </c>
      <c r="C964">
        <v>24</v>
      </c>
    </row>
    <row r="965" spans="2:3" hidden="1" x14ac:dyDescent="0.25">
      <c r="B965" s="1">
        <v>43932</v>
      </c>
      <c r="C965">
        <v>215</v>
      </c>
    </row>
    <row r="966" spans="2:3" hidden="1" x14ac:dyDescent="0.25">
      <c r="B966" s="1">
        <v>44016</v>
      </c>
      <c r="C966">
        <v>92</v>
      </c>
    </row>
    <row r="967" spans="2:3" hidden="1" x14ac:dyDescent="0.25">
      <c r="B967" s="1">
        <v>44083</v>
      </c>
      <c r="C967">
        <v>231</v>
      </c>
    </row>
    <row r="968" spans="2:3" hidden="1" x14ac:dyDescent="0.25">
      <c r="B968" s="1">
        <v>44144</v>
      </c>
      <c r="C968">
        <v>123</v>
      </c>
    </row>
    <row r="969" spans="2:3" hidden="1" x14ac:dyDescent="0.25">
      <c r="B969" s="1">
        <v>44037</v>
      </c>
      <c r="C969">
        <v>161</v>
      </c>
    </row>
    <row r="970" spans="2:3" hidden="1" x14ac:dyDescent="0.25">
      <c r="B970" s="1">
        <v>44057</v>
      </c>
      <c r="C970">
        <v>59</v>
      </c>
    </row>
    <row r="971" spans="2:3" hidden="1" x14ac:dyDescent="0.25">
      <c r="B971" s="1">
        <v>44292</v>
      </c>
      <c r="C971">
        <v>95</v>
      </c>
    </row>
    <row r="972" spans="2:3" hidden="1" x14ac:dyDescent="0.25">
      <c r="B972" s="1">
        <v>44002</v>
      </c>
      <c r="C972">
        <v>129</v>
      </c>
    </row>
    <row r="973" spans="2:3" hidden="1" x14ac:dyDescent="0.25">
      <c r="B973" s="1">
        <v>44024</v>
      </c>
      <c r="C973">
        <v>70</v>
      </c>
    </row>
    <row r="974" spans="2:3" hidden="1" x14ac:dyDescent="0.25">
      <c r="B974" s="1">
        <v>43902</v>
      </c>
      <c r="C974">
        <v>250</v>
      </c>
    </row>
    <row r="975" spans="2:3" hidden="1" x14ac:dyDescent="0.25">
      <c r="B975" s="1">
        <v>43984</v>
      </c>
      <c r="C975">
        <v>101</v>
      </c>
    </row>
    <row r="976" spans="2:3" hidden="1" x14ac:dyDescent="0.25">
      <c r="B976" s="1">
        <v>44252</v>
      </c>
      <c r="C976">
        <v>177</v>
      </c>
    </row>
    <row r="977" spans="2:3" hidden="1" x14ac:dyDescent="0.25">
      <c r="B977" s="1">
        <v>43998</v>
      </c>
      <c r="C977">
        <v>27</v>
      </c>
    </row>
    <row r="978" spans="2:3" hidden="1" x14ac:dyDescent="0.25">
      <c r="B978" s="1">
        <v>44191</v>
      </c>
      <c r="C978">
        <v>109</v>
      </c>
    </row>
    <row r="979" spans="2:3" hidden="1" x14ac:dyDescent="0.25">
      <c r="B979" s="1">
        <v>44226</v>
      </c>
      <c r="C979">
        <v>42</v>
      </c>
    </row>
    <row r="980" spans="2:3" hidden="1" x14ac:dyDescent="0.25">
      <c r="B980" s="1">
        <v>43982</v>
      </c>
      <c r="C980">
        <v>327</v>
      </c>
    </row>
    <row r="981" spans="2:3" hidden="1" x14ac:dyDescent="0.25">
      <c r="B981" s="1">
        <v>44234</v>
      </c>
      <c r="C981">
        <v>72</v>
      </c>
    </row>
    <row r="982" spans="2:3" hidden="1" x14ac:dyDescent="0.25">
      <c r="B982" s="1">
        <v>44209</v>
      </c>
      <c r="C982">
        <v>61</v>
      </c>
    </row>
    <row r="983" spans="2:3" hidden="1" x14ac:dyDescent="0.25">
      <c r="B983" s="1">
        <v>44157</v>
      </c>
      <c r="C983">
        <v>11</v>
      </c>
    </row>
    <row r="984" spans="2:3" hidden="1" x14ac:dyDescent="0.25">
      <c r="B984" s="1">
        <v>44214</v>
      </c>
      <c r="C984">
        <v>312</v>
      </c>
    </row>
    <row r="985" spans="2:3" hidden="1" x14ac:dyDescent="0.25">
      <c r="B985" s="1">
        <v>44202</v>
      </c>
      <c r="C985">
        <v>260</v>
      </c>
    </row>
    <row r="986" spans="2:3" hidden="1" x14ac:dyDescent="0.25">
      <c r="B986" s="1">
        <v>44029</v>
      </c>
      <c r="C986">
        <v>253</v>
      </c>
    </row>
    <row r="987" spans="2:3" hidden="1" x14ac:dyDescent="0.25">
      <c r="B987" s="1">
        <v>43986</v>
      </c>
      <c r="C987">
        <v>18</v>
      </c>
    </row>
    <row r="988" spans="2:3" hidden="1" x14ac:dyDescent="0.25">
      <c r="B988" s="1">
        <v>43980</v>
      </c>
      <c r="C988">
        <v>89</v>
      </c>
    </row>
    <row r="989" spans="2:3" hidden="1" x14ac:dyDescent="0.25">
      <c r="B989" s="1">
        <v>44094</v>
      </c>
      <c r="C989">
        <v>122</v>
      </c>
    </row>
    <row r="990" spans="2:3" hidden="1" x14ac:dyDescent="0.25">
      <c r="B990" s="1">
        <v>44144</v>
      </c>
      <c r="C990">
        <v>29</v>
      </c>
    </row>
    <row r="991" spans="2:3" hidden="1" x14ac:dyDescent="0.25">
      <c r="B991" s="1">
        <v>44066</v>
      </c>
      <c r="C991">
        <v>335</v>
      </c>
    </row>
    <row r="992" spans="2:3" hidden="1" x14ac:dyDescent="0.25">
      <c r="B992" s="1">
        <v>44066</v>
      </c>
      <c r="C992">
        <v>118</v>
      </c>
    </row>
    <row r="993" spans="2:3" hidden="1" x14ac:dyDescent="0.25">
      <c r="B993" s="1">
        <v>43881</v>
      </c>
      <c r="C993">
        <v>238</v>
      </c>
    </row>
    <row r="994" spans="2:3" hidden="1" x14ac:dyDescent="0.25">
      <c r="B994" s="1">
        <v>44042</v>
      </c>
      <c r="C994">
        <v>273</v>
      </c>
    </row>
    <row r="995" spans="2:3" hidden="1" x14ac:dyDescent="0.25">
      <c r="B995" s="1">
        <v>43955</v>
      </c>
      <c r="C995">
        <v>120</v>
      </c>
    </row>
    <row r="996" spans="2:3" hidden="1" x14ac:dyDescent="0.25">
      <c r="B996" s="1">
        <v>44074</v>
      </c>
      <c r="C996">
        <v>301</v>
      </c>
    </row>
    <row r="997" spans="2:3" hidden="1" x14ac:dyDescent="0.25">
      <c r="B997" s="1">
        <v>44062</v>
      </c>
      <c r="C997">
        <v>21</v>
      </c>
    </row>
    <row r="998" spans="2:3" hidden="1" x14ac:dyDescent="0.25">
      <c r="B998" s="1">
        <v>44171</v>
      </c>
      <c r="C998">
        <v>262</v>
      </c>
    </row>
    <row r="999" spans="2:3" hidden="1" x14ac:dyDescent="0.25">
      <c r="B999" s="1">
        <v>43842</v>
      </c>
      <c r="C999">
        <v>59</v>
      </c>
    </row>
    <row r="1000" spans="2:3" hidden="1" x14ac:dyDescent="0.25">
      <c r="B1000" s="1">
        <v>43858</v>
      </c>
      <c r="C1000">
        <v>57</v>
      </c>
    </row>
    <row r="1001" spans="2:3" hidden="1" x14ac:dyDescent="0.25">
      <c r="B1001" s="1">
        <v>43943</v>
      </c>
      <c r="C1001">
        <v>89</v>
      </c>
    </row>
    <row r="1002" spans="2:3" hidden="1" x14ac:dyDescent="0.25">
      <c r="B1002" s="1">
        <v>44202</v>
      </c>
      <c r="C1002">
        <v>187</v>
      </c>
    </row>
    <row r="1003" spans="2:3" hidden="1" x14ac:dyDescent="0.25">
      <c r="B1003" s="1">
        <v>43939</v>
      </c>
      <c r="C1003">
        <v>61</v>
      </c>
    </row>
    <row r="1004" spans="2:3" hidden="1" x14ac:dyDescent="0.25">
      <c r="B1004" s="1">
        <v>43843</v>
      </c>
      <c r="C1004">
        <v>137</v>
      </c>
    </row>
    <row r="1005" spans="2:3" hidden="1" x14ac:dyDescent="0.25">
      <c r="B1005" s="1">
        <v>44165</v>
      </c>
      <c r="C1005">
        <v>235</v>
      </c>
    </row>
    <row r="1006" spans="2:3" hidden="1" x14ac:dyDescent="0.25">
      <c r="B1006" s="1">
        <v>43929</v>
      </c>
      <c r="C1006">
        <v>102</v>
      </c>
    </row>
    <row r="1007" spans="2:3" hidden="1" x14ac:dyDescent="0.25">
      <c r="B1007" s="1">
        <v>44196</v>
      </c>
      <c r="C1007">
        <v>75</v>
      </c>
    </row>
    <row r="1008" spans="2:3" hidden="1" x14ac:dyDescent="0.25">
      <c r="B1008" s="1">
        <v>44272</v>
      </c>
      <c r="C1008">
        <v>234</v>
      </c>
    </row>
    <row r="1009" spans="2:3" hidden="1" x14ac:dyDescent="0.25">
      <c r="B1009" s="1">
        <v>43885</v>
      </c>
      <c r="C1009">
        <v>205</v>
      </c>
    </row>
    <row r="1010" spans="2:3" hidden="1" x14ac:dyDescent="0.25">
      <c r="B1010" s="1">
        <v>43923</v>
      </c>
      <c r="C1010">
        <v>258</v>
      </c>
    </row>
    <row r="1011" spans="2:3" hidden="1" x14ac:dyDescent="0.25">
      <c r="B1011" s="1">
        <v>43884</v>
      </c>
      <c r="C1011">
        <v>380</v>
      </c>
    </row>
    <row r="1012" spans="2:3" hidden="1" x14ac:dyDescent="0.25">
      <c r="B1012" s="1">
        <v>43898</v>
      </c>
      <c r="C1012">
        <v>115</v>
      </c>
    </row>
    <row r="1013" spans="2:3" hidden="1" x14ac:dyDescent="0.25">
      <c r="B1013" s="1">
        <v>44073</v>
      </c>
      <c r="C1013">
        <v>223</v>
      </c>
    </row>
    <row r="1014" spans="2:3" hidden="1" x14ac:dyDescent="0.25">
      <c r="B1014" s="1">
        <v>44108</v>
      </c>
      <c r="C1014">
        <v>241</v>
      </c>
    </row>
    <row r="1015" spans="2:3" hidden="1" x14ac:dyDescent="0.25">
      <c r="B1015" s="1">
        <v>44136</v>
      </c>
      <c r="C1015">
        <v>128</v>
      </c>
    </row>
    <row r="1016" spans="2:3" hidden="1" x14ac:dyDescent="0.25">
      <c r="B1016" s="1">
        <v>44076</v>
      </c>
      <c r="C1016">
        <v>108</v>
      </c>
    </row>
    <row r="1017" spans="2:3" hidden="1" x14ac:dyDescent="0.25">
      <c r="B1017" s="1">
        <v>43895</v>
      </c>
      <c r="C1017">
        <v>171</v>
      </c>
    </row>
    <row r="1018" spans="2:3" hidden="1" x14ac:dyDescent="0.25">
      <c r="B1018" s="1">
        <v>43991</v>
      </c>
      <c r="C1018">
        <v>322</v>
      </c>
    </row>
    <row r="1019" spans="2:3" hidden="1" x14ac:dyDescent="0.25">
      <c r="B1019" s="1">
        <v>43926</v>
      </c>
      <c r="C1019">
        <v>219</v>
      </c>
    </row>
    <row r="1020" spans="2:3" hidden="1" x14ac:dyDescent="0.25">
      <c r="B1020" s="1">
        <v>43950</v>
      </c>
      <c r="C1020">
        <v>43</v>
      </c>
    </row>
    <row r="1021" spans="2:3" hidden="1" x14ac:dyDescent="0.25">
      <c r="B1021" s="1">
        <v>44066</v>
      </c>
      <c r="C1021">
        <v>223</v>
      </c>
    </row>
    <row r="1022" spans="2:3" hidden="1" x14ac:dyDescent="0.25">
      <c r="B1022" s="1">
        <v>44274</v>
      </c>
      <c r="C1022">
        <v>186</v>
      </c>
    </row>
    <row r="1023" spans="2:3" hidden="1" x14ac:dyDescent="0.25">
      <c r="B1023" s="1">
        <v>44152</v>
      </c>
      <c r="C1023">
        <v>353</v>
      </c>
    </row>
    <row r="1024" spans="2:3" hidden="1" x14ac:dyDescent="0.25">
      <c r="B1024" s="1">
        <v>44094</v>
      </c>
      <c r="C1024">
        <v>4</v>
      </c>
    </row>
    <row r="1025" spans="2:3" hidden="1" x14ac:dyDescent="0.25">
      <c r="B1025" s="1">
        <v>44062</v>
      </c>
      <c r="C1025">
        <v>141</v>
      </c>
    </row>
    <row r="1026" spans="2:3" hidden="1" x14ac:dyDescent="0.25">
      <c r="B1026" s="1">
        <v>44220</v>
      </c>
      <c r="C1026">
        <v>31</v>
      </c>
    </row>
    <row r="1027" spans="2:3" hidden="1" x14ac:dyDescent="0.25">
      <c r="B1027" s="1">
        <v>43934</v>
      </c>
      <c r="C1027">
        <v>107</v>
      </c>
    </row>
    <row r="1028" spans="2:3" hidden="1" x14ac:dyDescent="0.25">
      <c r="B1028" s="1">
        <v>44235</v>
      </c>
      <c r="C1028">
        <v>14</v>
      </c>
    </row>
    <row r="1029" spans="2:3" hidden="1" x14ac:dyDescent="0.25">
      <c r="B1029" s="1">
        <v>44096</v>
      </c>
      <c r="C1029">
        <v>342</v>
      </c>
    </row>
    <row r="1030" spans="2:3" hidden="1" x14ac:dyDescent="0.25">
      <c r="B1030" s="1">
        <v>44299</v>
      </c>
      <c r="C1030">
        <v>115</v>
      </c>
    </row>
    <row r="1031" spans="2:3" hidden="1" x14ac:dyDescent="0.25">
      <c r="B1031" s="1">
        <v>43972</v>
      </c>
      <c r="C1031">
        <v>321</v>
      </c>
    </row>
    <row r="1032" spans="2:3" hidden="1" x14ac:dyDescent="0.25">
      <c r="B1032" s="1">
        <v>44079</v>
      </c>
      <c r="C1032">
        <v>84</v>
      </c>
    </row>
    <row r="1033" spans="2:3" hidden="1" x14ac:dyDescent="0.25">
      <c r="B1033" s="1">
        <v>43974</v>
      </c>
      <c r="C1033">
        <v>20</v>
      </c>
    </row>
    <row r="1034" spans="2:3" hidden="1" x14ac:dyDescent="0.25">
      <c r="B1034" s="1">
        <v>44186</v>
      </c>
      <c r="C1034">
        <v>105</v>
      </c>
    </row>
    <row r="1035" spans="2:3" hidden="1" x14ac:dyDescent="0.25">
      <c r="B1035" s="1">
        <v>44175</v>
      </c>
      <c r="C1035">
        <v>363</v>
      </c>
    </row>
    <row r="1036" spans="2:3" hidden="1" x14ac:dyDescent="0.25">
      <c r="B1036" s="1">
        <v>44284</v>
      </c>
      <c r="C1036">
        <v>219</v>
      </c>
    </row>
    <row r="1037" spans="2:3" hidden="1" x14ac:dyDescent="0.25">
      <c r="B1037" s="1">
        <v>43893</v>
      </c>
      <c r="C1037">
        <v>354</v>
      </c>
    </row>
    <row r="1038" spans="2:3" hidden="1" x14ac:dyDescent="0.25">
      <c r="B1038" s="1">
        <v>44300</v>
      </c>
      <c r="C1038">
        <v>319</v>
      </c>
    </row>
    <row r="1039" spans="2:3" hidden="1" x14ac:dyDescent="0.25">
      <c r="B1039" s="1">
        <v>44279</v>
      </c>
      <c r="C1039">
        <v>355</v>
      </c>
    </row>
    <row r="1040" spans="2:3" hidden="1" x14ac:dyDescent="0.25">
      <c r="B1040" s="1">
        <v>44206</v>
      </c>
      <c r="C1040">
        <v>277</v>
      </c>
    </row>
    <row r="1041" spans="2:3" hidden="1" x14ac:dyDescent="0.25">
      <c r="B1041" s="1">
        <v>44069</v>
      </c>
      <c r="C1041">
        <v>138</v>
      </c>
    </row>
    <row r="1042" spans="2:3" hidden="1" x14ac:dyDescent="0.25">
      <c r="B1042" s="1">
        <v>44132</v>
      </c>
      <c r="C1042">
        <v>336</v>
      </c>
    </row>
    <row r="1043" spans="2:3" hidden="1" x14ac:dyDescent="0.25">
      <c r="B1043" s="1">
        <v>43832</v>
      </c>
      <c r="C1043">
        <v>331</v>
      </c>
    </row>
    <row r="1044" spans="2:3" hidden="1" x14ac:dyDescent="0.25">
      <c r="B1044" s="1">
        <v>44055</v>
      </c>
      <c r="C1044">
        <v>41</v>
      </c>
    </row>
    <row r="1045" spans="2:3" hidden="1" x14ac:dyDescent="0.25">
      <c r="B1045" s="1">
        <v>43867</v>
      </c>
      <c r="C1045">
        <v>159</v>
      </c>
    </row>
    <row r="1046" spans="2:3" hidden="1" x14ac:dyDescent="0.25">
      <c r="B1046" s="1">
        <v>44109</v>
      </c>
      <c r="C1046">
        <v>126</v>
      </c>
    </row>
    <row r="1047" spans="2:3" hidden="1" x14ac:dyDescent="0.25">
      <c r="B1047" s="1">
        <v>44208</v>
      </c>
      <c r="C1047">
        <v>180</v>
      </c>
    </row>
    <row r="1048" spans="2:3" hidden="1" x14ac:dyDescent="0.25">
      <c r="B1048" s="1">
        <v>43842</v>
      </c>
      <c r="C1048">
        <v>197</v>
      </c>
    </row>
    <row r="1049" spans="2:3" hidden="1" x14ac:dyDescent="0.25">
      <c r="B1049" s="1">
        <v>44027</v>
      </c>
      <c r="C1049">
        <v>139</v>
      </c>
    </row>
    <row r="1050" spans="2:3" hidden="1" x14ac:dyDescent="0.25">
      <c r="B1050" s="1">
        <v>43983</v>
      </c>
      <c r="C1050">
        <v>330</v>
      </c>
    </row>
    <row r="1051" spans="2:3" hidden="1" x14ac:dyDescent="0.25">
      <c r="B1051" s="1">
        <v>43856</v>
      </c>
      <c r="C1051">
        <v>312</v>
      </c>
    </row>
    <row r="1052" spans="2:3" hidden="1" x14ac:dyDescent="0.25">
      <c r="B1052" s="1">
        <v>44258</v>
      </c>
      <c r="C1052">
        <v>130</v>
      </c>
    </row>
    <row r="1053" spans="2:3" hidden="1" x14ac:dyDescent="0.25">
      <c r="B1053" s="1">
        <v>43967</v>
      </c>
      <c r="C1053">
        <v>203</v>
      </c>
    </row>
    <row r="1054" spans="2:3" hidden="1" x14ac:dyDescent="0.25">
      <c r="B1054" s="1">
        <v>44130</v>
      </c>
      <c r="C1054">
        <v>311</v>
      </c>
    </row>
    <row r="1055" spans="2:3" hidden="1" x14ac:dyDescent="0.25">
      <c r="B1055" s="1">
        <v>43919</v>
      </c>
      <c r="C1055">
        <v>152</v>
      </c>
    </row>
    <row r="1056" spans="2:3" hidden="1" x14ac:dyDescent="0.25">
      <c r="B1056" s="1">
        <v>44255</v>
      </c>
      <c r="C1056">
        <v>18</v>
      </c>
    </row>
    <row r="1057" spans="2:3" hidden="1" x14ac:dyDescent="0.25">
      <c r="B1057" s="1">
        <v>44009</v>
      </c>
      <c r="C1057">
        <v>288</v>
      </c>
    </row>
    <row r="1058" spans="2:3" hidden="1" x14ac:dyDescent="0.25">
      <c r="B1058" s="1">
        <v>44134</v>
      </c>
      <c r="C1058">
        <v>278</v>
      </c>
    </row>
    <row r="1059" spans="2:3" hidden="1" x14ac:dyDescent="0.25">
      <c r="B1059" s="1">
        <v>43851</v>
      </c>
      <c r="C1059">
        <v>309</v>
      </c>
    </row>
    <row r="1060" spans="2:3" hidden="1" x14ac:dyDescent="0.25">
      <c r="B1060" s="1">
        <v>43969</v>
      </c>
      <c r="C1060">
        <v>77</v>
      </c>
    </row>
    <row r="1061" spans="2:3" hidden="1" x14ac:dyDescent="0.25">
      <c r="B1061" s="1">
        <v>44236</v>
      </c>
      <c r="C1061">
        <v>210</v>
      </c>
    </row>
    <row r="1062" spans="2:3" hidden="1" x14ac:dyDescent="0.25">
      <c r="B1062" s="1">
        <v>43854</v>
      </c>
      <c r="C1062">
        <v>135</v>
      </c>
    </row>
    <row r="1063" spans="2:3" hidden="1" x14ac:dyDescent="0.25">
      <c r="B1063" s="1">
        <v>43907</v>
      </c>
      <c r="C1063">
        <v>210</v>
      </c>
    </row>
    <row r="1064" spans="2:3" hidden="1" x14ac:dyDescent="0.25">
      <c r="B1064" s="1">
        <v>43915</v>
      </c>
      <c r="C1064">
        <v>135</v>
      </c>
    </row>
    <row r="1065" spans="2:3" hidden="1" x14ac:dyDescent="0.25">
      <c r="B1065" s="1">
        <v>43907</v>
      </c>
      <c r="C1065">
        <v>134</v>
      </c>
    </row>
    <row r="1066" spans="2:3" hidden="1" x14ac:dyDescent="0.25">
      <c r="B1066" s="1">
        <v>44112</v>
      </c>
      <c r="C1066">
        <v>264</v>
      </c>
    </row>
    <row r="1067" spans="2:3" hidden="1" x14ac:dyDescent="0.25">
      <c r="B1067" s="1">
        <v>43862</v>
      </c>
      <c r="C1067">
        <v>339</v>
      </c>
    </row>
    <row r="1068" spans="2:3" hidden="1" x14ac:dyDescent="0.25">
      <c r="B1068" s="1">
        <v>43919</v>
      </c>
      <c r="C1068">
        <v>52</v>
      </c>
    </row>
    <row r="1069" spans="2:3" hidden="1" x14ac:dyDescent="0.25">
      <c r="B1069" s="1">
        <v>44135</v>
      </c>
      <c r="C1069">
        <v>47</v>
      </c>
    </row>
    <row r="1070" spans="2:3" hidden="1" x14ac:dyDescent="0.25">
      <c r="B1070" s="1">
        <v>44096</v>
      </c>
      <c r="C1070">
        <v>201</v>
      </c>
    </row>
    <row r="1071" spans="2:3" hidden="1" x14ac:dyDescent="0.25">
      <c r="B1071" s="1">
        <v>43836</v>
      </c>
      <c r="C1071">
        <v>204</v>
      </c>
    </row>
    <row r="1072" spans="2:3" hidden="1" x14ac:dyDescent="0.25">
      <c r="B1072" s="1">
        <v>43873</v>
      </c>
      <c r="C1072">
        <v>17</v>
      </c>
    </row>
    <row r="1073" spans="2:3" hidden="1" x14ac:dyDescent="0.25">
      <c r="B1073" s="1">
        <v>44016</v>
      </c>
      <c r="C1073">
        <v>126</v>
      </c>
    </row>
    <row r="1074" spans="2:3" hidden="1" x14ac:dyDescent="0.25">
      <c r="B1074" s="1">
        <v>44088</v>
      </c>
      <c r="C1074">
        <v>49</v>
      </c>
    </row>
    <row r="1075" spans="2:3" hidden="1" x14ac:dyDescent="0.25">
      <c r="B1075" s="1">
        <v>44190</v>
      </c>
      <c r="C1075">
        <v>278</v>
      </c>
    </row>
    <row r="1076" spans="2:3" hidden="1" x14ac:dyDescent="0.25">
      <c r="B1076" s="1">
        <v>43895</v>
      </c>
      <c r="C1076">
        <v>20</v>
      </c>
    </row>
    <row r="1077" spans="2:3" hidden="1" x14ac:dyDescent="0.25">
      <c r="B1077" s="1">
        <v>44247</v>
      </c>
      <c r="C1077">
        <v>135</v>
      </c>
    </row>
    <row r="1078" spans="2:3" hidden="1" x14ac:dyDescent="0.25">
      <c r="B1078" s="1">
        <v>43925</v>
      </c>
      <c r="C1078">
        <v>342</v>
      </c>
    </row>
    <row r="1079" spans="2:3" hidden="1" x14ac:dyDescent="0.25">
      <c r="B1079" s="1">
        <v>43864</v>
      </c>
      <c r="C1079">
        <v>281</v>
      </c>
    </row>
    <row r="1080" spans="2:3" hidden="1" x14ac:dyDescent="0.25">
      <c r="B1080" s="1">
        <v>44257</v>
      </c>
      <c r="C1080">
        <v>191</v>
      </c>
    </row>
    <row r="1081" spans="2:3" hidden="1" x14ac:dyDescent="0.25">
      <c r="B1081" s="1">
        <v>43973</v>
      </c>
      <c r="C1081">
        <v>171</v>
      </c>
    </row>
    <row r="1082" spans="2:3" hidden="1" x14ac:dyDescent="0.25">
      <c r="B1082" s="1">
        <v>43963</v>
      </c>
      <c r="C1082">
        <v>383</v>
      </c>
    </row>
    <row r="1083" spans="2:3" hidden="1" x14ac:dyDescent="0.25">
      <c r="B1083" s="1">
        <v>43909</v>
      </c>
      <c r="C1083">
        <v>43</v>
      </c>
    </row>
    <row r="1084" spans="2:3" hidden="1" x14ac:dyDescent="0.25">
      <c r="B1084" s="1">
        <v>44291</v>
      </c>
      <c r="C1084">
        <v>82</v>
      </c>
    </row>
    <row r="1085" spans="2:3" hidden="1" x14ac:dyDescent="0.25">
      <c r="B1085" s="1">
        <v>44011</v>
      </c>
      <c r="C1085">
        <v>3</v>
      </c>
    </row>
    <row r="1086" spans="2:3" hidden="1" x14ac:dyDescent="0.25">
      <c r="B1086" s="1">
        <v>44115</v>
      </c>
      <c r="C1086">
        <v>350</v>
      </c>
    </row>
    <row r="1087" spans="2:3" hidden="1" x14ac:dyDescent="0.25">
      <c r="B1087" s="1">
        <v>44110</v>
      </c>
      <c r="C1087">
        <v>185</v>
      </c>
    </row>
    <row r="1088" spans="2:3" hidden="1" x14ac:dyDescent="0.25">
      <c r="B1088" s="1">
        <v>43948</v>
      </c>
      <c r="C1088">
        <v>247</v>
      </c>
    </row>
    <row r="1089" spans="2:3" hidden="1" x14ac:dyDescent="0.25">
      <c r="B1089" s="1">
        <v>44268</v>
      </c>
      <c r="C1089">
        <v>180</v>
      </c>
    </row>
    <row r="1090" spans="2:3" hidden="1" x14ac:dyDescent="0.25">
      <c r="B1090" s="1">
        <v>43905</v>
      </c>
      <c r="C1090">
        <v>353</v>
      </c>
    </row>
    <row r="1091" spans="2:3" hidden="1" x14ac:dyDescent="0.25">
      <c r="B1091" s="1">
        <v>44176</v>
      </c>
      <c r="C1091">
        <v>370</v>
      </c>
    </row>
    <row r="1092" spans="2:3" hidden="1" x14ac:dyDescent="0.25">
      <c r="B1092" s="1">
        <v>44006</v>
      </c>
      <c r="C1092">
        <v>329</v>
      </c>
    </row>
    <row r="1093" spans="2:3" hidden="1" x14ac:dyDescent="0.25">
      <c r="B1093" s="1">
        <v>44060</v>
      </c>
      <c r="C1093">
        <v>335</v>
      </c>
    </row>
    <row r="1094" spans="2:3" hidden="1" x14ac:dyDescent="0.25">
      <c r="B1094" s="1">
        <v>43998</v>
      </c>
      <c r="C1094">
        <v>362</v>
      </c>
    </row>
    <row r="1095" spans="2:3" hidden="1" x14ac:dyDescent="0.25">
      <c r="B1095" s="1">
        <v>44229</v>
      </c>
      <c r="C1095">
        <v>283</v>
      </c>
    </row>
    <row r="1096" spans="2:3" hidden="1" x14ac:dyDescent="0.25">
      <c r="B1096" s="1">
        <v>44093</v>
      </c>
      <c r="C1096">
        <v>35</v>
      </c>
    </row>
    <row r="1097" spans="2:3" hidden="1" x14ac:dyDescent="0.25">
      <c r="B1097" s="1">
        <v>43914</v>
      </c>
      <c r="C1097">
        <v>386</v>
      </c>
    </row>
    <row r="1098" spans="2:3" hidden="1" x14ac:dyDescent="0.25">
      <c r="B1098" s="1">
        <v>44127</v>
      </c>
      <c r="C1098">
        <v>363</v>
      </c>
    </row>
    <row r="1099" spans="2:3" hidden="1" x14ac:dyDescent="0.25">
      <c r="B1099" s="1">
        <v>44267</v>
      </c>
      <c r="C1099">
        <v>5</v>
      </c>
    </row>
    <row r="1100" spans="2:3" hidden="1" x14ac:dyDescent="0.25">
      <c r="B1100" s="1">
        <v>43945</v>
      </c>
      <c r="C1100">
        <v>324</v>
      </c>
    </row>
    <row r="1101" spans="2:3" hidden="1" x14ac:dyDescent="0.25">
      <c r="B1101" s="1">
        <v>43842</v>
      </c>
      <c r="C1101">
        <v>190</v>
      </c>
    </row>
    <row r="1102" spans="2:3" hidden="1" x14ac:dyDescent="0.25">
      <c r="B1102" s="1">
        <v>44125</v>
      </c>
      <c r="C1102">
        <v>242</v>
      </c>
    </row>
    <row r="1103" spans="2:3" hidden="1" x14ac:dyDescent="0.25">
      <c r="B1103" s="1">
        <v>43993</v>
      </c>
      <c r="C1103">
        <v>206</v>
      </c>
    </row>
    <row r="1104" spans="2:3" hidden="1" x14ac:dyDescent="0.25">
      <c r="B1104" s="1">
        <v>43996</v>
      </c>
      <c r="C1104">
        <v>313</v>
      </c>
    </row>
    <row r="1105" spans="2:3" hidden="1" x14ac:dyDescent="0.25">
      <c r="B1105" s="1">
        <v>43843</v>
      </c>
      <c r="C1105">
        <v>62</v>
      </c>
    </row>
    <row r="1106" spans="2:3" hidden="1" x14ac:dyDescent="0.25">
      <c r="B1106" s="1">
        <v>44244</v>
      </c>
      <c r="C1106">
        <v>311</v>
      </c>
    </row>
    <row r="1107" spans="2:3" hidden="1" x14ac:dyDescent="0.25">
      <c r="B1107" s="1">
        <v>44070</v>
      </c>
      <c r="C1107">
        <v>200</v>
      </c>
    </row>
    <row r="1108" spans="2:3" hidden="1" x14ac:dyDescent="0.25">
      <c r="B1108" s="1">
        <v>44174</v>
      </c>
      <c r="C1108">
        <v>81</v>
      </c>
    </row>
    <row r="1109" spans="2:3" hidden="1" x14ac:dyDescent="0.25">
      <c r="B1109" s="1">
        <v>44153</v>
      </c>
      <c r="C1109">
        <v>340</v>
      </c>
    </row>
    <row r="1110" spans="2:3" hidden="1" x14ac:dyDescent="0.25">
      <c r="B1110" s="1">
        <v>44140</v>
      </c>
      <c r="C1110">
        <v>96</v>
      </c>
    </row>
    <row r="1111" spans="2:3" hidden="1" x14ac:dyDescent="0.25">
      <c r="B1111" s="1">
        <v>43904</v>
      </c>
      <c r="C1111">
        <v>235</v>
      </c>
    </row>
    <row r="1112" spans="2:3" hidden="1" x14ac:dyDescent="0.25">
      <c r="B1112" s="1">
        <v>43845</v>
      </c>
      <c r="C1112">
        <v>11</v>
      </c>
    </row>
    <row r="1113" spans="2:3" hidden="1" x14ac:dyDescent="0.25">
      <c r="B1113" s="1">
        <v>43870</v>
      </c>
      <c r="C1113">
        <v>182</v>
      </c>
    </row>
    <row r="1114" spans="2:3" hidden="1" x14ac:dyDescent="0.25">
      <c r="B1114" s="1">
        <v>44044</v>
      </c>
      <c r="C1114">
        <v>221</v>
      </c>
    </row>
    <row r="1115" spans="2:3" hidden="1" x14ac:dyDescent="0.25">
      <c r="B1115" s="1">
        <v>44188</v>
      </c>
      <c r="C1115">
        <v>228</v>
      </c>
    </row>
    <row r="1116" spans="2:3" hidden="1" x14ac:dyDescent="0.25">
      <c r="B1116" s="1">
        <v>44293</v>
      </c>
      <c r="C1116">
        <v>236</v>
      </c>
    </row>
    <row r="1117" spans="2:3" hidden="1" x14ac:dyDescent="0.25">
      <c r="B1117" s="1">
        <v>43926</v>
      </c>
      <c r="C1117">
        <v>208</v>
      </c>
    </row>
    <row r="1118" spans="2:3" hidden="1" x14ac:dyDescent="0.25">
      <c r="B1118" s="1">
        <v>43972</v>
      </c>
      <c r="C1118">
        <v>181</v>
      </c>
    </row>
    <row r="1119" spans="2:3" hidden="1" x14ac:dyDescent="0.25">
      <c r="B1119" s="1">
        <v>44145</v>
      </c>
      <c r="C1119">
        <v>269</v>
      </c>
    </row>
    <row r="1120" spans="2:3" hidden="1" x14ac:dyDescent="0.25">
      <c r="B1120" s="1">
        <v>44197</v>
      </c>
      <c r="C1120">
        <v>346</v>
      </c>
    </row>
    <row r="1121" spans="2:3" hidden="1" x14ac:dyDescent="0.25">
      <c r="B1121" s="1">
        <v>43898</v>
      </c>
      <c r="C1121">
        <v>165</v>
      </c>
    </row>
    <row r="1122" spans="2:3" hidden="1" x14ac:dyDescent="0.25">
      <c r="B1122" s="1">
        <v>43960</v>
      </c>
      <c r="C1122">
        <v>188</v>
      </c>
    </row>
    <row r="1123" spans="2:3" hidden="1" x14ac:dyDescent="0.25">
      <c r="B1123" s="1">
        <v>43980</v>
      </c>
      <c r="C1123">
        <v>365</v>
      </c>
    </row>
    <row r="1124" spans="2:3" hidden="1" x14ac:dyDescent="0.25">
      <c r="B1124" s="1">
        <v>44280</v>
      </c>
      <c r="C1124">
        <v>237</v>
      </c>
    </row>
    <row r="1125" spans="2:3" hidden="1" x14ac:dyDescent="0.25">
      <c r="B1125" s="1">
        <v>43842</v>
      </c>
      <c r="C1125">
        <v>340</v>
      </c>
    </row>
    <row r="1126" spans="2:3" hidden="1" x14ac:dyDescent="0.25">
      <c r="B1126" s="1">
        <v>44155</v>
      </c>
      <c r="C1126">
        <v>165</v>
      </c>
    </row>
    <row r="1127" spans="2:3" hidden="1" x14ac:dyDescent="0.25">
      <c r="B1127" s="1">
        <v>44034</v>
      </c>
      <c r="C1127">
        <v>148</v>
      </c>
    </row>
    <row r="1128" spans="2:3" hidden="1" x14ac:dyDescent="0.25">
      <c r="B1128" s="1">
        <v>44104</v>
      </c>
      <c r="C1128">
        <v>341</v>
      </c>
    </row>
    <row r="1129" spans="2:3" hidden="1" x14ac:dyDescent="0.25">
      <c r="B1129" s="1">
        <v>43921</v>
      </c>
      <c r="C1129">
        <v>308</v>
      </c>
    </row>
    <row r="1130" spans="2:3" hidden="1" x14ac:dyDescent="0.25">
      <c r="B1130" s="1">
        <v>44112</v>
      </c>
      <c r="C1130">
        <v>374</v>
      </c>
    </row>
    <row r="1131" spans="2:3" hidden="1" x14ac:dyDescent="0.25">
      <c r="B1131" s="1">
        <v>44252</v>
      </c>
      <c r="C1131">
        <v>266</v>
      </c>
    </row>
    <row r="1132" spans="2:3" hidden="1" x14ac:dyDescent="0.25">
      <c r="B1132" s="1">
        <v>44169</v>
      </c>
      <c r="C1132">
        <v>347</v>
      </c>
    </row>
    <row r="1133" spans="2:3" hidden="1" x14ac:dyDescent="0.25">
      <c r="B1133" s="1">
        <v>44133</v>
      </c>
      <c r="C1133">
        <v>280</v>
      </c>
    </row>
    <row r="1134" spans="2:3" hidden="1" x14ac:dyDescent="0.25">
      <c r="B1134" s="1">
        <v>44274</v>
      </c>
      <c r="C1134">
        <v>190</v>
      </c>
    </row>
    <row r="1135" spans="2:3" hidden="1" x14ac:dyDescent="0.25">
      <c r="B1135" s="1">
        <v>44087</v>
      </c>
      <c r="C1135">
        <v>269</v>
      </c>
    </row>
    <row r="1136" spans="2:3" hidden="1" x14ac:dyDescent="0.25">
      <c r="B1136" s="1">
        <v>44293</v>
      </c>
      <c r="C1136">
        <v>36</v>
      </c>
    </row>
    <row r="1137" spans="2:3" hidden="1" x14ac:dyDescent="0.25">
      <c r="B1137" s="1">
        <v>43877</v>
      </c>
      <c r="C1137">
        <v>51</v>
      </c>
    </row>
    <row r="1138" spans="2:3" hidden="1" x14ac:dyDescent="0.25">
      <c r="B1138" s="1">
        <v>43962</v>
      </c>
      <c r="C1138">
        <v>43</v>
      </c>
    </row>
    <row r="1139" spans="2:3" hidden="1" x14ac:dyDescent="0.25">
      <c r="B1139" s="1">
        <v>44302</v>
      </c>
      <c r="C1139">
        <v>103</v>
      </c>
    </row>
    <row r="1140" spans="2:3" hidden="1" x14ac:dyDescent="0.25">
      <c r="B1140" s="1">
        <v>43945</v>
      </c>
      <c r="C1140">
        <v>178</v>
      </c>
    </row>
    <row r="1141" spans="2:3" hidden="1" x14ac:dyDescent="0.25">
      <c r="B1141" s="1">
        <v>44247</v>
      </c>
      <c r="C1141">
        <v>118</v>
      </c>
    </row>
    <row r="1142" spans="2:3" hidden="1" x14ac:dyDescent="0.25">
      <c r="B1142" s="1">
        <v>44245</v>
      </c>
      <c r="C1142">
        <v>373</v>
      </c>
    </row>
    <row r="1143" spans="2:3" hidden="1" x14ac:dyDescent="0.25">
      <c r="B1143" s="1">
        <v>43993</v>
      </c>
      <c r="C1143">
        <v>143</v>
      </c>
    </row>
    <row r="1144" spans="2:3" hidden="1" x14ac:dyDescent="0.25">
      <c r="B1144" s="1">
        <v>43875</v>
      </c>
      <c r="C1144">
        <v>8</v>
      </c>
    </row>
    <row r="1145" spans="2:3" hidden="1" x14ac:dyDescent="0.25">
      <c r="B1145" s="1">
        <v>44253</v>
      </c>
      <c r="C1145">
        <v>342</v>
      </c>
    </row>
    <row r="1146" spans="2:3" hidden="1" x14ac:dyDescent="0.25">
      <c r="B1146" s="1">
        <v>44054</v>
      </c>
      <c r="C1146">
        <v>94</v>
      </c>
    </row>
    <row r="1147" spans="2:3" hidden="1" x14ac:dyDescent="0.25">
      <c r="B1147" s="1">
        <v>44064</v>
      </c>
      <c r="C1147">
        <v>101</v>
      </c>
    </row>
    <row r="1148" spans="2:3" hidden="1" x14ac:dyDescent="0.25">
      <c r="B1148" s="1">
        <v>44181</v>
      </c>
      <c r="C1148">
        <v>96</v>
      </c>
    </row>
    <row r="1149" spans="2:3" hidden="1" x14ac:dyDescent="0.25">
      <c r="B1149" s="1">
        <v>44306</v>
      </c>
      <c r="C1149">
        <v>89</v>
      </c>
    </row>
    <row r="1150" spans="2:3" hidden="1" x14ac:dyDescent="0.25">
      <c r="B1150" s="1">
        <v>43885</v>
      </c>
      <c r="C1150">
        <v>361</v>
      </c>
    </row>
    <row r="1151" spans="2:3" hidden="1" x14ac:dyDescent="0.25">
      <c r="B1151" s="1">
        <v>43997</v>
      </c>
      <c r="C1151">
        <v>76</v>
      </c>
    </row>
    <row r="1152" spans="2:3" hidden="1" x14ac:dyDescent="0.25">
      <c r="B1152" s="1">
        <v>44036</v>
      </c>
      <c r="C1152">
        <v>40</v>
      </c>
    </row>
    <row r="1153" spans="2:17" hidden="1" x14ac:dyDescent="0.25">
      <c r="B1153" s="1">
        <v>44148</v>
      </c>
      <c r="C1153">
        <v>368</v>
      </c>
    </row>
    <row r="1154" spans="2:17" hidden="1" x14ac:dyDescent="0.25">
      <c r="B1154" s="1">
        <v>43877</v>
      </c>
      <c r="C1154">
        <v>161</v>
      </c>
    </row>
    <row r="1155" spans="2:17" hidden="1" x14ac:dyDescent="0.25">
      <c r="B1155" s="1">
        <v>44017</v>
      </c>
      <c r="C1155">
        <v>163</v>
      </c>
    </row>
    <row r="1156" spans="2:17" hidden="1" x14ac:dyDescent="0.25">
      <c r="B1156" s="1">
        <v>44253</v>
      </c>
      <c r="C1156">
        <v>174</v>
      </c>
    </row>
    <row r="1157" spans="2:17" hidden="1" x14ac:dyDescent="0.25">
      <c r="B1157" s="1">
        <v>44085</v>
      </c>
      <c r="C1157">
        <v>34</v>
      </c>
    </row>
    <row r="1158" spans="2:17" hidden="1" x14ac:dyDescent="0.25">
      <c r="B1158" s="1">
        <v>43899</v>
      </c>
      <c r="C1158">
        <v>168</v>
      </c>
    </row>
    <row r="1159" spans="2:17" hidden="1" x14ac:dyDescent="0.25">
      <c r="B1159" s="1">
        <v>43974</v>
      </c>
      <c r="C1159">
        <v>246</v>
      </c>
    </row>
    <row r="1160" spans="2:17" hidden="1" x14ac:dyDescent="0.25">
      <c r="B1160" s="1">
        <v>44038</v>
      </c>
      <c r="C1160">
        <v>222</v>
      </c>
    </row>
    <row r="1161" spans="2:17" hidden="1" x14ac:dyDescent="0.25">
      <c r="B1161" s="1">
        <v>44231</v>
      </c>
      <c r="C1161">
        <v>200</v>
      </c>
    </row>
    <row r="1162" spans="2:17" hidden="1" x14ac:dyDescent="0.25">
      <c r="B1162" s="1">
        <v>44291</v>
      </c>
      <c r="C1162">
        <v>305</v>
      </c>
    </row>
    <row r="1163" spans="2:17" hidden="1" x14ac:dyDescent="0.25">
      <c r="B1163" s="1">
        <v>44150</v>
      </c>
      <c r="C1163">
        <v>303</v>
      </c>
    </row>
    <row r="1164" spans="2:17" ht="22.5" x14ac:dyDescent="0.35">
      <c r="B1164" s="1">
        <v>43964</v>
      </c>
      <c r="C1164">
        <v>257</v>
      </c>
      <c r="G1164" s="8"/>
      <c r="H1164" s="9"/>
      <c r="I1164" s="9"/>
      <c r="J1164" s="9"/>
      <c r="K1164" s="9"/>
      <c r="L1164" s="9"/>
      <c r="M1164" s="9"/>
      <c r="N1164" s="10" t="s">
        <v>25</v>
      </c>
      <c r="O1164" s="9"/>
      <c r="P1164" s="9"/>
      <c r="Q1164" s="11"/>
    </row>
    <row r="1165" spans="2:17" x14ac:dyDescent="0.25">
      <c r="G1165" s="12"/>
      <c r="H1165" s="13"/>
      <c r="I1165" s="13"/>
      <c r="J1165" s="13"/>
      <c r="K1165" s="13"/>
      <c r="L1165" s="13"/>
      <c r="M1165" s="13"/>
      <c r="N1165" s="13"/>
      <c r="O1165" s="13"/>
      <c r="P1165" s="13"/>
      <c r="Q1165" s="14"/>
    </row>
    <row r="1166" spans="2:17" x14ac:dyDescent="0.25">
      <c r="G1166" s="12"/>
      <c r="H1166" s="13"/>
      <c r="I1166" s="13"/>
      <c r="J1166" s="13"/>
      <c r="K1166" s="13"/>
      <c r="L1166" s="13"/>
      <c r="M1166" s="13"/>
      <c r="N1166" s="13"/>
      <c r="O1166" s="13"/>
      <c r="P1166" s="13"/>
      <c r="Q1166" s="14"/>
    </row>
    <row r="1167" spans="2:17" x14ac:dyDescent="0.25">
      <c r="G1167" s="12"/>
      <c r="H1167" s="13"/>
      <c r="I1167" s="13"/>
      <c r="J1167" s="13"/>
      <c r="K1167" s="13"/>
      <c r="L1167" s="13"/>
      <c r="M1167" s="13"/>
      <c r="N1167" s="13"/>
      <c r="O1167" s="13"/>
      <c r="P1167" s="13"/>
      <c r="Q1167" s="14"/>
    </row>
    <row r="1168" spans="2:17" x14ac:dyDescent="0.25">
      <c r="G1168" s="12"/>
      <c r="H1168" s="13"/>
      <c r="I1168" s="13"/>
      <c r="J1168" s="13"/>
      <c r="K1168" s="13"/>
      <c r="L1168" s="13"/>
      <c r="M1168" s="13"/>
      <c r="N1168" s="13"/>
      <c r="O1168" s="13"/>
      <c r="P1168" s="13"/>
      <c r="Q1168" s="14"/>
    </row>
    <row r="1169" spans="7:21" x14ac:dyDescent="0.25">
      <c r="G1169" s="12"/>
      <c r="H1169" s="13"/>
      <c r="I1169" s="13"/>
      <c r="J1169" s="13"/>
      <c r="K1169" s="13"/>
      <c r="L1169" s="13"/>
      <c r="M1169" s="13"/>
      <c r="N1169" s="13"/>
      <c r="O1169" s="13"/>
      <c r="P1169" s="13"/>
      <c r="Q1169" s="14"/>
    </row>
    <row r="1170" spans="7:21" x14ac:dyDescent="0.25">
      <c r="G1170" s="12"/>
      <c r="H1170" s="13"/>
      <c r="I1170" s="13"/>
      <c r="J1170" s="13"/>
      <c r="K1170" s="13"/>
      <c r="L1170" s="13"/>
      <c r="M1170" s="13"/>
      <c r="N1170" s="13"/>
      <c r="O1170" s="13"/>
      <c r="P1170" s="13"/>
      <c r="Q1170" s="14"/>
    </row>
    <row r="1171" spans="7:21" ht="15.75" thickBot="1" x14ac:dyDescent="0.3">
      <c r="G1171" s="15"/>
      <c r="H1171" s="16"/>
      <c r="I1171" s="16"/>
      <c r="J1171" s="16"/>
      <c r="K1171" s="16"/>
      <c r="L1171" s="16"/>
      <c r="M1171" s="16"/>
      <c r="N1171" s="16"/>
      <c r="O1171" s="16"/>
      <c r="P1171" s="16"/>
      <c r="Q1171" s="17"/>
    </row>
    <row r="1173" spans="7:21" x14ac:dyDescent="0.25">
      <c r="N1173" s="2" t="s">
        <v>28</v>
      </c>
    </row>
    <row r="1174" spans="7:21" x14ac:dyDescent="0.25">
      <c r="N1174" t="str">
        <f>S18&amp;" sales totals up through "&amp;TEXT(EDATE(MAX(fTransactions[Date]),-12),"m/d/yy")</f>
        <v>2020 sales totals up through 4/23/20</v>
      </c>
      <c r="Q1174">
        <f>SUMIFS(fTransactions[Sales],fTransactions[Date],"&gt;="&amp;DATE(S18,1,1),fTransactions[Date],"&lt;="&amp;EDATE(C7,-12))</f>
        <v>55612</v>
      </c>
      <c r="R1174" cm="1">
        <f t="array" ref="R1174">SUM(_xlfn._xlws.FILTER(fTransactions[Sales],(fTransactions[Date]&gt;=C6)*(fTransactions[Date]&lt;=EDATE(C7,-12))))</f>
        <v>55612</v>
      </c>
    </row>
    <row r="1175" spans="7:21" x14ac:dyDescent="0.25">
      <c r="N1175" t="str">
        <f>S31&amp;" sales totals up through "&amp;TEXT(EDATE(MAX(fTransactions[Date]),-12),"m/d/yy")</f>
        <v>2021 sales totals up through 4/23/20</v>
      </c>
      <c r="Q1175">
        <f>SUMIFS(fTransactions[Sales],fTransactions[Date],"&gt;="&amp;DATE(S31,1,1),fTransactions[Date],"&lt;="&amp;C7)</f>
        <v>50955</v>
      </c>
      <c r="R1175" cm="1">
        <f t="array" ref="R1175">SUM(_xlfn._xlws.FILTER(fTransactions[Sales],(fTransactions[Date]&gt;=EDATE(C6,12))*(fTransactions[Date]&lt;=C7)))</f>
        <v>50955</v>
      </c>
    </row>
    <row r="1176" spans="7:21" x14ac:dyDescent="0.25">
      <c r="Q1176">
        <f>Q1175/Q1174-1</f>
        <v>-8.3740919226066302E-2</v>
      </c>
      <c r="R1176">
        <f>R1175/R1174-1</f>
        <v>-8.3740919226066302E-2</v>
      </c>
    </row>
    <row r="1178" spans="7:21" x14ac:dyDescent="0.25">
      <c r="N1178" s="2" t="s">
        <v>29</v>
      </c>
      <c r="Q1178">
        <f>SUMIFS(fTransactions[Sales],fTransactions[Date],"&gt;=2/1/2020",fTransactions[Date],"&lt;="&amp;EOMONTH("2/1/2020",0))</f>
        <v>12794</v>
      </c>
      <c r="T1178" t="s">
        <v>30</v>
      </c>
    </row>
    <row r="1179" spans="7:21" x14ac:dyDescent="0.25">
      <c r="Q1179">
        <f>SUMIFS(fTransactions[Sales],fTransactions[Date],"&gt;=2/1/2021",fTransactions[Date],"&lt;="&amp;EOMONTH("2/1/2021",0))</f>
        <v>13382</v>
      </c>
      <c r="T1179" s="1" cm="1">
        <f t="array" ref="T1179:U1179">_xlfn._xlws.FILTER(fTransactions[],fTransactions[Date]=EOMONTH("2/1/2020",0))</f>
        <v>43890</v>
      </c>
      <c r="U1179">
        <v>57</v>
      </c>
    </row>
    <row r="1180" spans="7:21" x14ac:dyDescent="0.25">
      <c r="Q1180">
        <f>Q1179/Q1178-1</f>
        <v>4.5959043301547542E-2</v>
      </c>
      <c r="R1180">
        <f>U32/U19-1</f>
        <v>4.5959043301547542E-2</v>
      </c>
    </row>
    <row r="1182" spans="7:21" x14ac:dyDescent="0.25">
      <c r="N1182" s="2" t="s">
        <v>31</v>
      </c>
      <c r="Q1182" s="4">
        <f>U19-U1179</f>
        <v>12737</v>
      </c>
    </row>
    <row r="1183" spans="7:21" x14ac:dyDescent="0.25">
      <c r="Q1183" s="4">
        <f>U32</f>
        <v>13382</v>
      </c>
    </row>
    <row r="1184" spans="7:21" x14ac:dyDescent="0.25">
      <c r="Q1184">
        <f>Q1183/Q1182-1</f>
        <v>5.0639868100808672E-2</v>
      </c>
    </row>
  </sheetData>
  <pageMargins left="0.7" right="0.7" top="0.75" bottom="0.75" header="0.3" footer="0.3"/>
  <pageSetup orientation="portrait" r:id="rId5"/>
  <drawing r:id="rId6"/>
  <tableParts count="1">
    <tablePart r:id="rId7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c b 1 6 8 6 4 f - 9 0 9 1 - 4 1 c f - 8 6 6 d - d d 7 f 4 0 e b a f c 6 " > < C u s t o m C o n t e n t > < ! [ C D A T A [ < ? x m l   v e r s i o n = " 1 . 0 "   e n c o d i n g = " u t f - 1 6 " ? > < S e t t i n g s > < C a l c u l a t e d F i e l d s > < i t e m > < M e a s u r e N a m e > T o t a l   S a l e s   ( $ ) < / M e a s u r e N a m e > < D i s p l a y N a m e > T o t a l   S a l e s   ( $ ) < / D i s p l a y N a m e > < V i s i b l e > F a l s e < / V i s i b l e > < / i t e m > < i t e m > < M e a s u r e N a m e > P r e v i o u s   Y e a r   S a l e s < / M e a s u r e N a m e > < D i s p l a y N a m e > P r e v i o u s   Y e a r   S a l e s < / D i s p l a y N a m e > < V i s i b l e > F a l s e < / V i s i b l e > < / i t e m > < i t e m > < M e a s u r e N a m e > P r e v i o u s   Y e a r   S a l e s   C o r r e c t < / M e a s u r e N a m e > < D i s p l a y N a m e > P r e v i o u s   Y e a r   S a l e s   C o r r e c t < / D i s p l a y N a m e > < V i s i b l e > F a l s e < / V i s i b l e > < / i t e m > < i t e m > < M e a s u r e N a m e > Y O Y   %   C h a n g e < / M e a s u r e N a m e > < D i s p l a y N a m e > Y O Y   %   C h a n g e < / D i s p l a y N a m e > < V i s i b l e > F a l s e < / V i s i b l e > < / i t e m > < i t e m > < M e a s u r e N a m e > Y O Y   %   C h a n g e   F I L T E R < / M e a s u r e N a m e > < D i s p l a y N a m e > Y O Y   %   C h a n g e   F I L T E R 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f T r a n s a c t i o n s _ e 6 8 1 9 f c 6 - 8 c b 7 - 4 d 5 e - 9 b e 8 - 4 9 0 4 a 2 d 0 8 9 9 9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 6 5 < / i n t > < / v a l u e > < / i t e m > < i t e m > < k e y > < s t r i n g > S a l e s < / s t r i n g > < / k e y > < v a l u e > < i n t > 3 8 0 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 S a l e s 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 f T r a n s a c t i o n s _ e 6 8 1 9 f c 6 - 8 c b 7 - 4 d 5 e - 9 b e 8 - 4 9 0 4 a 2 d 0 8 9 9 9 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 4 5 9 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 C a l e n d a r 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d 2 e 4 d d e 6 - e 7 a 5 - 4 8 5 4 - b 5 b d - 9 4 d 1 4 4 f d 4 9 9 9 " > < C u s t o m C o n t e n t > < ! [ C D A T A [ < ? x m l   v e r s i o n = " 1 . 0 "   e n c o d i n g = " u t f - 1 6 " ? > < S e t t i n g s > < C a l c u l a t e d F i e l d s > < i t e m > < M e a s u r e N a m e > T o t a l   S a l e s   ( $ ) < / M e a s u r e N a m e > < D i s p l a y N a m e > T o t a l   S a l e s   ( $ ) < / D i s p l a y N a m e > < V i s i b l e > F a l s e < / V i s i b l e > < / i t e m > < i t e m > < M e a s u r e N a m e > P r e v i o u s   Y e a r   S a l e s < / M e a s u r e N a m e > < D i s p l a y N a m e > P r e v i o u s   Y e a r   S a l e s < / D i s p l a y N a m e > < V i s i b l e > F a l s e < / V i s i b l e > < / i t e m > < i t e m > < M e a s u r e N a m e > P r e v i o u s   Y e a r   S a l e s   C o r r e c t < / M e a s u r e N a m e > < D i s p l a y N a m e > P r e v i o u s   Y e a r   S a l e s   C o r r e c t < / D i s p l a y N a m e > < V i s i b l e > F a l s e < / V i s i b l e > < / i t e m > < i t e m > < M e a s u r e N a m e > Y O Y   %   C h a n g e < / M e a s u r e N a m e > < D i s p l a y N a m e > Y O Y   %   C h a n g e < / D i s p l a y N a m e > < V i s i b l e > F a l s e < / V i s i b l e > < / i t e m > < i t e m > < M e a s u r e N a m e > Y O Y   %   C h a n g e   F I L T E R < / M e a s u r e N a m e > < D i s p l a y N a m e > Y O Y   %   C h a n g e   F I L T E R 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 2 0 2 1 - 0 9 - 0 1 T 1 6 : 5 0 : 4 2 . 2 1 7 6 7 4 8 - 0 7 : 0 0 < / L a s t P r o c e s s e d T i m e > < / D a t a M o d e l i n g S a n d b o x . S e r i a l i z e d S a n d b o x E r r o r C a c h e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5 e 4 5 b d 3 9 - 9 e b e - 4 2 a f - 8 3 3 4 - 4 8 c 8 b 3 c c 4 7 a 1 " > < C u s t o m C o n t e n t > < ! [ C D A T A [ < ? x m l   v e r s i o n = " 1 . 0 "   e n c o d i n g = " u t f - 1 6 " ? > < S e t t i n g s > < C a l c u l a t e d F i e l d s > < i t e m > < M e a s u r e N a m e > T o t a l   S a l e s   ( $ ) < / M e a s u r e N a m e > < D i s p l a y N a m e > T o t a l   S a l e s   ( $ ) < / D i s p l a y N a m e > < V i s i b l e > F a l s e < / V i s i b l e > < / i t e m > < i t e m > < M e a s u r e N a m e > P r e v i o u s   Y e a r   S a l e s < / M e a s u r e N a m e > < D i s p l a y N a m e > P r e v i o u s   Y e a r   S a l e s < / D i s p l a y N a m e > < V i s i b l e > F a l s e < / V i s i b l e > < / i t e m > < i t e m > < M e a s u r e N a m e > P r e v i o u s   Y e a r   S a l e s   C o r r e c t < / M e a s u r e N a m e > < D i s p l a y N a m e > P r e v i o u s   Y e a r   S a l e s   C o r r e c t < / D i s p l a y N a m e > < V i s i b l e > F a l s e < / V i s i b l e > < / i t e m > < i t e m > < M e a s u r e N a m e > Y O Y   %   C h a n g e < / M e a s u r e N a m e > < D i s p l a y N a m e > Y O Y   %   C h a n g e < / D i s p l a y N a m e > < V i s i b l e > F a l s e < / V i s i b l e > < / i t e m > < i t e m > < M e a s u r e N a m e > M a x F a c t D a t e < / M e a s u r e N a m e > < D i s p l a y N a m e > M a x F a c t D a t e 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5.xml>��< ? x m l   v e r s i o n = " 1 . 0 "   e n c o d i n g = " u t f - 1 6 " ? > < D a t a M a s h u p   x m l n s = " h t t p : / / s c h e m a s . m i c r o s o f t . c o m / D a t a M a s h u p " > A A A A A L k D A A B Q S w M E F A A C A A g A o H s f U 9 y 6 Q y m n A A A A + Q A A A B I A H A B D b 2 5 m a W c v U G F j a 2 F n Z S 5 4 b W w g o h g A K K A U A A A A A A A A A A A A A A A A A A A A A A A A A A A A h c 8 x D o I w G A X g q 5 D u t L U Y g + S n D K 6 S m B C N a 1 M q N E I x t F j u 5 u C R v I I k i r o 5 v p d v e O 9 x u 0 M 2 t k 1 w V b 3 V n U n R A l M U K C O 7 U p s q R Y M 7 h T H K O O y E P I t K B R M 2 N h l t m a L a u U t C i P c e + w h 3 f U U Y p Q t y z L e F r F U r 0 A f r / z j U x j p h p E I c D q 8 x n O F 1 j F c R W 2 I 6 W S B z D 7 k 2 X 8 O m y Z g C + S l h M z R u 6 B V X J t w X Q O Y I 5 H 2 D P w F Q S w M E F A A C A A g A o H s f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B 7 H 1 M / L Q 5 5 s A A A A P k A A A A T A B w A R m 9 y b X V s Y X M v U 2 V j d G l v b j E u b S C i G A A o o B Q A A A A A A A A A A A A A A A A A A A A A A A A A A A B t j T s L g z A U h f d A / k N I F w t B 6 C x O a d c u C h 3 E I e q 1 i n m U P K A l + N + b K h 0 K v c u 5 f O f e c x z 0 f j a a V L u e C o w w c p O w M J C x t k I 7 s R m O l E S C x 4 i k q U y w P S R y e f Y g c x 6 s B e 1 v x i 6 d M U t 2 j M 1 V K C j p T w B t 1 4 Y b 7 d N l y / a c A + W T 0 P d U V b 8 e Q F N g L T o J + f Y 2 G q u 4 k U H p j + m y v Z T F S M / C A 2 X E J 0 y G t K + M R F o J C e 5 L d V A d 2 H U 9 Y j T r v 1 3 F G 1 B L A Q I t A B Q A A g A I A K B 7 H 1 P c u k M p p w A A A P k A A A A S A A A A A A A A A A A A A A A A A A A A A A B D b 2 5 m a W c v U G F j a 2 F n Z S 5 4 b W x Q S w E C L Q A U A A I A C A C g e x 9 T D 8 r p q 6 Q A A A D p A A A A E w A A A A A A A A A A A A A A A A D z A A A A W 0 N v b n R l b n R f V H l w Z X N d L n h t b F B L A Q I t A B Q A A g A I A K B 7 H 1 M / L Q 5 5 s A A A A P k A A A A T A A A A A A A A A A A A A A A A A O Q B A A B G b 3 J t d W x h c y 9 T Z W N 0 a W 9 u M S 5 t U E s F B g A A A A A D A A M A w g A A A O E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k I A A A A A A A A d w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V H J h b n N h Y 3 R p b 2 5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1 B p d m 9 0 V G F i b G U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l B p d m 9 0 T 2 J q Z W N 0 T m F t Z S I g V m F s d W U 9 I n N J b m N v b X B s Z X R l W W V h c n M h U G l 2 b 3 R U Y W J s Z T I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M T E 1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O C 0 z M V Q y M T o x N j o 1 M i 4 x M T Y 0 N D Q w W i I g L z 4 8 R W 5 0 c n k g V H l w Z T 0 i R m l s b E N v b H V t b l R 5 c G V z I i B W Y W x 1 Z T 0 i c 0 N R V T 0 i I C 8 + P E V u d H J 5 I F R 5 c G U 9 I k Z p b G x D b 2 x 1 b W 5 O Y W 1 l c y I g V m F s d W U 9 I n N b J n F 1 b 3 Q 7 R G F 0 Z S Z x d W 9 0 O y w m c X V v d D t T Y W x l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Z U c m F u c 2 F j d G l v b n M v Q 2 h h b m d l Z C B U e X B l L n t E Y X R l L D B 9 J n F 1 b 3 Q 7 L C Z x d W 9 0 O 1 N l Y 3 R p b 2 4 x L 2 Z U c m F u c 2 F j d G l v b n M v Q 2 h h b m d l Z C B U e X B l L n t T Y W x l c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m V H J h b n N h Y 3 R p b 2 5 z L 0 N o Y W 5 n Z W Q g V H l w Z S 5 7 R G F 0 Z S w w f S Z x d W 9 0 O y w m c X V v d D t T Z W N 0 a W 9 u M S 9 m V H J h b n N h Y 3 R p b 2 5 z L 0 N o Y W 5 n Z W Q g V H l w Z S 5 7 U 2 F s Z X M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Z U c m F u c 2 F j d G l v b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l R y Y W 5 z Y W N 0 a W 9 u c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D u p 9 9 e 2 E N t Q 7 P F v r 3 N v 6 D m A A A A A A I A A A A A A A N m A A D A A A A A E A A A A F N a B E J Y 4 T x L v H + Z w l H 3 b 2 g A A A A A B I A A A K A A A A A Q A A A A r w 6 t T S v G 7 N O 7 g I P X Q i L I z 1 A A A A B e C d g W 0 m a H d c 5 8 v I R T 0 a b P Y S + X d 1 g Q Y z v c u 6 w J N L P I 3 a r b l Z I w j 4 a 7 E v s E 9 W Q g Q U g Z U m v G y A a b b q W k Q f Q R P O y j q T + o Q F q c V K F v o S U k e 3 u O u R Q A A A B Z M 9 H Z + k E w O h 1 y a v N 3 4 l 2 r S i O P S A = = < / D a t a M a s h u p > 
</file>

<file path=customXml/item16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 d D a t e 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 d D a t e 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 C o l u m n s \ M M M - Y Y Y Y 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 C o l u m n s \ V a l i d D a t e f o r   P r e v i o u s Y e a r C a l c 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 C o l u m n s \ V a l i d D a t e f o r   P r e v i o u s Y e a r C a l c W i t h V a r i a b l e s 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 f T r a n s a c t i o n s 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 f T r a n s a c t i o n s 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9.xml>��< ? x m l   v e r s i o n = " 1 . 0 "   e n c o d i n g = " U T F - 1 6 " ? > < G e m i n i   x m l n s = " h t t p : / / g e m i n i / p i v o t c u s t o m i z a t i o n / b 5 1 e 2 9 3 f - b e 4 6 - 4 c d 7 - 8 0 f 9 - a a 1 9 9 7 8 1 c 5 b 5 " > < C u s t o m C o n t e n t > < ! [ C D A T A [ < ? x m l   v e r s i o n = " 1 . 0 "   e n c o d i n g = " u t f - 1 6 " ? > < S e t t i n g s > < C a l c u l a t e d F i e l d s > < i t e m > < M e a s u r e N a m e > T o t a l   S a l e s   ( $ ) < / M e a s u r e N a m e > < D i s p l a y N a m e > T o t a l   S a l e s   ( $ ) < / D i s p l a y N a m e > < V i s i b l e > F a l s e < / V i s i b l e > < / i t e m > < i t e m > < M e a s u r e N a m e > P r e v i o u s   Y e a r   S a l e s < / M e a s u r e N a m e > < D i s p l a y N a m e > P r e v i o u s   Y e a r   S a l e s < / D i s p l a y N a m e > < V i s i b l e > F a l s e < / V i s i b l e > < / i t e m > < i t e m > < M e a s u r e N a m e > P r e v i o u s   Y e a r   S a l e s   C o r r e c t < / M e a s u r e N a m e > < D i s p l a y N a m e > P r e v i o u s   Y e a r   S a l e s   C o r r e c t 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20.xml>��< ? x m l   v e r s i o n = " 1 . 0 "   e n c o d i n g = " U T F - 1 6 " ? > < G e m i n i   x m l n s = " h t t p : / / g e m i n i / p i v o t c u s t o m i z a t i o n / C l i e n t W i n d o w X M L " > < C u s t o m C o n t e n t > < ! [ C D A T A [ f T r a n s a c t i o n s _ e 6 8 1 9 f c 6 - 8 c b 7 - 4 d 5 e - 9 b e 8 - 4 9 0 4 a 2 d 0 8 9 9 9 ] ] > < / C u s t o m C o n t e n t > < / G e m i n i > 
</file>

<file path=customXml/item21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3 1 8 ] ] > < / C u s t o m C o n t e n t > < / G e m i n i > 
</file>

<file path=customXml/item22.xml>��< ? x m l   v e r s i o n = " 1 . 0 "   e n c o d i n g = " U T F - 1 6 " ? > < G e m i n i   x m l n s = " h t t p : / / g e m i n i / p i v o t c u s t o m i z a t i o n / 5 4 f f 9 d b c - c b 2 a - 4 5 5 a - a 9 c f - 6 0 d 7 a 9 3 3 8 8 1 b " > < C u s t o m C o n t e n t > < ! [ C D A T A [ < ? x m l   v e r s i o n = " 1 . 0 "   e n c o d i n g = " u t f - 1 6 " ? > < S e t t i n g s > < C a l c u l a t e d F i e l d s > < i t e m > < M e a s u r e N a m e > T o t a l   S a l e s   ( $ ) < / M e a s u r e N a m e > < D i s p l a y N a m e > T o t a l   S a l e s   ( $ ) < / D i s p l a y N a m e > < V i s i b l e > F a l s e < / V i s i b l e > < / i t e m > < i t e m > < M e a s u r e N a m e > P r e v i o u s   Y e a r   S a l e s < / M e a s u r e N a m e > < D i s p l a y N a m e > P r e v i o u s   Y e a r   S a l e s < / D i s p l a y N a m e > < V i s i b l e > F a l s e < / V i s i b l e > < / i t e m > < i t e m > < M e a s u r e N a m e > P r e v i o u s   Y e a r   S a l e s   C o r r e c t < / M e a s u r e N a m e > < D i s p l a y N a m e > P r e v i o u s   Y e a r   S a l e s   C o r r e c t 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3.xml>��< ? x m l   v e r s i o n = " 1 . 0 "   e n c o d i n g = " U T F - 1 6 " ? > < G e m i n i   x m l n s = " h t t p : / / g e m i n i / p i v o t c u s t o m i z a t i o n / T a b l e X M L _ C a l e n d a r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> < i t e m > < k e y > < s t r i n g > D a t e < / s t r i n g > < / k e y > < v a l u e > < s t r i n g > D a t e < / s t r i n g > < / v a l u e > < / i t e m > < / C o l u m n S u g g e s t e d T y p e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 6 5 < / i n t > < / v a l u e > < / i t e m > < i t e m > < k e y > < s t r i n g > Y e a r < / s t r i n g > < / k e y > < v a l u e > < i n t > 6 2 < / i n t > < / v a l u e > < / i t e m > < i t e m > < k e y > < s t r i n g > M o n t h   N u m b e r < / s t r i n g > < / k e y > < v a l u e > < i n t > 1 3 1 < / i n t > < / v a l u e > < / i t e m > < i t e m > < k e y > < s t r i n g > M o n t h < / s t r i n g > < / k e y > < v a l u e > < i n t > 7 7 < / i n t > < / v a l u e > < / i t e m > < i t e m > < k e y > < s t r i n g > M M M - Y Y Y Y < / s t r i n g > < / k e y > < v a l u e > < i n t > 1 0 4 < / i n t > < / v a l u e > < / i t e m > < i t e m > < k e y > < s t r i n g > V a l i d D a t e f o r   P r e v i o u s Y e a r C a l c < / s t r i n g > < / k e y > < v a l u e > < i n t > 2 5 0 < / i n t > < / v a l u e > < / i t e m > < i t e m > < k e y > < s t r i n g > V a l i d D a t e f o r   P r e v i o u s Y e a r C a l c W i t h V a r i a b l e s < / s t r i n g > < / k e y > < v a l u e > < i n t > 3 0 9 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 Y e a r < / s t r i n g > < / k e y > < v a l u e > < i n t > 1 < / i n t > < / v a l u e > < / i t e m > < i t e m > < k e y > < s t r i n g > M o n t h   N u m b e r < / s t r i n g > < / k e y > < v a l u e > < i n t > 2 < / i n t > < / v a l u e > < / i t e m > < i t e m > < k e y > < s t r i n g > M o n t h < / s t r i n g > < / k e y > < v a l u e > < i n t > 3 < / i n t > < / v a l u e > < / i t e m > < i t e m > < k e y > < s t r i n g > M M M - Y Y Y Y < / s t r i n g > < / k e y > < v a l u e > < i n t > 4 < / i n t > < / v a l u e > < / i t e m > < i t e m > < k e y > < s t r i n g > V a l i d D a t e f o r   P r e v i o u s Y e a r C a l c < / s t r i n g > < / k e y > < v a l u e > < i n t > 5 < / i n t > < / v a l u e > < / i t e m > < i t e m > < k e y > < s t r i n g > V a l i d D a t e f o r   P r e v i o u s Y e a r C a l c W i t h V a r i a b l e s 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4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 3 0 8 < / H e i g h t > < / S a n d b o x E d i t o r . F o r m u l a B a r S t a t e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 A c t i o n s \ A d d   t o   a   H i e r a r c h y   i n   T a b l e   d D a t e < / K e y > < / D i a g r a m O b j e c t K e y > < D i a g r a m O b j e c t K e y > < K e y > A c t i o n s \ A d d   t o   h i e r a r c h y   F o r   & l t ; T a b l e s \ d D a t e \ H i e r a r c h i e s \ D a t e   H i e r a r c h y & g t ; < / K e y > < / D i a g r a m O b j e c t K e y > < D i a g r a m O b j e c t K e y > < K e y > A c t i o n s \ M o v e   t o   a   H i e r a r c h y   i n   T a b l e   d D a t e < / K e y > < / D i a g r a m O b j e c t K e y > < D i a g r a m O b j e c t K e y > < K e y > A c t i o n s \ M o v e   i n t o   h i e r a r c h y   F o r   & l t ; T a b l e s \ d D a t e \ H i e r a r c h i e s \ D a t e   H i e r a r c h y & g t ; 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 T a g s \ T a b l e s \ & l t ; T a b l e s \ f T r a n s a c t i o n s & g t ; < / K e y > < / D i a g r a m O b j e c t K e y > < D i a g r a m O b j e c t K e y > < K e y > D y n a m i c   T a g s \ T a b l e s \ & l t ; T a b l e s \ d D a t e & g t ; < / K e y > < / D i a g r a m O b j e c t K e y > < D i a g r a m O b j e c t K e y > < K e y > D y n a m i c   T a g s \ H i e r a r c h i e s \ & l t ; T a b l e s \ d D a t e \ H i e r a r c h i e s \ D a t e   H i e r a r c h y & g t ; < / K e y > < / D i a g r a m O b j e c t K e y > < D i a g r a m O b j e c t K e y > < K e y > T a b l e s \ f T r a n s a c t i o n s < / K e y > < / D i a g r a m O b j e c t K e y > < D i a g r a m O b j e c t K e y > < K e y > T a b l e s \ f T r a n s a c t i o n s \ C o l u m n s \ D a t e < / K e y > < / D i a g r a m O b j e c t K e y > < D i a g r a m O b j e c t K e y > < K e y > T a b l e s \ f T r a n s a c t i o n s \ C o l u m n s \ S a l e s < / K e y > < / D i a g r a m O b j e c t K e y > < D i a g r a m O b j e c t K e y > < K e y > T a b l e s \ f T r a n s a c t i o n s \ M e a s u r e s \ T o t a l   S a l e s   ( $ ) < / K e y > < / D i a g r a m O b j e c t K e y > < D i a g r a m O b j e c t K e y > < K e y > T a b l e s \ f T r a n s a c t i o n s \ M e a s u r e s \ P r e v i o u s   Y e a r   S a l e s < / K e y > < / D i a g r a m O b j e c t K e y > < D i a g r a m O b j e c t K e y > < K e y > T a b l e s \ f T r a n s a c t i o n s \ M e a s u r e s \ P r e v i o u s   Y e a r   S a l e s   C o r r e c t < / K e y > < / D i a g r a m O b j e c t K e y > < D i a g r a m O b j e c t K e y > < K e y > T a b l e s \ f T r a n s a c t i o n s \ T a b l e s \ f T r a n s a c t i o n s \ M e a s u r e s \ P r e v i o u s   Y e a r   S a l e s   C o r r e c t \ A d d i t i o n a l   I n f o \ E r r o r < / K e y > < / D i a g r a m O b j e c t K e y > < D i a g r a m O b j e c t K e y > < K e y > T a b l e s \ d D a t e < / K e y > < / D i a g r a m O b j e c t K e y > < D i a g r a m O b j e c t K e y > < K e y > T a b l e s \ d D a t e \ C o l u m n s \ D a t e < / K e y > < / D i a g r a m O b j e c t K e y > < D i a g r a m O b j e c t K e y > < K e y > T a b l e s \ d D a t e \ C o l u m n s \ Y e a r < / K e y > < / D i a g r a m O b j e c t K e y > < D i a g r a m O b j e c t K e y > < K e y > T a b l e s \ d D a t e \ C o l u m n s \ M o n t h   N u m b e r < / K e y > < / D i a g r a m O b j e c t K e y > < D i a g r a m O b j e c t K e y > < K e y > T a b l e s \ d D a t e \ C o l u m n s \ M o n t h < / K e y > < / D i a g r a m O b j e c t K e y > < D i a g r a m O b j e c t K e y > < K e y > T a b l e s \ d D a t e \ C o l u m n s \ M M M - Y Y Y Y < / K e y > < / D i a g r a m O b j e c t K e y > < D i a g r a m O b j e c t K e y > < K e y > T a b l e s \ d D a t e \ C o l u m n s \ V a l i d D a t e f o r   P r e v i o u s Y e a r C a l c < / K e y > < / D i a g r a m O b j e c t K e y > < D i a g r a m O b j e c t K e y > < K e y > T a b l e s \ d D a t e \ T a b l e s \ d D a t e \ C o l u m n s \ V a l i d L a s t Y e a r D a t e \ A d d i t i o n a l   I n f o \ E r r o r < / K e y > < / D i a g r a m O b j e c t K e y > < D i a g r a m O b j e c t K e y > < K e y > T a b l e s \ d D a t e \ H i e r a r c h i e s \ D a t e   H i e r a r c h y < / K e y > < / D i a g r a m O b j e c t K e y > < D i a g r a m O b j e c t K e y > < K e y > T a b l e s \ d D a t e \ H i e r a r c h i e s \ D a t e   H i e r a r c h y \ L e v e l s \ Y e a r < / K e y > < / D i a g r a m O b j e c t K e y > < D i a g r a m O b j e c t K e y > < K e y > T a b l e s \ d D a t e \ H i e r a r c h i e s \ D a t e   H i e r a r c h y \ L e v e l s \ M o n t h < / K e y > < / D i a g r a m O b j e c t K e y > < D i a g r a m O b j e c t K e y > < K e y > T a b l e s \ d D a t e \ H i e r a r c h i e s \ D a t e   H i e r a r c h y \ L e v e l s \ D a t e C o l u m n < / K e y > < / D i a g r a m O b j e c t K e y > < D i a g r a m O b j e c t K e y > < K e y > R e l a t i o n s h i p s \ & l t ; T a b l e s \ f T r a n s a c t i o n s \ C o l u m n s \ D a t e & g t ; - & l t ; T a b l e s \ d D a t e \ C o l u m n s \ D a t e & g t ; < / K e y > < / D i a g r a m O b j e c t K e y > < D i a g r a m O b j e c t K e y > < K e y > R e l a t i o n s h i p s \ & l t ; T a b l e s \ f T r a n s a c t i o n s \ C o l u m n s \ D a t e & g t ; - & l t ; T a b l e s \ d D a t e \ C o l u m n s \ D a t e & g t ; \ F K < / K e y > < / D i a g r a m O b j e c t K e y > < D i a g r a m O b j e c t K e y > < K e y > R e l a t i o n s h i p s \ & l t ; T a b l e s \ f T r a n s a c t i o n s \ C o l u m n s \ D a t e & g t ; - & l t ; T a b l e s \ d D a t e \ C o l u m n s \ D a t e & g t ; \ P K < / K e y > < / D i a g r a m O b j e c t K e y > < D i a g r a m O b j e c t K e y > < K e y > R e l a t i o n s h i p s \ & l t ; T a b l e s \ f T r a n s a c t i o n s \ C o l u m n s \ D a t e & g t ; - & l t ; T a b l e s \ d D a t e \ C o l u m n s \ D a t e & g t ; \ C r o s s F i l t e r < / K e y > < / D i a g r a m O b j e c t K e y > < / A l l K e y s > < S e l e c t e d K e y s > < D i a g r a m O b j e c t K e y > < K e y > T a b l e s \ f T r a n s a c t i o n s 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 a   H i e r a r c h y   i n   T a b l e   d D a t e 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 h i e r a r c h y   F o r   & l t ; T a b l e s \ d D a t e \ H i e r a r c h i e s \ D a t e   H i e r a r c h y & g t ; 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 t o   a   H i e r a r c h y   i n   T a b l e   d D a t e 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 i n t o   h i e r a r c h y   F o r   & l t ; T a b l e s \ d D a t e \ H i e r a r c h i e s \ D a t e   H i e r a r c h y & g t ; 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 T a g s \ T a b l e s \ & l t ; T a b l e s \ f T r a n s a c t i o n s & g t ; 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 T a g s \ T a b l e s \ & l t ; T a b l e s \ d D a t e & g t ; 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 T a g s \ H i e r a r c h i e s \ & l t ; T a b l e s \ d D a t e \ H i e r a r c h i e s \ D a t e   H i e r a r c h y & g t ; 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 T a b l e s \ f T r a n s a c t i o n s < / K e y > < / a : K e y > < a : V a l u e   i : t y p e = " D i a g r a m D i s p l a y N o d e V i e w S t a t e " > < H e i g h t > 4 0 6 < / H e i g h t > < I s E x p a n d e d > t r u e < / I s E x p a n d e d > < I s F o c u s e d > t r u e < / I s F o c u s e d > < L a y e d O u t > t r u e < / L a y e d O u t > < L e f t > 3 6 3 < / L e f t > < T a b I n d e x > 1 < / T a b I n d e x > < T o p > 2 6 2 < / T o p > < W i d t h > 3 2 4 < / W i d t h > < / a : V a l u e > < / a : K e y V a l u e O f D i a g r a m O b j e c t K e y a n y T y p e z b w N T n L X > < a : K e y V a l u e O f D i a g r a m O b j e c t K e y a n y T y p e z b w N T n L X > < a : K e y > < K e y > T a b l e s \ f T r a n s a c t i o n s \ C o l u m n s \ D a t e 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 T a b l e s \ f T r a n s a c t i o n s \ C o l u m n s \ S a l e s 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 T a b l e s \ f T r a n s a c t i o n s \ M e a s u r e s \ T o t a l   S a l e s   ( $ ) 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 T a b l e s \ f T r a n s a c t i o n s \ M e a s u r e s \ P r e v i o u s   Y e a r   S a l e s 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 T a b l e s \ f T r a n s a c t i o n s \ M e a s u r e s \ P r e v i o u s   Y e a r   S a l e s   C o r r e c t 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 T a b l e s \ f T r a n s a c t i o n s \ T a b l e s \ f T r a n s a c t i o n s \ M e a s u r e s \ P r e v i o u s   Y e a r   S a l e s   C o r r e c t \ A d d i t i o n a l   I n f o \ E r r o r 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 T a b l e s \ d D a t e < / K e y > < / a : K e y > < a : V a l u e   i : t y p e = " D i a g r a m D i s p l a y N o d e V i e w S t a t e " > < H e i g h t > 3 5 9 < / H e i g h t > < I s E x p a n d e d > t r u e < / I s E x p a n d e d > < L a y e d O u t > t r u e < / L a y e d O u t > < L e f t > 1 6 . 9 0 3 8 1 0 5 6 7 6 6 5 8 < / L e f t > < T o p > 2 1 4 < / T o p > < W i d t h > 2 5 5 < / W i d t h > < / a : V a l u e > < / a : K e y V a l u e O f D i a g r a m O b j e c t K e y a n y T y p e z b w N T n L X > < a : K e y V a l u e O f D i a g r a m O b j e c t K e y a n y T y p e z b w N T n L X > < a : K e y > < K e y > T a b l e s \ d D a t e \ C o l u m n s \ D a t e 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 T a b l e s \ d D a t e \ C o l u m n s \ Y e a r 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 T a b l e s \ d D a t e \ C o l u m n s \ M o n t h  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 T a b l e s \ d D a t e \ C o l u m n s \ M o n t h 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 T a b l e s \ d D a t e \ C o l u m n s \ M M M - Y Y Y Y 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 T a b l e s \ d D a t e \ C o l u m n s \ V a l i d D a t e f o r   P r e v i o u s Y e a r C a l c 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 T a b l e s \ d D a t e \ T a b l e s \ d D a t e \ C o l u m n s \ V a l i d L a s t Y e a r D a t e \ A d d i t i o n a l   I n f o \ E r r o r 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 T a b l e s \ d D a t e \ H i e r a r c h i e s \ D a t e   H i e r a r c h y 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 T a b l e s \ d D a t e \ H i e r a r c h i e s \ D a t e   H i e r a r c h y \ L e v e l s \ Y e a r 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 T a b l e s \ d D a t e \ H i e r a r c h i e s \ D a t e   H i e r a r c h y \ L e v e l s \ M o n t h 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 T a b l e s \ d D a t e \ H i e r a r c h i e s \ D a t e   H i e r a r c h y \ L e v e l s \ D a t e C o l u m n 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 R e l a t i o n s h i p s \ & l t ; T a b l e s \ f T r a n s a c t i o n s \ C o l u m n s \ D a t e & g t ; - & l t ; T a b l e s \ d D a t e \ C o l u m n s \ D a t e & g t ; < / K e y > < / a : K e y > < a : V a l u e   i : t y p e = " D i a g r a m D i s p l a y L i n k V i e w S t a t e " > < A u t o m a t i o n P r o p e r t y H e l p e r T e x t > E n d   p o i n t   1 :   ( 3 4 7 , 4 6 5 ) .   E n d   p o i n t   2 :   ( 2 8 7 . 9 0 3 8 1 0 5 6 7 6 6 6 , 3 9 3 . 5 ) 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 3 4 7 < / b : _ x > < b : _ y > 4 6 5 < / b : _ y > < / b : P o i n t > < b : P o i n t > < b : _ x > 3 1 9 . 4 5 1 9 0 5 5 < / b : _ x > < b : _ y > 4 6 5 < / b : _ y > < / b : P o i n t > < b : P o i n t > < b : _ x > 3 1 7 . 4 5 1 9 0 5 5 < / b : _ x > < b : _ y > 4 6 3 < / b : _ y > < / b : P o i n t > < b : P o i n t > < b : _ x > 3 1 7 . 4 5 1 9 0 5 5 < / b : _ x > < b : _ y > 3 9 5 . 5 < / b : _ y > < / b : P o i n t > < b : P o i n t > < b : _ x > 3 1 5 . 4 5 1 9 0 5 5 < / b : _ x > < b : _ y > 3 9 3 . 5 < / b : _ y > < / b : P o i n t > < b : P o i n t > < b : _ x > 2 8 7 . 9 0 3 8 1 0 5 6 7 6 6 5 8 6 < / b : _ x > < b : _ y > 3 9 3 . 5 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 R e l a t i o n s h i p s \ & l t ; T a b l e s \ f T r a n s a c t i o n s \ C o l u m n s \ D a t e & g t ; - & l t ; T a b l e s \ d D a t e \ C o l u m n s \ D a t e & g t ; \ F K 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 3 4 7 < / b : _ x > < b : _ y > 4 5 7 < / b : _ y > < / L a b e l L o c a t i o n > < L o c a t i o n   x m l n s : b = " h t t p : / / s c h e m a s . d a t a c o n t r a c t . o r g / 2 0 0 4 / 0 7 / S y s t e m . W i n d o w s " > < b : _ x > 3 6 3 < / b : _ x > < b : _ y > 4 6 5 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 R e l a t i o n s h i p s \ & l t ; T a b l e s \ f T r a n s a c t i o n s \ C o l u m n s \ D a t e & g t ; - & l t ; T a b l e s \ d D a t e \ C o l u m n s \ D a t e & g t ; \ P K 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 2 7 1 . 9 0 3 8 1 0 5 6 7 6 6 5 8 6 < / b : _ x > < b : _ y > 3 8 5 . 5 < / b : _ y > < / L a b e l L o c a t i o n > < L o c a t i o n   x m l n s : b = " h t t p : / / s c h e m a s . d a t a c o n t r a c t . o r g / 2 0 0 4 / 0 7 / S y s t e m . W i n d o w s " > < b : _ x > 2 7 1 . 9 0 3 8 1 0 5 6 7 6 6 5 9 1 < / b : _ x > < b : _ y > 3 9 3 . 5 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 R e l a t i o n s h i p s \ & l t ; T a b l e s \ f T r a n s a c t i o n s \ C o l u m n s \ D a t e & g t ; - & l t ; T a b l e s \ d D a t e \ C o l u m n s \ D a t e & g t ; \ C r o s s F i l t e r 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 3 4 7 < / b : _ x > < b : _ y > 4 6 5 < / b : _ y > < / b : P o i n t > < b : P o i n t > < b : _ x > 3 1 9 . 4 5 1 9 0 5 5 < / b : _ x > < b : _ y > 4 6 5 < / b : _ y > < / b : P o i n t > < b : P o i n t > < b : _ x > 3 1 7 . 4 5 1 9 0 5 5 < / b : _ x > < b : _ y > 4 6 3 < / b : _ y > < / b : P o i n t > < b : P o i n t > < b : _ x > 3 1 7 . 4 5 1 9 0 5 5 < / b : _ x > < b : _ y > 3 9 5 . 5 < / b : _ y > < / b : P o i n t > < b : P o i n t > < b : _ x > 3 1 5 . 4 5 1 9 0 5 5 < / b : _ x > < b : _ y > 3 9 3 . 5 < / b : _ y > < / b : P o i n t > < b : P o i n t > < b : _ x > 2 8 7 . 9 0 3 8 1 0 5 6 7 6 6 5 8 6 < / b : _ x > < b : _ y > 3 9 3 . 5 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 d D a t e 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 d D a t e 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< / K e y > < / D i a g r a m O b j e c t K e y > < D i a g r a m O b j e c t K e y > < K e y > C o l u m n s \ Y e a r < / K e y > < / D i a g r a m O b j e c t K e y > < D i a g r a m O b j e c t K e y > < K e y > C o l u m n s \ M o n t h   N u m b e r < / K e y > < / D i a g r a m O b j e c t K e y > < D i a g r a m O b j e c t K e y > < K e y > C o l u m n s \ M o n t h < / K e y > < / D i a g r a m O b j e c t K e y > < D i a g r a m O b j e c t K e y > < K e y > C o l u m n s \ M M M - Y Y Y Y < / K e y > < / D i a g r a m O b j e c t K e y > < D i a g r a m O b j e c t K e y > < K e y > C o l u m n s \ V a l i d D a t e f o r   P r e v i o u s Y e a r C a l c < / K e y > < / D i a g r a m O b j e c t K e y > < D i a g r a m O b j e c t K e y > < K e y > C o l u m n s \ V a l i d D a t e f o r   P r e v i o u s Y e a r C a l c W i t h V a r i a b l e s 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  N u m b e r 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 C o l u m n s \ M M M - Y Y Y Y 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 C o l u m n s \ V a l i d D a t e f o r   P r e v i o u s Y e a r C a l c 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 C o l u m n s \ V a l i d D a t e f o r   P r e v i o u s Y e a r C a l c W i t h V a r i a b l e s 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 f T r a n s a c t i o n s 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 f T r a n s a c t i o n s 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 M e a s u r e s \ T o t a l   S a l e s   ( $ ) < / K e y > < / D i a g r a m O b j e c t K e y > < D i a g r a m O b j e c t K e y > < K e y > M e a s u r e s \ T o t a l   S a l e s   ( $ ) \ T a g I n f o \ F o r m u l a < / K e y > < / D i a g r a m O b j e c t K e y > < D i a g r a m O b j e c t K e y > < K e y > M e a s u r e s \ T o t a l   S a l e s   ( $ ) \ T a g I n f o \ V a l u e < / K e y > < / D i a g r a m O b j e c t K e y > < D i a g r a m O b j e c t K e y > < K e y > M e a s u r e s \ P r e v i o u s   Y e a r   S a l e s < / K e y > < / D i a g r a m O b j e c t K e y > < D i a g r a m O b j e c t K e y > < K e y > M e a s u r e s \ P r e v i o u s   Y e a r   S a l e s \ T a g I n f o \ F o r m u l a < / K e y > < / D i a g r a m O b j e c t K e y > < D i a g r a m O b j e c t K e y > < K e y > M e a s u r e s \ P r e v i o u s   Y e a r   S a l e s \ T a g I n f o \ V a l u e < / K e y > < / D i a g r a m O b j e c t K e y > < D i a g r a m O b j e c t K e y > < K e y > M e a s u r e s \ P r e v i o u s   Y e a r   S a l e s   C o r r e c t < / K e y > < / D i a g r a m O b j e c t K e y > < D i a g r a m O b j e c t K e y > < K e y > M e a s u r e s \ P r e v i o u s   Y e a r   S a l e s   C o r r e c t \ T a g I n f o \ F o r m u l a < / K e y > < / D i a g r a m O b j e c t K e y > < D i a g r a m O b j e c t K e y > < K e y > M e a s u r e s \ P r e v i o u s   Y e a r   S a l e s   C o r r e c t \ T a g I n f o \ V a l u e < / K e y > < / D i a g r a m O b j e c t K e y > < D i a g r a m O b j e c t K e y > < K e y > M e a s u r e s \ Y O Y   %   C h a n g e < / K e y > < / D i a g r a m O b j e c t K e y > < D i a g r a m O b j e c t K e y > < K e y > M e a s u r e s \ Y O Y   %   C h a n g e \ T a g I n f o \ F o r m u l a < / K e y > < / D i a g r a m O b j e c t K e y > < D i a g r a m O b j e c t K e y > < K e y > M e a s u r e s \ Y O Y   %   C h a n g e \ T a g I n f o \ V a l u e < / K e y > < / D i a g r a m O b j e c t K e y > < D i a g r a m O b j e c t K e y > < K e y > M e a s u r e s \ Y O Y   %   C h a n g e   F I L T E R < / K e y > < / D i a g r a m O b j e c t K e y > < D i a g r a m O b j e c t K e y > < K e y > M e a s u r e s \ Y O Y   %   C h a n g e   F I L T E R \ T a g I n f o \ F o r m u l a < / K e y > < / D i a g r a m O b j e c t K e y > < D i a g r a m O b j e c t K e y > < K e y > M e a s u r e s \ Y O Y   %   C h a n g e   F I L T E R \ T a g I n f o \ V a l u e < / K e y > < / D i a g r a m O b j e c t K e y > < D i a g r a m O b j e c t K e y > < K e y > C o l u m n s \ D a t e < / K e y > < / D i a g r a m O b j e c t K e y > < D i a g r a m O b j e c t K e y > < K e y > C o l u m n s \ S a l e s 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 1 < / F o c u s C o l u m n > < F o c u s R o w > 5 < / F o c u s R o w > < S e l e c t i o n E n d C o l u m n > 1 < / S e l e c t i o n E n d C o l u m n > < S e l e c t i o n E n d R o w > 5 < / S e l e c t i o n E n d R o w > < S e l e c t i o n S t a r t C o l u m n > 1 < / S e l e c t i o n S t a r t C o l u m n > < S e l e c t i o n S t a r t R o w > 5 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 M e a s u r e s \ T o t a l   S a l e s   ( $ ) < / K e y > < / a : K e y > < a : V a l u e   i : t y p e = " M e a s u r e G r i d N o d e V i e w S t a t e " > < C o l u m n > 1 < / C o l u m n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 M e a s u r e s \ T o t a l   S a l e s   ( $ ) \ T a g I n f o \ F o r m u l a 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 S a l e s   ( $ ) \ T a g I n f o \ V a l u e 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 M e a s u r e s \ P r e v i o u s   Y e a r   S a l e s < / K e y > < / a : K e y > < a : V a l u e   i : t y p e = " M e a s u r e G r i d N o d e V i e w S t a t e " > < C o l u m n > 1 < / C o l u m n > < L a y e d O u t > t r u e < / L a y e d O u t > < R o w > 3 < / R o w > < / a : V a l u e > < / a : K e y V a l u e O f D i a g r a m O b j e c t K e y a n y T y p e z b w N T n L X > < a : K e y V a l u e O f D i a g r a m O b j e c t K e y a n y T y p e z b w N T n L X > < a : K e y > < K e y > M e a s u r e s \ P r e v i o u s   Y e a r   S a l e s \ T a g I n f o \ F o r m u l a 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 M e a s u r e s \ P r e v i o u s   Y e a r   S a l e s \ T a g I n f o \ V a l u e 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 M e a s u r e s \ P r e v i o u s   Y e a r   S a l e s   C o r r e c t < / K e y > < / a : K e y > < a : V a l u e   i : t y p e = " M e a s u r e G r i d N o d e V i e w S t a t e " > < C o l u m n > 1 < / C o l u m n > < L a y e d O u t > t r u e < / L a y e d O u t > < R o w > 4 < / R o w > < / a : V a l u e > < / a : K e y V a l u e O f D i a g r a m O b j e c t K e y a n y T y p e z b w N T n L X > < a : K e y V a l u e O f D i a g r a m O b j e c t K e y a n y T y p e z b w N T n L X > < a : K e y > < K e y > M e a s u r e s \ P r e v i o u s   Y e a r   S a l e s   C o r r e c t \ T a g I n f o \ F o r m u l a 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 M e a s u r e s \ P r e v i o u s   Y e a r   S a l e s   C o r r e c t \ T a g I n f o \ V a l u e 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 M e a s u r e s \ Y O Y   %   C h a n g e < / K e y > < / a : K e y > < a : V a l u e   i : t y p e = " M e a s u r e G r i d N o d e V i e w S t a t e " > < C o l u m n > 1 < / C o l u m n > < L a y e d O u t > t r u e < / L a y e d O u t > < R o w > 5 < / R o w > < / a : V a l u e > < / a : K e y V a l u e O f D i a g r a m O b j e c t K e y a n y T y p e z b w N T n L X > < a : K e y V a l u e O f D i a g r a m O b j e c t K e y a n y T y p e z b w N T n L X > < a : K e y > < K e y > M e a s u r e s \ Y O Y   %   C h a n g e \ T a g I n f o \ F o r m u l a 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 M e a s u r e s \ Y O Y   %   C h a n g e \ T a g I n f o \ V a l u e 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 M e a s u r e s \ Y O Y   %   C h a n g e   F I L T E R < / K e y > < / a : K e y > < a : V a l u e   i : t y p e = " M e a s u r e G r i d N o d e V i e w S t a t e " > < C o l u m n > 1 < / C o l u m n > < L a y e d O u t > t r u e < / L a y e d O u t > < R o w > 7 < / R o w > < / a : V a l u e > < / a : K e y V a l u e O f D i a g r a m O b j e c t K e y a n y T y p e z b w N T n L X > < a : K e y V a l u e O f D i a g r a m O b j e c t K e y a n y T y p e z b w N T n L X > < a : K e y > < K e y > M e a s u r e s \ Y O Y   %   C h a n g e   F I L T E R \ T a g I n f o \ F o r m u l a 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 M e a s u r e s \ Y O Y   %   C h a n g e   F I L T E R \ T a g I n f o \ V a l u e 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O r d e r " > < C u s t o m C o n t e n t > < ! [ C D A T A [ f T r a n s a c t i o n s _ e 6 8 1 9 f c 6 - 8 c b 7 - 4 d 5 e - 9 b e 8 - 4 9 0 4 a 2 d 0 8 9 9 9 , C a l e n d a r ] ] > < / C u s t o m C o n t e n t > < / G e m i n i > 
</file>

<file path=customXml/itemProps1.xml><?xml version="1.0" encoding="utf-8"?>
<ds:datastoreItem xmlns:ds="http://schemas.openxmlformats.org/officeDocument/2006/customXml" ds:itemID="{D36C4BA2-AB7A-4878-801E-AE48E790DCD6}">
  <ds:schemaRefs/>
</ds:datastoreItem>
</file>

<file path=customXml/itemProps10.xml><?xml version="1.0" encoding="utf-8"?>
<ds:datastoreItem xmlns:ds="http://schemas.openxmlformats.org/officeDocument/2006/customXml" ds:itemID="{030FA283-2229-4FBC-BDCD-8A9B62E906F8}">
  <ds:schemaRefs/>
</ds:datastoreItem>
</file>

<file path=customXml/itemProps11.xml><?xml version="1.0" encoding="utf-8"?>
<ds:datastoreItem xmlns:ds="http://schemas.openxmlformats.org/officeDocument/2006/customXml" ds:itemID="{8A2EF199-560A-48DF-A0AC-DE18933E0265}">
  <ds:schemaRefs/>
</ds:datastoreItem>
</file>

<file path=customXml/itemProps12.xml><?xml version="1.0" encoding="utf-8"?>
<ds:datastoreItem xmlns:ds="http://schemas.openxmlformats.org/officeDocument/2006/customXml" ds:itemID="{CF029431-DD16-4D81-B9A8-E1B9CC82335B}">
  <ds:schemaRefs/>
</ds:datastoreItem>
</file>

<file path=customXml/itemProps13.xml><?xml version="1.0" encoding="utf-8"?>
<ds:datastoreItem xmlns:ds="http://schemas.openxmlformats.org/officeDocument/2006/customXml" ds:itemID="{45459C7C-6AE6-4204-A118-43F1ED02EBBF}">
  <ds:schemaRefs/>
</ds:datastoreItem>
</file>

<file path=customXml/itemProps14.xml><?xml version="1.0" encoding="utf-8"?>
<ds:datastoreItem xmlns:ds="http://schemas.openxmlformats.org/officeDocument/2006/customXml" ds:itemID="{A2E69132-83A3-4DDD-95FE-D5B76F9328E2}">
  <ds:schemaRefs/>
</ds:datastoreItem>
</file>

<file path=customXml/itemProps15.xml><?xml version="1.0" encoding="utf-8"?>
<ds:datastoreItem xmlns:ds="http://schemas.openxmlformats.org/officeDocument/2006/customXml" ds:itemID="{12BD7E89-F582-4EB5-A5B4-D84E507B8101}">
  <ds:schemaRefs>
    <ds:schemaRef ds:uri="http://schemas.microsoft.com/DataMashup"/>
  </ds:schemaRefs>
</ds:datastoreItem>
</file>

<file path=customXml/itemProps16.xml><?xml version="1.0" encoding="utf-8"?>
<ds:datastoreItem xmlns:ds="http://schemas.openxmlformats.org/officeDocument/2006/customXml" ds:itemID="{9083C369-638A-4277-84B9-ADA986F3B6D9}">
  <ds:schemaRefs/>
</ds:datastoreItem>
</file>

<file path=customXml/itemProps17.xml><?xml version="1.0" encoding="utf-8"?>
<ds:datastoreItem xmlns:ds="http://schemas.openxmlformats.org/officeDocument/2006/customXml" ds:itemID="{B8ACDCE9-F8B2-4EBA-8D0A-F4A668BE9F3C}">
  <ds:schemaRefs/>
</ds:datastoreItem>
</file>

<file path=customXml/itemProps18.xml><?xml version="1.0" encoding="utf-8"?>
<ds:datastoreItem xmlns:ds="http://schemas.openxmlformats.org/officeDocument/2006/customXml" ds:itemID="{38EC538E-4C42-4A86-9934-8A62EFC8894A}">
  <ds:schemaRefs/>
</ds:datastoreItem>
</file>

<file path=customXml/itemProps19.xml><?xml version="1.0" encoding="utf-8"?>
<ds:datastoreItem xmlns:ds="http://schemas.openxmlformats.org/officeDocument/2006/customXml" ds:itemID="{3FA091A1-AA1D-41AE-8198-423621BED372}">
  <ds:schemaRefs/>
</ds:datastoreItem>
</file>

<file path=customXml/itemProps2.xml><?xml version="1.0" encoding="utf-8"?>
<ds:datastoreItem xmlns:ds="http://schemas.openxmlformats.org/officeDocument/2006/customXml" ds:itemID="{BFFDEECF-DF3A-4556-B135-49551464E1B3}">
  <ds:schemaRefs/>
</ds:datastoreItem>
</file>

<file path=customXml/itemProps20.xml><?xml version="1.0" encoding="utf-8"?>
<ds:datastoreItem xmlns:ds="http://schemas.openxmlformats.org/officeDocument/2006/customXml" ds:itemID="{904DA4AD-7060-477C-A13C-FE0727FB085B}">
  <ds:schemaRefs/>
</ds:datastoreItem>
</file>

<file path=customXml/itemProps21.xml><?xml version="1.0" encoding="utf-8"?>
<ds:datastoreItem xmlns:ds="http://schemas.openxmlformats.org/officeDocument/2006/customXml" ds:itemID="{0DD37896-B41A-44A1-9D4D-E6436524D209}">
  <ds:schemaRefs/>
</ds:datastoreItem>
</file>

<file path=customXml/itemProps22.xml><?xml version="1.0" encoding="utf-8"?>
<ds:datastoreItem xmlns:ds="http://schemas.openxmlformats.org/officeDocument/2006/customXml" ds:itemID="{5F970A92-E875-4095-8722-875BADC7A5BB}">
  <ds:schemaRefs/>
</ds:datastoreItem>
</file>

<file path=customXml/itemProps23.xml><?xml version="1.0" encoding="utf-8"?>
<ds:datastoreItem xmlns:ds="http://schemas.openxmlformats.org/officeDocument/2006/customXml" ds:itemID="{5FF1BED0-FF47-4124-B76C-5BE587B766D3}">
  <ds:schemaRefs/>
</ds:datastoreItem>
</file>

<file path=customXml/itemProps3.xml><?xml version="1.0" encoding="utf-8"?>
<ds:datastoreItem xmlns:ds="http://schemas.openxmlformats.org/officeDocument/2006/customXml" ds:itemID="{D6163203-081D-4B46-9B59-7B1081BD9DAF}">
  <ds:schemaRefs/>
</ds:datastoreItem>
</file>

<file path=customXml/itemProps4.xml><?xml version="1.0" encoding="utf-8"?>
<ds:datastoreItem xmlns:ds="http://schemas.openxmlformats.org/officeDocument/2006/customXml" ds:itemID="{E1B9B791-0FBF-41F3-9FC7-B9D92F806841}">
  <ds:schemaRefs/>
</ds:datastoreItem>
</file>

<file path=customXml/itemProps5.xml><?xml version="1.0" encoding="utf-8"?>
<ds:datastoreItem xmlns:ds="http://schemas.openxmlformats.org/officeDocument/2006/customXml" ds:itemID="{1BD14674-D013-4AA8-89E4-E57979F0A7F4}">
  <ds:schemaRefs/>
</ds:datastoreItem>
</file>

<file path=customXml/itemProps6.xml><?xml version="1.0" encoding="utf-8"?>
<ds:datastoreItem xmlns:ds="http://schemas.openxmlformats.org/officeDocument/2006/customXml" ds:itemID="{2A592904-F6A7-4187-AF9D-AD5BCB6BBB62}">
  <ds:schemaRefs/>
</ds:datastoreItem>
</file>

<file path=customXml/itemProps7.xml><?xml version="1.0" encoding="utf-8"?>
<ds:datastoreItem xmlns:ds="http://schemas.openxmlformats.org/officeDocument/2006/customXml" ds:itemID="{B30BAD0A-BACC-42FE-A5C9-BE8C5894FA4A}">
  <ds:schemaRefs/>
</ds:datastoreItem>
</file>

<file path=customXml/itemProps8.xml><?xml version="1.0" encoding="utf-8"?>
<ds:datastoreItem xmlns:ds="http://schemas.openxmlformats.org/officeDocument/2006/customXml" ds:itemID="{CB210187-3B8B-4838-85B6-B0416587240B}">
  <ds:schemaRefs/>
</ds:datastoreItem>
</file>

<file path=customXml/itemProps9.xml><?xml version="1.0" encoding="utf-8"?>
<ds:datastoreItem xmlns:ds="http://schemas.openxmlformats.org/officeDocument/2006/customXml" ds:itemID="{FD07FF68-847C-4E93-84EE-BB30204AD3C2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IncompleteYears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Girvin, Michael</dc:creator>
  <cp:lastModifiedBy>Girvin, Michael</cp:lastModifiedBy>
  <dcterms:created xsi:type="dcterms:W3CDTF">2021-08-31T21:08:58Z</dcterms:created>
  <dcterms:modified xsi:type="dcterms:W3CDTF">2022-02-28T18:33:01Z</dcterms:modified>
</cp:coreProperties>
</file>