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it\DOL ADRA\DOL_ADRA_BlackLung\BlackLung_Dashboard\"/>
    </mc:Choice>
  </mc:AlternateContent>
  <xr:revisionPtr revIDLastSave="0" documentId="13_ncr:1_{5D844DCB-D56A-4D00-9D6F-5EAA6E993598}" xr6:coauthVersionLast="47" xr6:coauthVersionMax="47" xr10:uidLastSave="{00000000-0000-0000-0000-000000000000}"/>
  <bookViews>
    <workbookView xWindow="-120" yWindow="-120" windowWidth="29040" windowHeight="15990" xr2:uid="{62AC56FD-1801-4442-89C9-C7A6796C2B2A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tc={3DBA7205-1BFC-4CF9-96DD-6B98C61931EA}</author>
    <author>tc={CA25DFB3-805F-48FD-B2AB-F37D842CBE98}</author>
  </authors>
  <commentList>
    <comment ref="D10" authorId="0" shapeId="0" xr:uid="{3DBA7205-1BFC-4CF9-96DD-6B98C61931E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 typo in the sandbox right now</t>
      </text>
    </comment>
    <comment ref="D13" authorId="1" shapeId="0" xr:uid="{CA25DFB3-805F-48FD-B2AB-F37D842CBE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 typo in the sandbox right now</t>
      </text>
    </comment>
  </commentList>
</comments>
</file>

<file path=xl/sharedStrings.xml><?xml version="1.0" encoding="utf-8"?>
<sst xmlns="http://schemas.openxmlformats.org/spreadsheetml/2006/main" count="405" uniqueCount="143">
  <si>
    <t>factor</t>
  </si>
  <si>
    <t>radio</t>
  </si>
  <si>
    <t>bin_radio2</t>
  </si>
  <si>
    <t>radio2</t>
  </si>
  <si>
    <t>variable</t>
  </si>
  <si>
    <t>Any Coal Miner's Pneumoconiosis</t>
  </si>
  <si>
    <t>undrgrnd_cwp1</t>
  </si>
  <si>
    <t>undrgrnd_cwp2</t>
  </si>
  <si>
    <t>undrgrnd_cwp3</t>
  </si>
  <si>
    <t>undrgrnd_cwppmf</t>
  </si>
  <si>
    <t>surface_cwp</t>
  </si>
  <si>
    <t>surface_cwp2</t>
  </si>
  <si>
    <t>surface_cwp3</t>
  </si>
  <si>
    <t>surface_cwppmf</t>
  </si>
  <si>
    <t>Households with Residential Coal Use</t>
  </si>
  <si>
    <t>Count</t>
  </si>
  <si>
    <t>acshouseheatingfuelcoalorc</t>
  </si>
  <si>
    <t>Percent of Population</t>
  </si>
  <si>
    <t>acshouseheatingfulepercentu</t>
  </si>
  <si>
    <t>All Coal Counties</t>
  </si>
  <si>
    <t>binary_coal_county</t>
  </si>
  <si>
    <t>Current</t>
  </si>
  <si>
    <t>binary_current_coal_county</t>
  </si>
  <si>
    <t>Former</t>
  </si>
  <si>
    <t>binary_former_coal_county</t>
  </si>
  <si>
    <t>Any</t>
  </si>
  <si>
    <t>coal_prod_any</t>
  </si>
  <si>
    <t>Anthracite</t>
  </si>
  <si>
    <t>coal_prod_anthracite</t>
  </si>
  <si>
    <t>Bituminous</t>
  </si>
  <si>
    <t>coal_prod_bituminous</t>
  </si>
  <si>
    <t>Lignite</t>
  </si>
  <si>
    <t>coal_prod_lignite</t>
  </si>
  <si>
    <t>totalmines83</t>
  </si>
  <si>
    <t>Surface</t>
  </si>
  <si>
    <t>surfacemines83</t>
  </si>
  <si>
    <t>undergrndmines83</t>
  </si>
  <si>
    <t>totalmines20</t>
  </si>
  <si>
    <t>surfacemines20</t>
  </si>
  <si>
    <t>undergrndmines20</t>
  </si>
  <si>
    <t>Yes</t>
  </si>
  <si>
    <t>total_mining_employees_1986</t>
  </si>
  <si>
    <t>pct_total_mining_employees_1986</t>
  </si>
  <si>
    <t>total_mining_employees_2020</t>
  </si>
  <si>
    <t>pct_total_mining_employees_2020</t>
  </si>
  <si>
    <t>Weekly Coal Exposure Hours</t>
  </si>
  <si>
    <t>Total Exposure</t>
  </si>
  <si>
    <t>total_weekly_exposure_hours</t>
  </si>
  <si>
    <t>surface_weekly_exposure_hours</t>
  </si>
  <si>
    <t>undrgrnd_weekly_exposure_hours</t>
  </si>
  <si>
    <t>Total</t>
  </si>
  <si>
    <t>weekly_exposure_hours_per_worker</t>
  </si>
  <si>
    <t>srfc_wkly_exp_hours_per_worker</t>
  </si>
  <si>
    <t>Underground</t>
  </si>
  <si>
    <t>undrgrnd_wkly_exp_hrs_per_worker</t>
  </si>
  <si>
    <t>totalprodx1000st83</t>
  </si>
  <si>
    <t>undergrndmprodx1000st83</t>
  </si>
  <si>
    <t>surfacemprodx1000st83</t>
  </si>
  <si>
    <t>totalprodx1000st20</t>
  </si>
  <si>
    <t>undergrndmprodx1000st20</t>
  </si>
  <si>
    <t>surfacemprodx1000st20</t>
  </si>
  <si>
    <t>scalar_coal_county</t>
  </si>
  <si>
    <t>scalar_current_coal_county</t>
  </si>
  <si>
    <t>scalar_former_coal_county</t>
  </si>
  <si>
    <t>undrgrnd_cwp_per1000</t>
  </si>
  <si>
    <t>undrgrnd_cwp1_per1000</t>
  </si>
  <si>
    <t>undrgrnd_cwp2_per1000</t>
  </si>
  <si>
    <t>undrgrnd_cwp3_per1000</t>
  </si>
  <si>
    <t>undrgrnd_cwppmf_per1000</t>
  </si>
  <si>
    <t>surface_cwp_per1000</t>
  </si>
  <si>
    <t>surface_cwp1_per1000</t>
  </si>
  <si>
    <t>surface_cwp2_per1000</t>
  </si>
  <si>
    <t>surface_cwp3_per1000</t>
  </si>
  <si>
    <t>surface_cwppmf_per1000</t>
  </si>
  <si>
    <t>Cumulative Black Lung Cases (1970-2014)</t>
  </si>
  <si>
    <t>any_cwp</t>
  </si>
  <si>
    <t>county_cwp1</t>
  </si>
  <si>
    <t>county_cwp2</t>
  </si>
  <si>
    <t>county_cwp3</t>
  </si>
  <si>
    <t>county_cwppmf</t>
  </si>
  <si>
    <t>any_cwp_per1000</t>
  </si>
  <si>
    <t>county_cwp1_per1000</t>
  </si>
  <si>
    <t>county_cwp2_per1000</t>
  </si>
  <si>
    <t>county_cwp3_per1000</t>
  </si>
  <si>
    <t>county_cwppmf_per1000</t>
  </si>
  <si>
    <t>prop_severe_cwp</t>
  </si>
  <si>
    <t>prop_severe_cwp_undrgrnd</t>
  </si>
  <si>
    <t>prop_severe_cwp_surface</t>
  </si>
  <si>
    <t>Cumulative Black Lung Deaths (1999-2020)</t>
  </si>
  <si>
    <t>total_black_lung_deaths</t>
  </si>
  <si>
    <t>Coal Miner's Pneumoconiosis (J60)</t>
  </si>
  <si>
    <t>total_cwp_deaths</t>
  </si>
  <si>
    <t>Asbestiosis (J61)</t>
  </si>
  <si>
    <t>total_j61_deaths</t>
  </si>
  <si>
    <t>total_j628_deaths</t>
  </si>
  <si>
    <t>total_j632_deaths</t>
  </si>
  <si>
    <t>Unspecified Pneumoconiosis (J64)</t>
  </si>
  <si>
    <t>total_j64_deaths</t>
  </si>
  <si>
    <t>Any Black Lung</t>
  </si>
  <si>
    <t>total_black_lung_deaths_per1000</t>
  </si>
  <si>
    <t>total_cwp_deaths_per1000</t>
  </si>
  <si>
    <t>total_j61_deaths_per1000</t>
  </si>
  <si>
    <t>total_j628_deaths_per1000</t>
  </si>
  <si>
    <t>total_j632_deaths_per1000</t>
  </si>
  <si>
    <t>total_j64_deaths_per1000</t>
  </si>
  <si>
    <t>predict_any_cwp</t>
  </si>
  <si>
    <t>predict_cwppmf</t>
  </si>
  <si>
    <t>predict_black_lung_deaths</t>
  </si>
  <si>
    <t>predict_j60_deaths</t>
  </si>
  <si>
    <t>Coal County</t>
  </si>
  <si>
    <t>-</t>
  </si>
  <si>
    <t>Coal Producing Mines</t>
  </si>
  <si>
    <t>All mines</t>
  </si>
  <si>
    <t>Coal Production (x1000 short tons)</t>
  </si>
  <si>
    <t>Per Coal Miner</t>
  </si>
  <si>
    <t>Type of Coal Produced</t>
  </si>
  <si>
    <t>Total Cases</t>
  </si>
  <si>
    <t>Cases per 1000 residents</t>
  </si>
  <si>
    <t>ILO Level 1 (least severe)</t>
  </si>
  <si>
    <t>ILO Level 2</t>
  </si>
  <si>
    <t>ILO Level 3</t>
  </si>
  <si>
    <t>Progressive Massive Fibrosis (PMF, most severe)</t>
  </si>
  <si>
    <t>Proportion of Black Lung Cases with complications (PMF) (1970-2014)</t>
  </si>
  <si>
    <t>Total Deaths</t>
  </si>
  <si>
    <t>Talc dust/Silicosis (J62.8)</t>
  </si>
  <si>
    <t>Berylliosis/Other inorganic dust (J63.2)</t>
  </si>
  <si>
    <t>Deaths per 1000 residents</t>
  </si>
  <si>
    <t>Indicator</t>
  </si>
  <si>
    <t>Scale</t>
  </si>
  <si>
    <t>Proportions</t>
  </si>
  <si>
    <t>Type of Coal</t>
  </si>
  <si>
    <t>Statistic</t>
  </si>
  <si>
    <t>Cumulative Black Lung Cases - Surface Mines (1970-2014)</t>
  </si>
  <si>
    <t>Cumulative Black Lung Cases - Underground Mines (1970-2014)</t>
  </si>
  <si>
    <t>Mining Employment</t>
  </si>
  <si>
    <t>Exposure at Surface Mines</t>
  </si>
  <si>
    <t>Exposure at Underground Mines</t>
  </si>
  <si>
    <t>full_title</t>
  </si>
  <si>
    <t>undrgrnd_cwp</t>
  </si>
  <si>
    <t>surface_cwp1</t>
  </si>
  <si>
    <t>Regression-estimated Black Lung Cases (1970-2014)</t>
  </si>
  <si>
    <t>Regression-estimated Black Lung Deaths (1999-2020)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</si>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</sst>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Crane" id="{FE93834C-C3E8-44C1-813F-B625F2A1BAD6}" userId="S::kyle.crane@summitllc.us::587897de-e4ef-48ad-a614-056ea5e7fb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3-08-16T16:44:30.45" personId="{FE93834C-C3E8-44C1-813F-B625F2A1BAD6}" id="{3DBA7205-1BFC-4CF9-96DD-6B98C61931EA}">
    <text>There's a typo in the sandbox right now</text>
  </threadedComment>
  <threadedComment ref="D13" dT="2023-08-16T16:44:30.45" personId="{FE93834C-C3E8-44C1-813F-B625F2A1BAD6}" id="{CA25DFB3-805F-48FD-B2AB-F37D842CBE98}">
    <text>There's a typo in the sandbox right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1484-ED8C-4A22-B6CA-975EA3DC564B}">
  <dimension ref="A1:F84"/>
  <sheetViews>
    <sheetView tabSelected="1" topLeftCell="A64" workbookViewId="0">
      <selection activeCell="B91" sqref="B91:B92"/>
    </sheetView>
  </sheetViews>
  <sheetFormatPr defaultRowHeight="15" x14ac:dyDescent="0.25"/>
  <cols>
    <col min="1" max="1" width="60.28515625" bestFit="1" customWidth="1"/>
    <col min="2" max="2" width="42.85546875" bestFit="1" customWidth="1"/>
    <col min="3" max="3" width="9.85546875" customWidth="1"/>
    <col min="4" max="4" width="42.85546875" bestFit="1" customWidth="1"/>
    <col min="5" max="5" width="32.28515625" bestFit="1" customWidth="1"/>
    <col min="6" max="6" width="126.140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137</v>
      </c>
    </row>
    <row r="2" spans="1:6" x14ac:dyDescent="0.25">
      <c r="A2" s="2" t="s">
        <v>109</v>
      </c>
      <c r="B2" s="2" t="s">
        <v>127</v>
      </c>
      <c r="C2" s="2" t="s">
        <v>40</v>
      </c>
      <c r="D2" s="2" t="s">
        <v>19</v>
      </c>
      <c r="E2" s="2" t="s">
        <v>20</v>
      </c>
      <c r="F2" s="2" t="str">
        <f>_xlfn.CONCAT(A2, " ", B2, " - ", D2)</f>
        <v>Coal County Indicator - All Coal Counties</v>
      </c>
    </row>
    <row r="3" spans="1:6" x14ac:dyDescent="0.25">
      <c r="A3" s="2" t="s">
        <v>109</v>
      </c>
      <c r="B3" s="2" t="s">
        <v>127</v>
      </c>
      <c r="C3" s="2" t="s">
        <v>40</v>
      </c>
      <c r="D3" s="2" t="s">
        <v>21</v>
      </c>
      <c r="E3" s="2" t="s">
        <v>22</v>
      </c>
      <c r="F3" s="2" t="str">
        <f t="shared" ref="F3:F66" si="0">_xlfn.CONCAT(A3, " ", B3, " - ", D3)</f>
        <v>Coal County Indicator - Current</v>
      </c>
    </row>
    <row r="4" spans="1:6" x14ac:dyDescent="0.25">
      <c r="A4" s="2" t="s">
        <v>109</v>
      </c>
      <c r="B4" s="2" t="s">
        <v>127</v>
      </c>
      <c r="C4" s="2" t="s">
        <v>40</v>
      </c>
      <c r="D4" s="2" t="s">
        <v>23</v>
      </c>
      <c r="E4" s="2" t="s">
        <v>24</v>
      </c>
      <c r="F4" s="2" t="str">
        <f t="shared" si="0"/>
        <v>Coal County Indicator - Former</v>
      </c>
    </row>
    <row r="5" spans="1:6" x14ac:dyDescent="0.25">
      <c r="A5" s="2" t="s">
        <v>109</v>
      </c>
      <c r="B5" s="2" t="s">
        <v>128</v>
      </c>
      <c r="C5" s="2" t="s">
        <v>40</v>
      </c>
      <c r="D5" s="2" t="s">
        <v>19</v>
      </c>
      <c r="E5" s="2" t="s">
        <v>61</v>
      </c>
      <c r="F5" s="2" t="str">
        <f t="shared" si="0"/>
        <v>Coal County Scale - All Coal Counties</v>
      </c>
    </row>
    <row r="6" spans="1:6" x14ac:dyDescent="0.25">
      <c r="A6" s="2" t="s">
        <v>109</v>
      </c>
      <c r="B6" s="2" t="s">
        <v>128</v>
      </c>
      <c r="C6" s="2" t="s">
        <v>40</v>
      </c>
      <c r="D6" s="2" t="s">
        <v>21</v>
      </c>
      <c r="E6" s="2" t="s">
        <v>62</v>
      </c>
      <c r="F6" s="2" t="str">
        <f t="shared" si="0"/>
        <v>Coal County Scale - Current</v>
      </c>
    </row>
    <row r="7" spans="1:6" x14ac:dyDescent="0.25">
      <c r="A7" s="2" t="s">
        <v>109</v>
      </c>
      <c r="B7" s="2" t="s">
        <v>128</v>
      </c>
      <c r="C7" s="2" t="s">
        <v>40</v>
      </c>
      <c r="D7" s="2" t="s">
        <v>23</v>
      </c>
      <c r="E7" s="2" t="s">
        <v>63</v>
      </c>
      <c r="F7" s="2" t="str">
        <f t="shared" si="0"/>
        <v>Coal County Scale - Former</v>
      </c>
    </row>
    <row r="8" spans="1:6" x14ac:dyDescent="0.25">
      <c r="A8" s="3" t="s">
        <v>111</v>
      </c>
      <c r="B8" s="4">
        <v>1983</v>
      </c>
      <c r="C8" s="3" t="s">
        <v>40</v>
      </c>
      <c r="D8" s="3" t="s">
        <v>112</v>
      </c>
      <c r="E8" s="3" t="s">
        <v>33</v>
      </c>
      <c r="F8" t="str">
        <f t="shared" si="0"/>
        <v>Coal Producing Mines 1983 - All mines</v>
      </c>
    </row>
    <row r="9" spans="1:6" x14ac:dyDescent="0.25">
      <c r="A9" s="3" t="s">
        <v>111</v>
      </c>
      <c r="B9" s="4">
        <v>1983</v>
      </c>
      <c r="C9" s="3" t="s">
        <v>40</v>
      </c>
      <c r="D9" s="3" t="s">
        <v>34</v>
      </c>
      <c r="E9" s="3" t="s">
        <v>35</v>
      </c>
      <c r="F9" t="str">
        <f t="shared" si="0"/>
        <v>Coal Producing Mines 1983 - Surface</v>
      </c>
    </row>
    <row r="10" spans="1:6" x14ac:dyDescent="0.25">
      <c r="A10" s="3" t="s">
        <v>111</v>
      </c>
      <c r="B10" s="4">
        <v>1983</v>
      </c>
      <c r="C10" s="3" t="s">
        <v>40</v>
      </c>
      <c r="D10" s="5" t="s">
        <v>53</v>
      </c>
      <c r="E10" s="3" t="s">
        <v>36</v>
      </c>
      <c r="F10" t="str">
        <f t="shared" si="0"/>
        <v>Coal Producing Mines 1983 - Underground</v>
      </c>
    </row>
    <row r="11" spans="1:6" x14ac:dyDescent="0.25">
      <c r="A11" s="3" t="s">
        <v>111</v>
      </c>
      <c r="B11" s="4">
        <v>2020</v>
      </c>
      <c r="C11" s="3" t="s">
        <v>40</v>
      </c>
      <c r="D11" s="3" t="s">
        <v>112</v>
      </c>
      <c r="E11" s="3" t="s">
        <v>37</v>
      </c>
      <c r="F11" t="str">
        <f t="shared" si="0"/>
        <v>Coal Producing Mines 2020 - All mines</v>
      </c>
    </row>
    <row r="12" spans="1:6" x14ac:dyDescent="0.25">
      <c r="A12" s="3" t="s">
        <v>111</v>
      </c>
      <c r="B12" s="4">
        <v>2020</v>
      </c>
      <c r="C12" s="3" t="s">
        <v>40</v>
      </c>
      <c r="D12" s="3" t="s">
        <v>34</v>
      </c>
      <c r="E12" s="3" t="s">
        <v>38</v>
      </c>
      <c r="F12" t="str">
        <f t="shared" si="0"/>
        <v>Coal Producing Mines 2020 - Surface</v>
      </c>
    </row>
    <row r="13" spans="1:6" x14ac:dyDescent="0.25">
      <c r="A13" s="3" t="s">
        <v>111</v>
      </c>
      <c r="B13" s="4">
        <v>2020</v>
      </c>
      <c r="C13" s="3" t="s">
        <v>40</v>
      </c>
      <c r="D13" s="5" t="s">
        <v>53</v>
      </c>
      <c r="E13" s="3" t="s">
        <v>39</v>
      </c>
      <c r="F13" t="str">
        <f t="shared" si="0"/>
        <v>Coal Producing Mines 2020 - Underground</v>
      </c>
    </row>
    <row r="14" spans="1:6" x14ac:dyDescent="0.25">
      <c r="A14" s="2" t="s">
        <v>113</v>
      </c>
      <c r="B14" s="6">
        <v>1983</v>
      </c>
      <c r="C14" s="2" t="s">
        <v>40</v>
      </c>
      <c r="D14" s="2" t="s">
        <v>50</v>
      </c>
      <c r="E14" s="2" t="s">
        <v>55</v>
      </c>
      <c r="F14" s="2" t="str">
        <f t="shared" si="0"/>
        <v>Coal Production (x1000 short tons) 1983 - Total</v>
      </c>
    </row>
    <row r="15" spans="1:6" x14ac:dyDescent="0.25">
      <c r="A15" s="2" t="s">
        <v>113</v>
      </c>
      <c r="B15" s="6">
        <v>1983</v>
      </c>
      <c r="C15" s="2" t="s">
        <v>40</v>
      </c>
      <c r="D15" s="2" t="s">
        <v>34</v>
      </c>
      <c r="E15" s="7" t="s">
        <v>57</v>
      </c>
      <c r="F15" s="2" t="str">
        <f t="shared" si="0"/>
        <v>Coal Production (x1000 short tons) 1983 - Surface</v>
      </c>
    </row>
    <row r="16" spans="1:6" x14ac:dyDescent="0.25">
      <c r="A16" s="2" t="s">
        <v>113</v>
      </c>
      <c r="B16" s="6">
        <v>1983</v>
      </c>
      <c r="C16" s="2" t="s">
        <v>40</v>
      </c>
      <c r="D16" s="2" t="s">
        <v>53</v>
      </c>
      <c r="E16" s="7" t="s">
        <v>56</v>
      </c>
      <c r="F16" s="2" t="str">
        <f t="shared" si="0"/>
        <v>Coal Production (x1000 short tons) 1983 - Underground</v>
      </c>
    </row>
    <row r="17" spans="1:6" x14ac:dyDescent="0.25">
      <c r="A17" s="2" t="s">
        <v>113</v>
      </c>
      <c r="B17" s="6">
        <v>2020</v>
      </c>
      <c r="C17" s="2" t="s">
        <v>40</v>
      </c>
      <c r="D17" s="2" t="s">
        <v>50</v>
      </c>
      <c r="E17" s="2" t="s">
        <v>58</v>
      </c>
      <c r="F17" s="2" t="str">
        <f t="shared" si="0"/>
        <v>Coal Production (x1000 short tons) 2020 - Total</v>
      </c>
    </row>
    <row r="18" spans="1:6" x14ac:dyDescent="0.25">
      <c r="A18" s="2" t="s">
        <v>113</v>
      </c>
      <c r="B18" s="6">
        <v>2020</v>
      </c>
      <c r="C18" s="2" t="s">
        <v>40</v>
      </c>
      <c r="D18" s="2" t="s">
        <v>34</v>
      </c>
      <c r="E18" s="2" t="s">
        <v>60</v>
      </c>
      <c r="F18" s="2" t="str">
        <f t="shared" si="0"/>
        <v>Coal Production (x1000 short tons) 2020 - Surface</v>
      </c>
    </row>
    <row r="19" spans="1:6" x14ac:dyDescent="0.25">
      <c r="A19" s="2" t="s">
        <v>113</v>
      </c>
      <c r="B19" s="6">
        <v>2020</v>
      </c>
      <c r="C19" s="2" t="s">
        <v>40</v>
      </c>
      <c r="D19" s="2" t="s">
        <v>53</v>
      </c>
      <c r="E19" s="2" t="s">
        <v>59</v>
      </c>
      <c r="F19" s="2" t="str">
        <f t="shared" si="0"/>
        <v>Coal Production (x1000 short tons) 2020 - Underground</v>
      </c>
    </row>
    <row r="20" spans="1:6" x14ac:dyDescent="0.25">
      <c r="A20" s="3" t="s">
        <v>134</v>
      </c>
      <c r="B20" s="4">
        <v>1986</v>
      </c>
      <c r="C20" s="3" t="s">
        <v>40</v>
      </c>
      <c r="D20" s="3" t="s">
        <v>15</v>
      </c>
      <c r="E20" s="3" t="s">
        <v>41</v>
      </c>
      <c r="F20" t="str">
        <f t="shared" si="0"/>
        <v>Mining Employment 1986 - Count</v>
      </c>
    </row>
    <row r="21" spans="1:6" x14ac:dyDescent="0.25">
      <c r="A21" s="3" t="s">
        <v>134</v>
      </c>
      <c r="B21" s="4">
        <v>1986</v>
      </c>
      <c r="C21" s="3" t="s">
        <v>40</v>
      </c>
      <c r="D21" s="3" t="s">
        <v>17</v>
      </c>
      <c r="E21" s="3" t="s">
        <v>42</v>
      </c>
      <c r="F21" t="str">
        <f>_xlfn.CONCAT(A21, " ", B21, " - ", D21)</f>
        <v>Mining Employment 1986 - Percent of Population</v>
      </c>
    </row>
    <row r="22" spans="1:6" x14ac:dyDescent="0.25">
      <c r="A22" s="3" t="s">
        <v>134</v>
      </c>
      <c r="B22" s="4">
        <v>2020</v>
      </c>
      <c r="C22" s="3" t="s">
        <v>40</v>
      </c>
      <c r="D22" s="3" t="s">
        <v>15</v>
      </c>
      <c r="E22" s="3" t="s">
        <v>43</v>
      </c>
      <c r="F22" t="str">
        <f t="shared" si="0"/>
        <v>Mining Employment 2020 - Count</v>
      </c>
    </row>
    <row r="23" spans="1:6" x14ac:dyDescent="0.25">
      <c r="A23" s="3" t="s">
        <v>134</v>
      </c>
      <c r="B23" s="4">
        <v>2020</v>
      </c>
      <c r="C23" s="3" t="s">
        <v>40</v>
      </c>
      <c r="D23" s="3" t="s">
        <v>17</v>
      </c>
      <c r="E23" s="3" t="s">
        <v>44</v>
      </c>
      <c r="F23" t="str">
        <f t="shared" si="0"/>
        <v>Mining Employment 2020 - Percent of Population</v>
      </c>
    </row>
    <row r="24" spans="1:6" x14ac:dyDescent="0.25">
      <c r="A24" s="2" t="s">
        <v>45</v>
      </c>
      <c r="B24" s="2" t="s">
        <v>50</v>
      </c>
      <c r="C24" s="2" t="s">
        <v>40</v>
      </c>
      <c r="D24" s="2" t="s">
        <v>46</v>
      </c>
      <c r="E24" s="2" t="s">
        <v>47</v>
      </c>
      <c r="F24" s="2" t="str">
        <f t="shared" si="0"/>
        <v>Weekly Coal Exposure Hours Total - Total Exposure</v>
      </c>
    </row>
    <row r="25" spans="1:6" x14ac:dyDescent="0.25">
      <c r="A25" s="2" t="s">
        <v>45</v>
      </c>
      <c r="B25" s="2" t="s">
        <v>50</v>
      </c>
      <c r="C25" s="2" t="s">
        <v>40</v>
      </c>
      <c r="D25" s="2" t="s">
        <v>135</v>
      </c>
      <c r="E25" s="7" t="s">
        <v>48</v>
      </c>
      <c r="F25" s="2" t="str">
        <f t="shared" si="0"/>
        <v>Weekly Coal Exposure Hours Total - Exposure at Surface Mines</v>
      </c>
    </row>
    <row r="26" spans="1:6" x14ac:dyDescent="0.25">
      <c r="A26" s="2" t="s">
        <v>45</v>
      </c>
      <c r="B26" s="2" t="s">
        <v>50</v>
      </c>
      <c r="C26" s="2" t="s">
        <v>40</v>
      </c>
      <c r="D26" s="2" t="s">
        <v>136</v>
      </c>
      <c r="E26" s="7" t="s">
        <v>49</v>
      </c>
      <c r="F26" s="2" t="str">
        <f t="shared" si="0"/>
        <v>Weekly Coal Exposure Hours Total - Exposure at Underground Mines</v>
      </c>
    </row>
    <row r="27" spans="1:6" x14ac:dyDescent="0.25">
      <c r="A27" s="2" t="s">
        <v>45</v>
      </c>
      <c r="B27" s="2" t="s">
        <v>114</v>
      </c>
      <c r="C27" s="2" t="s">
        <v>40</v>
      </c>
      <c r="D27" s="2" t="s">
        <v>46</v>
      </c>
      <c r="E27" s="2" t="s">
        <v>51</v>
      </c>
      <c r="F27" s="2" t="str">
        <f t="shared" si="0"/>
        <v>Weekly Coal Exposure Hours Per Coal Miner - Total Exposure</v>
      </c>
    </row>
    <row r="28" spans="1:6" x14ac:dyDescent="0.25">
      <c r="A28" s="2" t="s">
        <v>45</v>
      </c>
      <c r="B28" s="2" t="s">
        <v>114</v>
      </c>
      <c r="C28" s="2" t="s">
        <v>40</v>
      </c>
      <c r="D28" s="2" t="s">
        <v>135</v>
      </c>
      <c r="E28" s="2" t="s">
        <v>52</v>
      </c>
      <c r="F28" s="2" t="str">
        <f t="shared" si="0"/>
        <v>Weekly Coal Exposure Hours Per Coal Miner - Exposure at Surface Mines</v>
      </c>
    </row>
    <row r="29" spans="1:6" x14ac:dyDescent="0.25">
      <c r="A29" s="2" t="s">
        <v>45</v>
      </c>
      <c r="B29" s="2" t="s">
        <v>114</v>
      </c>
      <c r="C29" s="2" t="s">
        <v>40</v>
      </c>
      <c r="D29" s="2" t="s">
        <v>136</v>
      </c>
      <c r="E29" s="2" t="s">
        <v>54</v>
      </c>
      <c r="F29" s="2" t="str">
        <f t="shared" si="0"/>
        <v>Weekly Coal Exposure Hours Per Coal Miner - Exposure at Underground Mines</v>
      </c>
    </row>
    <row r="30" spans="1:6" x14ac:dyDescent="0.25">
      <c r="A30" s="3" t="s">
        <v>115</v>
      </c>
      <c r="B30" s="3" t="s">
        <v>130</v>
      </c>
      <c r="C30" s="3" t="s">
        <v>110</v>
      </c>
      <c r="D30" s="3" t="s">
        <v>25</v>
      </c>
      <c r="E30" s="3" t="s">
        <v>26</v>
      </c>
      <c r="F30" t="str">
        <f t="shared" si="0"/>
        <v>Type of Coal Produced Type of Coal - Any</v>
      </c>
    </row>
    <row r="31" spans="1:6" x14ac:dyDescent="0.25">
      <c r="A31" s="3" t="s">
        <v>115</v>
      </c>
      <c r="B31" s="3" t="s">
        <v>130</v>
      </c>
      <c r="C31" s="3" t="s">
        <v>110</v>
      </c>
      <c r="D31" s="3" t="s">
        <v>27</v>
      </c>
      <c r="E31" s="3" t="s">
        <v>28</v>
      </c>
      <c r="F31" t="str">
        <f t="shared" si="0"/>
        <v>Type of Coal Produced Type of Coal - Anthracite</v>
      </c>
    </row>
    <row r="32" spans="1:6" x14ac:dyDescent="0.25">
      <c r="A32" s="3" t="s">
        <v>115</v>
      </c>
      <c r="B32" s="3" t="s">
        <v>130</v>
      </c>
      <c r="C32" s="3" t="s">
        <v>110</v>
      </c>
      <c r="D32" s="3" t="s">
        <v>29</v>
      </c>
      <c r="E32" s="3" t="s">
        <v>30</v>
      </c>
      <c r="F32" t="str">
        <f t="shared" si="0"/>
        <v>Type of Coal Produced Type of Coal - Bituminous</v>
      </c>
    </row>
    <row r="33" spans="1:6" x14ac:dyDescent="0.25">
      <c r="A33" s="3" t="s">
        <v>115</v>
      </c>
      <c r="B33" s="3" t="s">
        <v>130</v>
      </c>
      <c r="C33" s="3" t="s">
        <v>110</v>
      </c>
      <c r="D33" s="3" t="s">
        <v>31</v>
      </c>
      <c r="E33" s="3" t="s">
        <v>32</v>
      </c>
      <c r="F33" t="str">
        <f t="shared" si="0"/>
        <v>Type of Coal Produced Type of Coal - Lignite</v>
      </c>
    </row>
    <row r="34" spans="1:6" x14ac:dyDescent="0.25">
      <c r="A34" s="2" t="s">
        <v>14</v>
      </c>
      <c r="B34" s="2" t="s">
        <v>131</v>
      </c>
      <c r="C34" s="2" t="s">
        <v>110</v>
      </c>
      <c r="D34" s="2" t="s">
        <v>15</v>
      </c>
      <c r="E34" s="8" t="s">
        <v>16</v>
      </c>
      <c r="F34" s="2" t="str">
        <f t="shared" si="0"/>
        <v>Households with Residential Coal Use Statistic - Count</v>
      </c>
    </row>
    <row r="35" spans="1:6" x14ac:dyDescent="0.25">
      <c r="A35" s="2" t="s">
        <v>14</v>
      </c>
      <c r="B35" s="2" t="s">
        <v>131</v>
      </c>
      <c r="C35" s="2" t="s">
        <v>110</v>
      </c>
      <c r="D35" s="2" t="s">
        <v>17</v>
      </c>
      <c r="E35" s="8" t="s">
        <v>18</v>
      </c>
      <c r="F35" s="2" t="str">
        <f t="shared" si="0"/>
        <v>Households with Residential Coal Use Statistic - Percent of Population</v>
      </c>
    </row>
    <row r="36" spans="1:6" x14ac:dyDescent="0.25">
      <c r="A36" s="3" t="s">
        <v>74</v>
      </c>
      <c r="B36" s="3" t="s">
        <v>116</v>
      </c>
      <c r="C36" s="3" t="s">
        <v>40</v>
      </c>
      <c r="D36" s="3" t="s">
        <v>5</v>
      </c>
      <c r="E36" s="3" t="s">
        <v>75</v>
      </c>
      <c r="F36" t="str">
        <f t="shared" si="0"/>
        <v>Cumulative Black Lung Cases (1970-2014) Total Cases - Any Coal Miner's Pneumoconiosis</v>
      </c>
    </row>
    <row r="37" spans="1:6" x14ac:dyDescent="0.25">
      <c r="A37" s="3" t="s">
        <v>74</v>
      </c>
      <c r="B37" s="3" t="s">
        <v>116</v>
      </c>
      <c r="C37" s="3" t="s">
        <v>40</v>
      </c>
      <c r="D37" s="3" t="s">
        <v>118</v>
      </c>
      <c r="E37" s="3" t="s">
        <v>76</v>
      </c>
      <c r="F37" t="str">
        <f t="shared" si="0"/>
        <v>Cumulative Black Lung Cases (1970-2014) Total Cases - ILO Level 1 (least severe)</v>
      </c>
    </row>
    <row r="38" spans="1:6" x14ac:dyDescent="0.25">
      <c r="A38" s="3" t="s">
        <v>74</v>
      </c>
      <c r="B38" s="3" t="s">
        <v>116</v>
      </c>
      <c r="C38" s="3" t="s">
        <v>40</v>
      </c>
      <c r="D38" s="3" t="s">
        <v>119</v>
      </c>
      <c r="E38" s="3" t="s">
        <v>77</v>
      </c>
      <c r="F38" t="str">
        <f t="shared" si="0"/>
        <v>Cumulative Black Lung Cases (1970-2014) Total Cases - ILO Level 2</v>
      </c>
    </row>
    <row r="39" spans="1:6" x14ac:dyDescent="0.25">
      <c r="A39" s="3" t="s">
        <v>74</v>
      </c>
      <c r="B39" s="3" t="s">
        <v>116</v>
      </c>
      <c r="C39" s="3" t="s">
        <v>40</v>
      </c>
      <c r="D39" s="3" t="s">
        <v>120</v>
      </c>
      <c r="E39" s="3" t="s">
        <v>78</v>
      </c>
      <c r="F39" t="str">
        <f t="shared" si="0"/>
        <v>Cumulative Black Lung Cases (1970-2014) Total Cases - ILO Level 3</v>
      </c>
    </row>
    <row r="40" spans="1:6" x14ac:dyDescent="0.25">
      <c r="A40" s="3" t="s">
        <v>74</v>
      </c>
      <c r="B40" s="3" t="s">
        <v>116</v>
      </c>
      <c r="C40" s="3" t="s">
        <v>40</v>
      </c>
      <c r="D40" s="3" t="s">
        <v>121</v>
      </c>
      <c r="E40" s="3" t="s">
        <v>79</v>
      </c>
      <c r="F40" t="str">
        <f t="shared" si="0"/>
        <v>Cumulative Black Lung Cases (1970-2014) Total Cases - Progressive Massive Fibrosis (PMF, most severe)</v>
      </c>
    </row>
    <row r="41" spans="1:6" x14ac:dyDescent="0.25">
      <c r="A41" s="3" t="s">
        <v>74</v>
      </c>
      <c r="B41" s="3" t="s">
        <v>117</v>
      </c>
      <c r="C41" s="3" t="s">
        <v>40</v>
      </c>
      <c r="D41" s="3" t="s">
        <v>5</v>
      </c>
      <c r="E41" s="3" t="s">
        <v>80</v>
      </c>
      <c r="F41" t="str">
        <f t="shared" si="0"/>
        <v>Cumulative Black Lung Cases (1970-2014) Cases per 1000 residents - Any Coal Miner's Pneumoconiosis</v>
      </c>
    </row>
    <row r="42" spans="1:6" x14ac:dyDescent="0.25">
      <c r="A42" s="3" t="s">
        <v>74</v>
      </c>
      <c r="B42" s="3" t="s">
        <v>117</v>
      </c>
      <c r="C42" s="3" t="s">
        <v>40</v>
      </c>
      <c r="D42" s="3" t="s">
        <v>118</v>
      </c>
      <c r="E42" s="3" t="s">
        <v>81</v>
      </c>
      <c r="F42" t="str">
        <f t="shared" si="0"/>
        <v>Cumulative Black Lung Cases (1970-2014) Cases per 1000 residents - ILO Level 1 (least severe)</v>
      </c>
    </row>
    <row r="43" spans="1:6" x14ac:dyDescent="0.25">
      <c r="A43" s="3" t="s">
        <v>74</v>
      </c>
      <c r="B43" s="3" t="s">
        <v>117</v>
      </c>
      <c r="C43" s="3" t="s">
        <v>40</v>
      </c>
      <c r="D43" s="3" t="s">
        <v>119</v>
      </c>
      <c r="E43" s="3" t="s">
        <v>82</v>
      </c>
      <c r="F43" t="str">
        <f t="shared" si="0"/>
        <v>Cumulative Black Lung Cases (1970-2014) Cases per 1000 residents - ILO Level 2</v>
      </c>
    </row>
    <row r="44" spans="1:6" x14ac:dyDescent="0.25">
      <c r="A44" s="3" t="s">
        <v>74</v>
      </c>
      <c r="B44" s="3" t="s">
        <v>117</v>
      </c>
      <c r="C44" s="3" t="s">
        <v>40</v>
      </c>
      <c r="D44" s="3" t="s">
        <v>120</v>
      </c>
      <c r="E44" s="3" t="s">
        <v>83</v>
      </c>
      <c r="F44" t="str">
        <f t="shared" si="0"/>
        <v>Cumulative Black Lung Cases (1970-2014) Cases per 1000 residents - ILO Level 3</v>
      </c>
    </row>
    <row r="45" spans="1:6" x14ac:dyDescent="0.25">
      <c r="A45" s="3" t="s">
        <v>74</v>
      </c>
      <c r="B45" s="3" t="s">
        <v>117</v>
      </c>
      <c r="C45" s="3" t="s">
        <v>40</v>
      </c>
      <c r="D45" s="3" t="s">
        <v>121</v>
      </c>
      <c r="E45" s="3" t="s">
        <v>84</v>
      </c>
      <c r="F45" t="str">
        <f t="shared" si="0"/>
        <v>Cumulative Black Lung Cases (1970-2014) Cases per 1000 residents - Progressive Massive Fibrosis (PMF, most severe)</v>
      </c>
    </row>
    <row r="46" spans="1:6" x14ac:dyDescent="0.25">
      <c r="A46" s="2" t="s">
        <v>132</v>
      </c>
      <c r="B46" s="2" t="s">
        <v>116</v>
      </c>
      <c r="C46" s="2" t="s">
        <v>40</v>
      </c>
      <c r="D46" s="2" t="s">
        <v>5</v>
      </c>
      <c r="E46" s="2" t="s">
        <v>10</v>
      </c>
      <c r="F46" s="2" t="str">
        <f t="shared" si="0"/>
        <v>Cumulative Black Lung Cases - Surface Mines (1970-2014) Total Cases - Any Coal Miner's Pneumoconiosis</v>
      </c>
    </row>
    <row r="47" spans="1:6" x14ac:dyDescent="0.25">
      <c r="A47" s="2" t="s">
        <v>132</v>
      </c>
      <c r="B47" s="2" t="s">
        <v>116</v>
      </c>
      <c r="C47" s="2" t="s">
        <v>40</v>
      </c>
      <c r="D47" s="2" t="s">
        <v>118</v>
      </c>
      <c r="E47" s="2" t="s">
        <v>139</v>
      </c>
      <c r="F47" s="2" t="str">
        <f t="shared" si="0"/>
        <v>Cumulative Black Lung Cases - Surface Mines (1970-2014) Total Cases - ILO Level 1 (least severe)</v>
      </c>
    </row>
    <row r="48" spans="1:6" x14ac:dyDescent="0.25">
      <c r="A48" s="2" t="s">
        <v>132</v>
      </c>
      <c r="B48" s="2" t="s">
        <v>116</v>
      </c>
      <c r="C48" s="2" t="s">
        <v>40</v>
      </c>
      <c r="D48" s="2" t="s">
        <v>119</v>
      </c>
      <c r="E48" s="2" t="s">
        <v>11</v>
      </c>
      <c r="F48" s="2" t="str">
        <f t="shared" si="0"/>
        <v>Cumulative Black Lung Cases - Surface Mines (1970-2014) Total Cases - ILO Level 2</v>
      </c>
    </row>
    <row r="49" spans="1:6" x14ac:dyDescent="0.25">
      <c r="A49" s="2" t="s">
        <v>132</v>
      </c>
      <c r="B49" s="2" t="s">
        <v>116</v>
      </c>
      <c r="C49" s="2" t="s">
        <v>40</v>
      </c>
      <c r="D49" s="2" t="s">
        <v>120</v>
      </c>
      <c r="E49" s="2" t="s">
        <v>12</v>
      </c>
      <c r="F49" s="2" t="str">
        <f t="shared" si="0"/>
        <v>Cumulative Black Lung Cases - Surface Mines (1970-2014) Total Cases - ILO Level 3</v>
      </c>
    </row>
    <row r="50" spans="1:6" x14ac:dyDescent="0.25">
      <c r="A50" s="2" t="s">
        <v>132</v>
      </c>
      <c r="B50" s="2" t="s">
        <v>116</v>
      </c>
      <c r="C50" s="2" t="s">
        <v>40</v>
      </c>
      <c r="D50" s="2" t="s">
        <v>121</v>
      </c>
      <c r="E50" s="2" t="s">
        <v>13</v>
      </c>
      <c r="F50" s="2" t="str">
        <f t="shared" si="0"/>
        <v>Cumulative Black Lung Cases - Surface Mines (1970-2014) Total Cases - Progressive Massive Fibrosis (PMF, most severe)</v>
      </c>
    </row>
    <row r="51" spans="1:6" x14ac:dyDescent="0.25">
      <c r="A51" s="2" t="s">
        <v>132</v>
      </c>
      <c r="B51" s="2" t="s">
        <v>117</v>
      </c>
      <c r="C51" s="2" t="s">
        <v>40</v>
      </c>
      <c r="D51" s="2" t="s">
        <v>5</v>
      </c>
      <c r="E51" s="2" t="s">
        <v>69</v>
      </c>
      <c r="F51" s="2" t="str">
        <f t="shared" si="0"/>
        <v>Cumulative Black Lung Cases - Surface Mines (1970-2014) Cases per 1000 residents - Any Coal Miner's Pneumoconiosis</v>
      </c>
    </row>
    <row r="52" spans="1:6" x14ac:dyDescent="0.25">
      <c r="A52" s="2" t="s">
        <v>132</v>
      </c>
      <c r="B52" s="2" t="s">
        <v>117</v>
      </c>
      <c r="C52" s="2" t="s">
        <v>40</v>
      </c>
      <c r="D52" s="2" t="s">
        <v>118</v>
      </c>
      <c r="E52" s="2" t="s">
        <v>70</v>
      </c>
      <c r="F52" s="2" t="str">
        <f t="shared" si="0"/>
        <v>Cumulative Black Lung Cases - Surface Mines (1970-2014) Cases per 1000 residents - ILO Level 1 (least severe)</v>
      </c>
    </row>
    <row r="53" spans="1:6" x14ac:dyDescent="0.25">
      <c r="A53" s="2" t="s">
        <v>132</v>
      </c>
      <c r="B53" s="2" t="s">
        <v>117</v>
      </c>
      <c r="C53" s="2" t="s">
        <v>40</v>
      </c>
      <c r="D53" s="2" t="s">
        <v>119</v>
      </c>
      <c r="E53" s="2" t="s">
        <v>71</v>
      </c>
      <c r="F53" s="2" t="str">
        <f t="shared" si="0"/>
        <v>Cumulative Black Lung Cases - Surface Mines (1970-2014) Cases per 1000 residents - ILO Level 2</v>
      </c>
    </row>
    <row r="54" spans="1:6" x14ac:dyDescent="0.25">
      <c r="A54" s="2" t="s">
        <v>132</v>
      </c>
      <c r="B54" s="2" t="s">
        <v>117</v>
      </c>
      <c r="C54" s="2" t="s">
        <v>40</v>
      </c>
      <c r="D54" s="2" t="s">
        <v>120</v>
      </c>
      <c r="E54" s="2" t="s">
        <v>72</v>
      </c>
      <c r="F54" s="2" t="str">
        <f t="shared" si="0"/>
        <v>Cumulative Black Lung Cases - Surface Mines (1970-2014) Cases per 1000 residents - ILO Level 3</v>
      </c>
    </row>
    <row r="55" spans="1:6" x14ac:dyDescent="0.25">
      <c r="A55" s="2" t="s">
        <v>132</v>
      </c>
      <c r="B55" s="2" t="s">
        <v>117</v>
      </c>
      <c r="C55" s="2" t="s">
        <v>40</v>
      </c>
      <c r="D55" s="2" t="s">
        <v>121</v>
      </c>
      <c r="E55" s="2" t="s">
        <v>73</v>
      </c>
      <c r="F55" s="2" t="str">
        <f t="shared" si="0"/>
        <v>Cumulative Black Lung Cases - Surface Mines (1970-2014) Cases per 1000 residents - Progressive Massive Fibrosis (PMF, most severe)</v>
      </c>
    </row>
    <row r="56" spans="1:6" x14ac:dyDescent="0.25">
      <c r="A56" s="3" t="s">
        <v>133</v>
      </c>
      <c r="B56" s="3" t="s">
        <v>116</v>
      </c>
      <c r="C56" s="3" t="s">
        <v>40</v>
      </c>
      <c r="D56" s="3" t="s">
        <v>5</v>
      </c>
      <c r="E56" s="3" t="s">
        <v>138</v>
      </c>
      <c r="F56" t="str">
        <f t="shared" si="0"/>
        <v>Cumulative Black Lung Cases - Underground Mines (1970-2014) Total Cases - Any Coal Miner's Pneumoconiosis</v>
      </c>
    </row>
    <row r="57" spans="1:6" x14ac:dyDescent="0.25">
      <c r="A57" s="3" t="s">
        <v>133</v>
      </c>
      <c r="B57" s="3" t="s">
        <v>116</v>
      </c>
      <c r="C57" s="3" t="s">
        <v>40</v>
      </c>
      <c r="D57" s="3" t="s">
        <v>118</v>
      </c>
      <c r="E57" s="3" t="s">
        <v>6</v>
      </c>
      <c r="F57" t="str">
        <f t="shared" si="0"/>
        <v>Cumulative Black Lung Cases - Underground Mines (1970-2014) Total Cases - ILO Level 1 (least severe)</v>
      </c>
    </row>
    <row r="58" spans="1:6" x14ac:dyDescent="0.25">
      <c r="A58" s="3" t="s">
        <v>133</v>
      </c>
      <c r="B58" s="3" t="s">
        <v>116</v>
      </c>
      <c r="C58" s="3" t="s">
        <v>40</v>
      </c>
      <c r="D58" s="3" t="s">
        <v>119</v>
      </c>
      <c r="E58" s="3" t="s">
        <v>7</v>
      </c>
      <c r="F58" t="str">
        <f t="shared" si="0"/>
        <v>Cumulative Black Lung Cases - Underground Mines (1970-2014) Total Cases - ILO Level 2</v>
      </c>
    </row>
    <row r="59" spans="1:6" x14ac:dyDescent="0.25">
      <c r="A59" s="3" t="s">
        <v>133</v>
      </c>
      <c r="B59" s="3" t="s">
        <v>116</v>
      </c>
      <c r="C59" s="3" t="s">
        <v>40</v>
      </c>
      <c r="D59" s="3" t="s">
        <v>120</v>
      </c>
      <c r="E59" s="3" t="s">
        <v>8</v>
      </c>
      <c r="F59" t="str">
        <f t="shared" si="0"/>
        <v>Cumulative Black Lung Cases - Underground Mines (1970-2014) Total Cases - ILO Level 3</v>
      </c>
    </row>
    <row r="60" spans="1:6" x14ac:dyDescent="0.25">
      <c r="A60" s="3" t="s">
        <v>133</v>
      </c>
      <c r="B60" s="3" t="s">
        <v>116</v>
      </c>
      <c r="C60" s="3" t="s">
        <v>40</v>
      </c>
      <c r="D60" s="3" t="s">
        <v>121</v>
      </c>
      <c r="E60" s="3" t="s">
        <v>9</v>
      </c>
      <c r="F60" t="str">
        <f t="shared" si="0"/>
        <v>Cumulative Black Lung Cases - Underground Mines (1970-2014) Total Cases - Progressive Massive Fibrosis (PMF, most severe)</v>
      </c>
    </row>
    <row r="61" spans="1:6" x14ac:dyDescent="0.25">
      <c r="A61" s="3" t="s">
        <v>133</v>
      </c>
      <c r="B61" s="3" t="s">
        <v>117</v>
      </c>
      <c r="C61" s="3" t="s">
        <v>40</v>
      </c>
      <c r="D61" s="3" t="s">
        <v>5</v>
      </c>
      <c r="E61" s="3" t="s">
        <v>64</v>
      </c>
      <c r="F61" t="str">
        <f t="shared" si="0"/>
        <v>Cumulative Black Lung Cases - Underground Mines (1970-2014) Cases per 1000 residents - Any Coal Miner's Pneumoconiosis</v>
      </c>
    </row>
    <row r="62" spans="1:6" x14ac:dyDescent="0.25">
      <c r="A62" s="3" t="s">
        <v>133</v>
      </c>
      <c r="B62" s="3" t="s">
        <v>117</v>
      </c>
      <c r="C62" s="3" t="s">
        <v>40</v>
      </c>
      <c r="D62" s="3" t="s">
        <v>118</v>
      </c>
      <c r="E62" s="3" t="s">
        <v>65</v>
      </c>
      <c r="F62" t="str">
        <f t="shared" si="0"/>
        <v>Cumulative Black Lung Cases - Underground Mines (1970-2014) Cases per 1000 residents - ILO Level 1 (least severe)</v>
      </c>
    </row>
    <row r="63" spans="1:6" x14ac:dyDescent="0.25">
      <c r="A63" s="3" t="s">
        <v>133</v>
      </c>
      <c r="B63" s="3" t="s">
        <v>117</v>
      </c>
      <c r="C63" s="3" t="s">
        <v>40</v>
      </c>
      <c r="D63" s="3" t="s">
        <v>119</v>
      </c>
      <c r="E63" s="3" t="s">
        <v>66</v>
      </c>
      <c r="F63" t="str">
        <f t="shared" si="0"/>
        <v>Cumulative Black Lung Cases - Underground Mines (1970-2014) Cases per 1000 residents - ILO Level 2</v>
      </c>
    </row>
    <row r="64" spans="1:6" x14ac:dyDescent="0.25">
      <c r="A64" s="3" t="s">
        <v>133</v>
      </c>
      <c r="B64" s="3" t="s">
        <v>117</v>
      </c>
      <c r="C64" s="3" t="s">
        <v>40</v>
      </c>
      <c r="D64" s="3" t="s">
        <v>120</v>
      </c>
      <c r="E64" s="3" t="s">
        <v>67</v>
      </c>
      <c r="F64" t="str">
        <f t="shared" si="0"/>
        <v>Cumulative Black Lung Cases - Underground Mines (1970-2014) Cases per 1000 residents - ILO Level 3</v>
      </c>
    </row>
    <row r="65" spans="1:6" x14ac:dyDescent="0.25">
      <c r="A65" s="3" t="s">
        <v>133</v>
      </c>
      <c r="B65" s="3" t="s">
        <v>117</v>
      </c>
      <c r="C65" s="3" t="s">
        <v>40</v>
      </c>
      <c r="D65" s="3" t="s">
        <v>121</v>
      </c>
      <c r="E65" s="3" t="s">
        <v>68</v>
      </c>
      <c r="F65" t="str">
        <f t="shared" si="0"/>
        <v>Cumulative Black Lung Cases - Underground Mines (1970-2014) Cases per 1000 residents - Progressive Massive Fibrosis (PMF, most severe)</v>
      </c>
    </row>
    <row r="66" spans="1:6" x14ac:dyDescent="0.25">
      <c r="A66" s="2" t="s">
        <v>122</v>
      </c>
      <c r="B66" s="2" t="s">
        <v>129</v>
      </c>
      <c r="C66" s="2" t="s">
        <v>110</v>
      </c>
      <c r="D66" s="2" t="s">
        <v>116</v>
      </c>
      <c r="E66" s="2" t="s">
        <v>85</v>
      </c>
      <c r="F66" s="2" t="str">
        <f t="shared" si="0"/>
        <v>Proportion of Black Lung Cases with complications (PMF) (1970-2014) Proportions - Total Cases</v>
      </c>
    </row>
    <row r="67" spans="1:6" x14ac:dyDescent="0.25">
      <c r="A67" s="2" t="s">
        <v>122</v>
      </c>
      <c r="B67" s="2" t="s">
        <v>129</v>
      </c>
      <c r="C67" s="2" t="s">
        <v>110</v>
      </c>
      <c r="D67" s="2" t="s">
        <v>34</v>
      </c>
      <c r="E67" s="2" t="s">
        <v>87</v>
      </c>
      <c r="F67" s="2" t="str">
        <f t="shared" ref="F67:F84" si="1">_xlfn.CONCAT(A67, " ", B67, " - ", D67)</f>
        <v>Proportion of Black Lung Cases with complications (PMF) (1970-2014) Proportions - Surface</v>
      </c>
    </row>
    <row r="68" spans="1:6" x14ac:dyDescent="0.25">
      <c r="A68" s="2" t="s">
        <v>122</v>
      </c>
      <c r="B68" s="2" t="s">
        <v>129</v>
      </c>
      <c r="C68" s="2" t="s">
        <v>110</v>
      </c>
      <c r="D68" s="2" t="s">
        <v>53</v>
      </c>
      <c r="E68" s="2" t="s">
        <v>86</v>
      </c>
      <c r="F68" s="2" t="str">
        <f t="shared" si="1"/>
        <v>Proportion of Black Lung Cases with complications (PMF) (1970-2014) Proportions - Underground</v>
      </c>
    </row>
    <row r="69" spans="1:6" x14ac:dyDescent="0.25">
      <c r="A69" s="3" t="s">
        <v>88</v>
      </c>
      <c r="B69" s="3" t="s">
        <v>123</v>
      </c>
      <c r="C69" s="3" t="s">
        <v>40</v>
      </c>
      <c r="D69" s="3" t="s">
        <v>98</v>
      </c>
      <c r="E69" t="s">
        <v>89</v>
      </c>
      <c r="F69" t="str">
        <f t="shared" si="1"/>
        <v>Cumulative Black Lung Deaths (1999-2020) Total Deaths - Any Black Lung</v>
      </c>
    </row>
    <row r="70" spans="1:6" x14ac:dyDescent="0.25">
      <c r="A70" s="3" t="s">
        <v>88</v>
      </c>
      <c r="B70" s="3" t="s">
        <v>123</v>
      </c>
      <c r="C70" s="3" t="s">
        <v>40</v>
      </c>
      <c r="D70" s="3" t="s">
        <v>90</v>
      </c>
      <c r="E70" t="s">
        <v>91</v>
      </c>
      <c r="F70" t="str">
        <f t="shared" si="1"/>
        <v>Cumulative Black Lung Deaths (1999-2020) Total Deaths - Coal Miner's Pneumoconiosis (J60)</v>
      </c>
    </row>
    <row r="71" spans="1:6" x14ac:dyDescent="0.25">
      <c r="A71" s="3" t="s">
        <v>88</v>
      </c>
      <c r="B71" s="3" t="s">
        <v>123</v>
      </c>
      <c r="C71" s="3" t="s">
        <v>40</v>
      </c>
      <c r="D71" s="3" t="s">
        <v>92</v>
      </c>
      <c r="E71" t="s">
        <v>93</v>
      </c>
      <c r="F71" t="str">
        <f t="shared" si="1"/>
        <v>Cumulative Black Lung Deaths (1999-2020) Total Deaths - Asbestiosis (J61)</v>
      </c>
    </row>
    <row r="72" spans="1:6" x14ac:dyDescent="0.25">
      <c r="A72" s="3" t="s">
        <v>88</v>
      </c>
      <c r="B72" s="3" t="s">
        <v>123</v>
      </c>
      <c r="C72" s="3" t="s">
        <v>40</v>
      </c>
      <c r="D72" s="3" t="s">
        <v>124</v>
      </c>
      <c r="E72" s="1" t="s">
        <v>94</v>
      </c>
      <c r="F72" t="str">
        <f t="shared" si="1"/>
        <v>Cumulative Black Lung Deaths (1999-2020) Total Deaths - Talc dust/Silicosis (J62.8)</v>
      </c>
    </row>
    <row r="73" spans="1:6" x14ac:dyDescent="0.25">
      <c r="A73" s="3" t="s">
        <v>88</v>
      </c>
      <c r="B73" s="3" t="s">
        <v>123</v>
      </c>
      <c r="C73" s="3" t="s">
        <v>40</v>
      </c>
      <c r="D73" s="3" t="s">
        <v>125</v>
      </c>
      <c r="E73" t="s">
        <v>95</v>
      </c>
      <c r="F73" t="str">
        <f t="shared" si="1"/>
        <v>Cumulative Black Lung Deaths (1999-2020) Total Deaths - Berylliosis/Other inorganic dust (J63.2)</v>
      </c>
    </row>
    <row r="74" spans="1:6" x14ac:dyDescent="0.25">
      <c r="A74" s="3" t="s">
        <v>88</v>
      </c>
      <c r="B74" s="3" t="s">
        <v>123</v>
      </c>
      <c r="C74" s="3" t="s">
        <v>40</v>
      </c>
      <c r="D74" s="3" t="s">
        <v>96</v>
      </c>
      <c r="E74" t="s">
        <v>97</v>
      </c>
      <c r="F74" t="str">
        <f t="shared" si="1"/>
        <v>Cumulative Black Lung Deaths (1999-2020) Total Deaths - Unspecified Pneumoconiosis (J64)</v>
      </c>
    </row>
    <row r="75" spans="1:6" x14ac:dyDescent="0.25">
      <c r="A75" s="3" t="s">
        <v>88</v>
      </c>
      <c r="B75" s="3" t="s">
        <v>126</v>
      </c>
      <c r="C75" s="3" t="s">
        <v>40</v>
      </c>
      <c r="D75" s="3" t="s">
        <v>98</v>
      </c>
      <c r="E75" t="s">
        <v>99</v>
      </c>
      <c r="F75" t="str">
        <f t="shared" si="1"/>
        <v>Cumulative Black Lung Deaths (1999-2020) Deaths per 1000 residents - Any Black Lung</v>
      </c>
    </row>
    <row r="76" spans="1:6" x14ac:dyDescent="0.25">
      <c r="A76" s="3" t="s">
        <v>88</v>
      </c>
      <c r="B76" s="3" t="s">
        <v>126</v>
      </c>
      <c r="C76" s="3" t="s">
        <v>40</v>
      </c>
      <c r="D76" s="3" t="s">
        <v>90</v>
      </c>
      <c r="E76" t="s">
        <v>100</v>
      </c>
      <c r="F76" t="str">
        <f t="shared" si="1"/>
        <v>Cumulative Black Lung Deaths (1999-2020) Deaths per 1000 residents - Coal Miner's Pneumoconiosis (J60)</v>
      </c>
    </row>
    <row r="77" spans="1:6" x14ac:dyDescent="0.25">
      <c r="A77" s="3" t="s">
        <v>88</v>
      </c>
      <c r="B77" s="3" t="s">
        <v>126</v>
      </c>
      <c r="C77" s="3" t="s">
        <v>40</v>
      </c>
      <c r="D77" s="3" t="s">
        <v>92</v>
      </c>
      <c r="E77" t="s">
        <v>101</v>
      </c>
      <c r="F77" t="str">
        <f t="shared" si="1"/>
        <v>Cumulative Black Lung Deaths (1999-2020) Deaths per 1000 residents - Asbestiosis (J61)</v>
      </c>
    </row>
    <row r="78" spans="1:6" x14ac:dyDescent="0.25">
      <c r="A78" s="3" t="s">
        <v>88</v>
      </c>
      <c r="B78" s="3" t="s">
        <v>126</v>
      </c>
      <c r="C78" s="3" t="s">
        <v>40</v>
      </c>
      <c r="D78" s="3" t="s">
        <v>124</v>
      </c>
      <c r="E78" s="1" t="s">
        <v>102</v>
      </c>
      <c r="F78" t="str">
        <f t="shared" si="1"/>
        <v>Cumulative Black Lung Deaths (1999-2020) Deaths per 1000 residents - Talc dust/Silicosis (J62.8)</v>
      </c>
    </row>
    <row r="79" spans="1:6" x14ac:dyDescent="0.25">
      <c r="A79" s="3" t="s">
        <v>88</v>
      </c>
      <c r="B79" s="3" t="s">
        <v>126</v>
      </c>
      <c r="C79" s="3" t="s">
        <v>40</v>
      </c>
      <c r="D79" s="3" t="s">
        <v>125</v>
      </c>
      <c r="E79" t="s">
        <v>103</v>
      </c>
      <c r="F79" t="str">
        <f t="shared" si="1"/>
        <v>Cumulative Black Lung Deaths (1999-2020) Deaths per 1000 residents - Berylliosis/Other inorganic dust (J63.2)</v>
      </c>
    </row>
    <row r="80" spans="1:6" x14ac:dyDescent="0.25">
      <c r="A80" s="3" t="s">
        <v>88</v>
      </c>
      <c r="B80" s="3" t="s">
        <v>126</v>
      </c>
      <c r="C80" s="3" t="s">
        <v>40</v>
      </c>
      <c r="D80" s="3" t="s">
        <v>96</v>
      </c>
      <c r="E80" t="s">
        <v>104</v>
      </c>
      <c r="F80" t="str">
        <f t="shared" si="1"/>
        <v>Cumulative Black Lung Deaths (1999-2020) Deaths per 1000 residents - Unspecified Pneumoconiosis (J64)</v>
      </c>
    </row>
    <row r="81" spans="1:6" x14ac:dyDescent="0.25">
      <c r="A81" s="2" t="s">
        <v>140</v>
      </c>
      <c r="B81" s="2" t="s">
        <v>142</v>
      </c>
      <c r="C81" s="2" t="s">
        <v>110</v>
      </c>
      <c r="D81" s="2" t="s">
        <v>5</v>
      </c>
      <c r="E81" s="2" t="s">
        <v>105</v>
      </c>
      <c r="F81" s="2" t="str">
        <f t="shared" si="1"/>
        <v>Regression-estimated Black Lung Cases (1970-2014) Estimates - Any Coal Miner's Pneumoconiosis</v>
      </c>
    </row>
    <row r="82" spans="1:6" x14ac:dyDescent="0.25">
      <c r="A82" s="2" t="s">
        <v>140</v>
      </c>
      <c r="B82" s="2" t="s">
        <v>142</v>
      </c>
      <c r="C82" s="2" t="s">
        <v>110</v>
      </c>
      <c r="D82" s="2" t="s">
        <v>121</v>
      </c>
      <c r="E82" s="2" t="s">
        <v>106</v>
      </c>
      <c r="F82" s="2" t="str">
        <f t="shared" si="1"/>
        <v>Regression-estimated Black Lung Cases (1970-2014) Estimates - Progressive Massive Fibrosis (PMF, most severe)</v>
      </c>
    </row>
    <row r="83" spans="1:6" x14ac:dyDescent="0.25">
      <c r="A83" s="3" t="s">
        <v>141</v>
      </c>
      <c r="B83" s="2" t="s">
        <v>142</v>
      </c>
      <c r="C83" s="3" t="s">
        <v>110</v>
      </c>
      <c r="D83" s="3" t="s">
        <v>98</v>
      </c>
      <c r="E83" t="s">
        <v>107</v>
      </c>
      <c r="F83" t="str">
        <f t="shared" si="1"/>
        <v>Regression-estimated Black Lung Deaths (1999-2020) Estimates - Any Black Lung</v>
      </c>
    </row>
    <row r="84" spans="1:6" x14ac:dyDescent="0.25">
      <c r="A84" s="3" t="s">
        <v>141</v>
      </c>
      <c r="B84" s="2" t="s">
        <v>142</v>
      </c>
      <c r="C84" s="3" t="s">
        <v>110</v>
      </c>
      <c r="D84" s="3" t="s">
        <v>90</v>
      </c>
      <c r="E84" t="s">
        <v>108</v>
      </c>
      <c r="F84" t="str">
        <f t="shared" si="1"/>
        <v>Regression-estimated Black Lung Deaths (1999-2020) Estimates - Coal Miner's Pneumoconiosis (J60)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Shannon Houser</dc:creator>
  <cp:keywords/>
  <dc:description/>
  <cp:lastModifiedBy>Shannon Houser</cp:lastModifiedBy>
  <cp:revision/>
  <dcterms:created xsi:type="dcterms:W3CDTF">2023-07-25T17:27:25Z</dcterms:created>
  <dcterms:modified xsi:type="dcterms:W3CDTF">2023-08-22T18:14:01Z</dcterms:modified>
  <cp:category/>
  <cp:contentStatus/>
</cp:coreProperties>
</file>