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etro" sheetId="1" r:id="rId1"/>
  </sheets>
  <definedNames>
    <definedName name="_xlnm._FilterDatabase" localSheetId="0" hidden="1">Metro!$B$6:$P$93</definedName>
  </definedNames>
  <calcPr calcId="144525"/>
</workbook>
</file>

<file path=xl/calcChain.xml><?xml version="1.0" encoding="utf-8"?>
<calcChain xmlns="http://schemas.openxmlformats.org/spreadsheetml/2006/main">
  <c r="O90" i="1" l="1"/>
  <c r="N90" i="1"/>
  <c r="J90" i="1"/>
  <c r="P90" i="1" l="1"/>
  <c r="O84" i="1"/>
  <c r="N84" i="1"/>
  <c r="P84" i="1" s="1"/>
  <c r="J84" i="1"/>
  <c r="N65" i="1" l="1"/>
  <c r="J65" i="1"/>
  <c r="O78" i="1" l="1"/>
  <c r="N78" i="1"/>
  <c r="J78" i="1"/>
  <c r="P78" i="1" l="1"/>
  <c r="N73" i="1"/>
  <c r="N56" i="1" l="1"/>
  <c r="O73" i="1" l="1"/>
  <c r="J73" i="1"/>
  <c r="O65" i="1"/>
  <c r="P73" i="1" l="1"/>
  <c r="P65" i="1"/>
  <c r="O58" i="1"/>
  <c r="N58" i="1"/>
  <c r="J58" i="1"/>
  <c r="P58" i="1" l="1"/>
  <c r="O50" i="1"/>
  <c r="N50" i="1"/>
  <c r="J50" i="1"/>
  <c r="O42" i="1"/>
  <c r="N42" i="1"/>
  <c r="J42" i="1"/>
  <c r="P50" i="1" l="1"/>
  <c r="P42" i="1"/>
  <c r="O33" i="1"/>
  <c r="N33" i="1"/>
  <c r="J33" i="1"/>
  <c r="O23" i="1"/>
  <c r="N23" i="1"/>
  <c r="J23" i="1"/>
  <c r="P33" i="1" l="1"/>
  <c r="P23" i="1"/>
  <c r="O17" i="1"/>
  <c r="O96" i="1" s="1"/>
  <c r="N17" i="1" l="1"/>
  <c r="N96" i="1" s="1"/>
  <c r="J17" i="1"/>
  <c r="J96" i="1" s="1"/>
  <c r="P17" i="1" l="1"/>
  <c r="P96" i="1" s="1"/>
  <c r="G96" i="1"/>
  <c r="N97" i="1" l="1"/>
</calcChain>
</file>

<file path=xl/sharedStrings.xml><?xml version="1.0" encoding="utf-8"?>
<sst xmlns="http://schemas.openxmlformats.org/spreadsheetml/2006/main" count="196" uniqueCount="98">
  <si>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</si>
  <si>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</si>
  <si>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</si>
  <si>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</si>
  <si>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</si>
  <si>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</si>
  <si>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</si>
  <si>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</si>
  <si>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</si>
  <si>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</si>
  <si>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</si>
  <si>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</si>
  <si>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</si>
  <si>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</si>
  <si>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</si>
  <si>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</si>
  <si>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</si>
  <si>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</si>
  <si>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Metro Knitting &amp; Dyeing Ltd.</t>
  </si>
  <si>
    <t>Calzedonia</t>
  </si>
  <si>
    <t>2000669966&amp;2ML325</t>
  </si>
  <si>
    <t>28/1 com</t>
  </si>
  <si>
    <t>AACoarse</t>
  </si>
  <si>
    <t>27.03.21</t>
  </si>
  <si>
    <t>21-08112</t>
  </si>
  <si>
    <t>05.04.21</t>
  </si>
  <si>
    <t>F.T</t>
  </si>
  <si>
    <t>13.04.21</t>
  </si>
  <si>
    <t>S/J</t>
  </si>
  <si>
    <t>Yarn Return</t>
  </si>
  <si>
    <t>21.04.21</t>
  </si>
  <si>
    <t>loss</t>
  </si>
  <si>
    <t>265818-3709</t>
  </si>
  <si>
    <t>2000709762&amp;2MM715A</t>
  </si>
  <si>
    <t>26/1</t>
  </si>
  <si>
    <t>Arif</t>
  </si>
  <si>
    <t>07.08.21</t>
  </si>
  <si>
    <t>21-23504</t>
  </si>
  <si>
    <t>34/1</t>
  </si>
  <si>
    <t>21-23493</t>
  </si>
  <si>
    <t>KEW</t>
  </si>
  <si>
    <t>10.08.21</t>
  </si>
  <si>
    <t>s/J</t>
  </si>
  <si>
    <t>21-24084</t>
  </si>
  <si>
    <t>21-24098</t>
  </si>
  <si>
    <t>2000710001&amp;2GP971</t>
  </si>
  <si>
    <t>30/1 GM</t>
  </si>
  <si>
    <t>AA</t>
  </si>
  <si>
    <t>2000710001&amp;2PL989</t>
  </si>
  <si>
    <t>2000710001&amp;2PL983</t>
  </si>
  <si>
    <t>30/1</t>
  </si>
  <si>
    <t>MSA</t>
  </si>
  <si>
    <t>12.08.21</t>
  </si>
  <si>
    <t>21-24516</t>
  </si>
  <si>
    <t>14.08.21</t>
  </si>
  <si>
    <t>16.08.21</t>
  </si>
  <si>
    <t>17.08.21</t>
  </si>
  <si>
    <t>19.08.21</t>
  </si>
  <si>
    <t>22.08.21</t>
  </si>
  <si>
    <t>23.08.21</t>
  </si>
  <si>
    <t>24.08.21</t>
  </si>
  <si>
    <t>200070998&amp;2MM1415</t>
  </si>
  <si>
    <t>M17725</t>
  </si>
  <si>
    <t>PRO</t>
  </si>
  <si>
    <t>21-26216</t>
  </si>
  <si>
    <t>200070998&amp;2MM1415A</t>
  </si>
  <si>
    <t>AARTI</t>
  </si>
  <si>
    <t>M17857</t>
  </si>
  <si>
    <t>25.08.21</t>
  </si>
  <si>
    <t>Yarn Retrun</t>
  </si>
  <si>
    <t>28.08.21</t>
  </si>
  <si>
    <t>21-26213</t>
  </si>
  <si>
    <t>29.08.21</t>
  </si>
  <si>
    <t>31.08.21</t>
  </si>
  <si>
    <t>H&amp;M</t>
  </si>
  <si>
    <t>12124-3709</t>
  </si>
  <si>
    <t>01.09.21</t>
  </si>
  <si>
    <t>21-27391</t>
  </si>
  <si>
    <t>04.09.21</t>
  </si>
  <si>
    <t>07.09.21</t>
  </si>
  <si>
    <t>Terry</t>
  </si>
  <si>
    <t>09.09.21</t>
  </si>
  <si>
    <t>M19639</t>
  </si>
  <si>
    <t>30/1 Com</t>
  </si>
  <si>
    <t>21-28752</t>
  </si>
  <si>
    <t>11.9.21</t>
  </si>
  <si>
    <t>210881-1640</t>
  </si>
  <si>
    <t>34/1CVC 60+40</t>
  </si>
  <si>
    <t>75/D</t>
  </si>
  <si>
    <t>16/1 CVC80+20</t>
  </si>
  <si>
    <t>12.09.21</t>
  </si>
  <si>
    <t>21-29044</t>
  </si>
  <si>
    <t>21-29046</t>
  </si>
  <si>
    <t>21-29048</t>
  </si>
  <si>
    <t>13.09.21</t>
  </si>
  <si>
    <t>16.09.21</t>
  </si>
  <si>
    <t>terry</t>
  </si>
  <si>
    <t>19.09.21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</si>
</sst>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pane ySplit="6" topLeftCell="A85" activePane="bottomLeft" state="frozen"/>
      <selection pane="bottomLeft" activeCell="M91" sqref="M91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7.5703125" style="1" customWidth="1"/>
    <col min="4" max="4" width="10.7109375" style="1" customWidth="1"/>
    <col min="5" max="5" width="9.7109375" style="1" customWidth="1"/>
    <col min="6" max="6" width="9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6384" width="9.140625" style="1"/>
  </cols>
  <sheetData>
    <row r="1" spans="1:17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ht="23.25" x14ac:dyDescent="0.35">
      <c r="A3" s="24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5" spans="1:17" x14ac:dyDescent="0.25">
      <c r="A5" s="25" t="s">
        <v>2</v>
      </c>
      <c r="B5" s="25"/>
      <c r="C5" s="25"/>
      <c r="D5" s="25"/>
      <c r="E5" s="25"/>
      <c r="F5" s="25"/>
      <c r="G5" s="25"/>
      <c r="H5" s="25" t="s">
        <v>3</v>
      </c>
      <c r="I5" s="25"/>
      <c r="J5" s="25"/>
      <c r="K5" s="25" t="s">
        <v>4</v>
      </c>
      <c r="L5" s="25"/>
      <c r="M5" s="25"/>
      <c r="N5" s="25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63</v>
      </c>
      <c r="D6" s="4" t="s">
        <v>17</v>
      </c>
      <c r="E6" s="5" t="s">
        <v>16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26</v>
      </c>
      <c r="N6" s="4" t="s">
        <v>13</v>
      </c>
      <c r="O6" s="4" t="s">
        <v>14</v>
      </c>
      <c r="P6" s="4" t="s">
        <v>15</v>
      </c>
      <c r="Q6" s="4"/>
    </row>
    <row r="7" spans="1:17" x14ac:dyDescent="0.25">
      <c r="A7" s="4" t="s">
        <v>19</v>
      </c>
      <c r="B7" s="7" t="s">
        <v>20</v>
      </c>
      <c r="C7" s="7"/>
      <c r="D7" s="8" t="s">
        <v>21</v>
      </c>
      <c r="E7" s="8" t="s">
        <v>22</v>
      </c>
      <c r="F7" s="8">
        <v>5829</v>
      </c>
      <c r="G7" s="9">
        <v>5000</v>
      </c>
      <c r="H7" s="4" t="s">
        <v>23</v>
      </c>
      <c r="I7" s="8" t="s">
        <v>24</v>
      </c>
      <c r="J7" s="9">
        <v>5000</v>
      </c>
      <c r="K7" s="8" t="s">
        <v>25</v>
      </c>
      <c r="L7" s="8">
        <v>930</v>
      </c>
      <c r="M7" s="8" t="s">
        <v>29</v>
      </c>
      <c r="N7" s="9">
        <v>2000</v>
      </c>
      <c r="O7" s="9"/>
      <c r="P7" s="4"/>
      <c r="Q7" s="4"/>
    </row>
    <row r="8" spans="1:17" x14ac:dyDescent="0.25">
      <c r="A8" s="4"/>
      <c r="B8" s="7"/>
      <c r="C8" s="7"/>
      <c r="D8" s="8"/>
      <c r="E8" s="8"/>
      <c r="F8" s="8"/>
      <c r="G8" s="9"/>
      <c r="H8" s="4"/>
      <c r="I8" s="8"/>
      <c r="J8" s="9"/>
      <c r="K8" s="8" t="s">
        <v>27</v>
      </c>
      <c r="L8" s="8">
        <v>1041</v>
      </c>
      <c r="M8" s="8" t="s">
        <v>28</v>
      </c>
      <c r="N8" s="9">
        <v>1422</v>
      </c>
      <c r="O8" s="9"/>
      <c r="P8" s="4"/>
      <c r="Q8" s="4"/>
    </row>
    <row r="9" spans="1:17" x14ac:dyDescent="0.25">
      <c r="A9" s="4"/>
      <c r="B9" s="10"/>
      <c r="C9" s="10"/>
      <c r="D9" s="8"/>
      <c r="E9" s="8"/>
      <c r="F9" s="8"/>
      <c r="G9" s="9"/>
      <c r="H9" s="4"/>
      <c r="I9" s="8"/>
      <c r="J9" s="9"/>
      <c r="K9" s="8" t="s">
        <v>30</v>
      </c>
      <c r="L9" s="8">
        <v>1080</v>
      </c>
      <c r="M9" s="8" t="s">
        <v>28</v>
      </c>
      <c r="N9" s="9">
        <v>1574</v>
      </c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 t="s">
        <v>30</v>
      </c>
      <c r="L10" s="8">
        <v>1081</v>
      </c>
      <c r="M10" s="12" t="s">
        <v>31</v>
      </c>
      <c r="N10" s="11">
        <v>14</v>
      </c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C17" s="18"/>
      <c r="D17" s="8"/>
      <c r="E17" s="8"/>
      <c r="F17" s="8"/>
      <c r="G17" s="9"/>
      <c r="H17" s="4"/>
      <c r="I17" s="8"/>
      <c r="J17" s="11">
        <f>SUM(J7:J16)</f>
        <v>5000</v>
      </c>
      <c r="K17" s="12"/>
      <c r="L17" s="12"/>
      <c r="M17" s="12"/>
      <c r="N17" s="11">
        <f>SUM(N7:N16)</f>
        <v>5010</v>
      </c>
      <c r="O17" s="11">
        <f>SUM(O7:O16)</f>
        <v>0</v>
      </c>
      <c r="P17" s="15">
        <f>N17-J17+O17</f>
        <v>10</v>
      </c>
      <c r="Q17" s="4"/>
    </row>
    <row r="18" spans="1:17" x14ac:dyDescent="0.25">
      <c r="A18" s="4" t="s">
        <v>19</v>
      </c>
      <c r="B18" s="18" t="s">
        <v>33</v>
      </c>
      <c r="C18" s="18">
        <v>114624</v>
      </c>
      <c r="D18" s="8" t="s">
        <v>34</v>
      </c>
      <c r="E18" s="8" t="s">
        <v>35</v>
      </c>
      <c r="F18" s="8">
        <v>7872</v>
      </c>
      <c r="G18" s="9">
        <v>1900</v>
      </c>
      <c r="H18" s="4" t="s">
        <v>36</v>
      </c>
      <c r="I18" s="8" t="s">
        <v>37</v>
      </c>
      <c r="J18" s="9">
        <v>1900</v>
      </c>
      <c r="K18" s="8" t="s">
        <v>41</v>
      </c>
      <c r="L18" s="8">
        <v>1548</v>
      </c>
      <c r="M18" s="8" t="s">
        <v>42</v>
      </c>
      <c r="N18" s="9">
        <v>348</v>
      </c>
      <c r="O18" s="9"/>
      <c r="P18" s="4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9"/>
      <c r="K19" s="8" t="s">
        <v>54</v>
      </c>
      <c r="L19" s="8">
        <v>1564</v>
      </c>
      <c r="M19" s="8" t="s">
        <v>42</v>
      </c>
      <c r="N19" s="9">
        <v>1385</v>
      </c>
      <c r="O19" s="9"/>
      <c r="P19" s="4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9"/>
      <c r="K20" s="8" t="s">
        <v>55</v>
      </c>
      <c r="L20" s="8">
        <v>1569</v>
      </c>
      <c r="M20" s="8" t="s">
        <v>42</v>
      </c>
      <c r="N20" s="9">
        <v>122</v>
      </c>
      <c r="O20" s="9"/>
      <c r="P20" s="4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9"/>
      <c r="K21" s="8" t="s">
        <v>57</v>
      </c>
      <c r="L21" s="8">
        <v>1587</v>
      </c>
      <c r="M21" s="8" t="s">
        <v>42</v>
      </c>
      <c r="N21" s="9">
        <v>23</v>
      </c>
      <c r="O21" s="9"/>
      <c r="P21" s="4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9"/>
      <c r="K22" s="8"/>
      <c r="L22" s="8"/>
      <c r="M22" s="8"/>
      <c r="N22" s="9"/>
      <c r="O22" s="9"/>
      <c r="P22" s="4"/>
      <c r="Q22" s="4"/>
    </row>
    <row r="23" spans="1:17" x14ac:dyDescent="0.25">
      <c r="A23" s="4"/>
      <c r="B23" s="7"/>
      <c r="C23" s="7"/>
      <c r="D23" s="8"/>
      <c r="E23" s="8"/>
      <c r="F23" s="8"/>
      <c r="G23" s="9"/>
      <c r="H23" s="4"/>
      <c r="I23" s="8"/>
      <c r="J23" s="11">
        <f>SUM(J18:J22)</f>
        <v>1900</v>
      </c>
      <c r="K23" s="12"/>
      <c r="L23" s="12"/>
      <c r="M23" s="12"/>
      <c r="N23" s="11">
        <f>SUM(N18:N22)</f>
        <v>1878</v>
      </c>
      <c r="O23" s="11">
        <f>SUM(O18:O22)</f>
        <v>0</v>
      </c>
      <c r="P23" s="15">
        <f>N23-J23+O23</f>
        <v>-22</v>
      </c>
      <c r="Q23" s="4"/>
    </row>
    <row r="24" spans="1:17" x14ac:dyDescent="0.25">
      <c r="A24" s="4"/>
      <c r="B24" s="18" t="s">
        <v>32</v>
      </c>
      <c r="C24" s="7">
        <v>114546</v>
      </c>
      <c r="D24" s="8" t="s">
        <v>38</v>
      </c>
      <c r="E24" s="8" t="s">
        <v>40</v>
      </c>
      <c r="F24" s="8">
        <v>905002</v>
      </c>
      <c r="G24" s="9">
        <v>5397.84</v>
      </c>
      <c r="H24" s="4" t="s">
        <v>36</v>
      </c>
      <c r="I24" s="8" t="s">
        <v>39</v>
      </c>
      <c r="J24" s="9">
        <v>5397.84</v>
      </c>
      <c r="K24" s="8" t="s">
        <v>41</v>
      </c>
      <c r="L24" s="8">
        <v>1548</v>
      </c>
      <c r="M24" s="8" t="s">
        <v>28</v>
      </c>
      <c r="N24" s="9">
        <v>328</v>
      </c>
      <c r="O24" s="9"/>
      <c r="P24" s="4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9"/>
      <c r="K25" s="8" t="s">
        <v>54</v>
      </c>
      <c r="L25" s="8">
        <v>1564</v>
      </c>
      <c r="M25" s="8" t="s">
        <v>28</v>
      </c>
      <c r="N25" s="9">
        <v>670</v>
      </c>
      <c r="O25" s="9"/>
      <c r="P25" s="4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9"/>
      <c r="K26" s="8" t="s">
        <v>55</v>
      </c>
      <c r="L26" s="8">
        <v>1569</v>
      </c>
      <c r="M26" s="8" t="s">
        <v>28</v>
      </c>
      <c r="N26" s="9">
        <v>1286</v>
      </c>
      <c r="O26" s="9"/>
      <c r="P26" s="4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9"/>
      <c r="K27" s="8" t="s">
        <v>56</v>
      </c>
      <c r="L27" s="8">
        <v>1573</v>
      </c>
      <c r="M27" s="8" t="s">
        <v>28</v>
      </c>
      <c r="N27" s="9">
        <v>1135</v>
      </c>
      <c r="O27" s="9"/>
      <c r="P27" s="4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9"/>
      <c r="K28" s="8" t="s">
        <v>57</v>
      </c>
      <c r="L28" s="8">
        <v>1587</v>
      </c>
      <c r="M28" s="8" t="s">
        <v>28</v>
      </c>
      <c r="N28" s="9">
        <v>1324</v>
      </c>
      <c r="O28" s="9"/>
      <c r="P28" s="4"/>
      <c r="Q28" s="4"/>
    </row>
    <row r="29" spans="1:17" x14ac:dyDescent="0.25">
      <c r="A29" s="4"/>
      <c r="B29" s="7"/>
      <c r="C29" s="7"/>
      <c r="D29" s="8"/>
      <c r="E29" s="8"/>
      <c r="F29" s="8"/>
      <c r="G29" s="9"/>
      <c r="H29" s="4"/>
      <c r="I29" s="8"/>
      <c r="J29" s="9"/>
      <c r="K29" s="8" t="s">
        <v>58</v>
      </c>
      <c r="L29" s="8">
        <v>1595</v>
      </c>
      <c r="M29" s="8" t="s">
        <v>28</v>
      </c>
      <c r="N29" s="9">
        <v>428</v>
      </c>
      <c r="O29" s="9"/>
      <c r="P29" s="4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9"/>
      <c r="K30" s="8" t="s">
        <v>59</v>
      </c>
      <c r="L30" s="8">
        <v>1598</v>
      </c>
      <c r="M30" s="8" t="s">
        <v>28</v>
      </c>
      <c r="N30" s="9">
        <v>203</v>
      </c>
      <c r="O30" s="9"/>
      <c r="P30" s="4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60</v>
      </c>
      <c r="L31" s="8">
        <v>1607</v>
      </c>
      <c r="M31" s="8" t="s">
        <v>28</v>
      </c>
      <c r="N31" s="9">
        <v>24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9"/>
      <c r="K32" s="8"/>
      <c r="L32" s="8"/>
      <c r="M32" s="8"/>
      <c r="N32" s="9"/>
      <c r="O32" s="9"/>
      <c r="P32" s="4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SUM(J24:J32)</f>
        <v>5397.84</v>
      </c>
      <c r="K33" s="12"/>
      <c r="L33" s="12"/>
      <c r="M33" s="12"/>
      <c r="N33" s="11">
        <f>SUM(N24:N32)</f>
        <v>5398</v>
      </c>
      <c r="O33" s="11">
        <f>SUM(O24:O32)</f>
        <v>0</v>
      </c>
      <c r="P33" s="15">
        <f>N33-J33+O33</f>
        <v>0.15999999999985448</v>
      </c>
      <c r="Q33" s="4"/>
    </row>
    <row r="34" spans="1:18" x14ac:dyDescent="0.25">
      <c r="A34" s="4" t="s">
        <v>19</v>
      </c>
      <c r="B34" s="7" t="s">
        <v>45</v>
      </c>
      <c r="C34" s="7">
        <v>115030</v>
      </c>
      <c r="D34" s="8" t="s">
        <v>46</v>
      </c>
      <c r="E34" s="8" t="s">
        <v>47</v>
      </c>
      <c r="F34" s="8">
        <v>14726</v>
      </c>
      <c r="G34" s="9">
        <v>2506.2399999999998</v>
      </c>
      <c r="H34" s="4" t="s">
        <v>41</v>
      </c>
      <c r="I34" s="8" t="s">
        <v>43</v>
      </c>
      <c r="J34" s="9">
        <v>2506.2399999999998</v>
      </c>
      <c r="K34" s="8" t="s">
        <v>56</v>
      </c>
      <c r="L34" s="8">
        <v>1573</v>
      </c>
      <c r="M34" s="8" t="s">
        <v>28</v>
      </c>
      <c r="N34" s="9">
        <v>452</v>
      </c>
      <c r="O34" s="9"/>
      <c r="P34" s="15"/>
      <c r="Q34" s="4"/>
      <c r="R34" s="1">
        <v>40</v>
      </c>
    </row>
    <row r="35" spans="1:18" x14ac:dyDescent="0.25">
      <c r="A35" s="4"/>
      <c r="B35" s="7"/>
      <c r="C35" s="7"/>
      <c r="D35" s="8"/>
      <c r="E35" s="8"/>
      <c r="F35" s="8"/>
      <c r="G35" s="9"/>
      <c r="H35" s="4"/>
      <c r="I35" s="8"/>
      <c r="J35" s="9"/>
      <c r="K35" s="8" t="s">
        <v>57</v>
      </c>
      <c r="L35" s="8">
        <v>1587</v>
      </c>
      <c r="M35" s="8" t="s">
        <v>28</v>
      </c>
      <c r="N35" s="9">
        <v>235</v>
      </c>
      <c r="O35" s="9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59</v>
      </c>
      <c r="L36" s="8">
        <v>1598</v>
      </c>
      <c r="M36" s="8" t="s">
        <v>28</v>
      </c>
      <c r="N36" s="9">
        <v>697</v>
      </c>
      <c r="O36" s="9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60</v>
      </c>
      <c r="L37" s="8">
        <v>1607</v>
      </c>
      <c r="M37" s="8" t="s">
        <v>28</v>
      </c>
      <c r="N37" s="9">
        <v>338</v>
      </c>
      <c r="O37" s="9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68</v>
      </c>
      <c r="L38" s="8">
        <v>1613</v>
      </c>
      <c r="M38" s="8" t="s">
        <v>28</v>
      </c>
      <c r="N38" s="9">
        <v>754</v>
      </c>
      <c r="O38" s="9"/>
      <c r="P38" s="15"/>
      <c r="Q38" s="4"/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 t="s">
        <v>79</v>
      </c>
      <c r="L39" s="8">
        <v>1680</v>
      </c>
      <c r="M39" s="8" t="s">
        <v>29</v>
      </c>
      <c r="N39" s="9">
        <v>30</v>
      </c>
      <c r="O39" s="9"/>
      <c r="P39" s="15"/>
      <c r="Q39" s="4"/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9"/>
      <c r="K40" s="8"/>
      <c r="L40" s="8"/>
      <c r="M40" s="8"/>
      <c r="N40" s="9"/>
      <c r="O40" s="9"/>
      <c r="P40" s="15"/>
      <c r="Q40" s="4"/>
    </row>
    <row r="41" spans="1:18" x14ac:dyDescent="0.25">
      <c r="A41" s="4"/>
      <c r="B41" s="7"/>
      <c r="C41" s="7"/>
      <c r="D41" s="8"/>
      <c r="E41" s="8"/>
      <c r="F41" s="8"/>
      <c r="G41" s="9"/>
      <c r="H41" s="4"/>
      <c r="I41" s="8"/>
      <c r="J41" s="9"/>
      <c r="K41" s="8"/>
      <c r="L41" s="8"/>
      <c r="M41" s="8"/>
      <c r="N41" s="9"/>
      <c r="O41" s="9"/>
      <c r="P41" s="15"/>
      <c r="Q41" s="4"/>
    </row>
    <row r="42" spans="1:18" x14ac:dyDescent="0.25">
      <c r="A42" s="4"/>
      <c r="B42" s="7"/>
      <c r="C42" s="7"/>
      <c r="D42" s="8"/>
      <c r="E42" s="8"/>
      <c r="F42" s="8"/>
      <c r="G42" s="9"/>
      <c r="H42" s="4"/>
      <c r="I42" s="8"/>
      <c r="J42" s="11">
        <f>SUM(J34:J41)</f>
        <v>2506.2399999999998</v>
      </c>
      <c r="K42" s="12"/>
      <c r="L42" s="12"/>
      <c r="M42" s="12"/>
      <c r="N42" s="11">
        <f>SUM(N34:N41)</f>
        <v>2506</v>
      </c>
      <c r="O42" s="11">
        <f>SUM(O34:O41)</f>
        <v>0</v>
      </c>
      <c r="P42" s="15">
        <f>N42-J42+O42</f>
        <v>-0.23999999999978172</v>
      </c>
      <c r="Q42" s="4"/>
    </row>
    <row r="43" spans="1:18" x14ac:dyDescent="0.25">
      <c r="A43" s="4" t="s">
        <v>19</v>
      </c>
      <c r="B43" s="7" t="s">
        <v>48</v>
      </c>
      <c r="C43" s="7">
        <v>115023</v>
      </c>
      <c r="D43" s="8" t="s">
        <v>46</v>
      </c>
      <c r="E43" s="8" t="s">
        <v>47</v>
      </c>
      <c r="F43" s="8">
        <v>14726</v>
      </c>
      <c r="G43" s="9">
        <v>2000</v>
      </c>
      <c r="H43" s="4" t="s">
        <v>41</v>
      </c>
      <c r="I43" s="8" t="s">
        <v>44</v>
      </c>
      <c r="J43" s="9">
        <v>2000</v>
      </c>
      <c r="K43" s="8" t="s">
        <v>55</v>
      </c>
      <c r="L43" s="8">
        <v>1569</v>
      </c>
      <c r="M43" s="8" t="s">
        <v>28</v>
      </c>
      <c r="N43" s="9">
        <v>525</v>
      </c>
      <c r="O43" s="11"/>
      <c r="P43" s="15"/>
      <c r="Q43" s="4"/>
      <c r="R43" s="1">
        <v>34</v>
      </c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9"/>
      <c r="K44" s="8" t="s">
        <v>56</v>
      </c>
      <c r="L44" s="8">
        <v>1573</v>
      </c>
      <c r="M44" s="8" t="s">
        <v>28</v>
      </c>
      <c r="N44" s="9">
        <v>225</v>
      </c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9"/>
      <c r="K45" s="8" t="s">
        <v>57</v>
      </c>
      <c r="L45" s="8">
        <v>1587</v>
      </c>
      <c r="M45" s="8" t="s">
        <v>28</v>
      </c>
      <c r="N45" s="9">
        <v>431</v>
      </c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9"/>
      <c r="K46" s="8" t="s">
        <v>58</v>
      </c>
      <c r="L46" s="8">
        <v>1595</v>
      </c>
      <c r="M46" s="8" t="s">
        <v>28</v>
      </c>
      <c r="N46" s="9">
        <v>627</v>
      </c>
      <c r="O46" s="11"/>
      <c r="P46" s="15"/>
      <c r="Q46" s="4"/>
    </row>
    <row r="47" spans="1:18" x14ac:dyDescent="0.25">
      <c r="A47" s="4"/>
      <c r="B47" s="7"/>
      <c r="C47" s="7"/>
      <c r="D47" s="8"/>
      <c r="E47" s="8"/>
      <c r="F47" s="8"/>
      <c r="G47" s="9"/>
      <c r="H47" s="4"/>
      <c r="I47" s="8"/>
      <c r="J47" s="9"/>
      <c r="K47" s="8" t="s">
        <v>59</v>
      </c>
      <c r="L47" s="8">
        <v>1598</v>
      </c>
      <c r="M47" s="8" t="s">
        <v>28</v>
      </c>
      <c r="N47" s="9">
        <v>150</v>
      </c>
      <c r="O47" s="11"/>
      <c r="P47" s="15"/>
      <c r="Q47" s="4"/>
    </row>
    <row r="48" spans="1:18" x14ac:dyDescent="0.25">
      <c r="A48" s="4"/>
      <c r="B48" s="7"/>
      <c r="C48" s="7"/>
      <c r="D48" s="8"/>
      <c r="E48" s="8"/>
      <c r="F48" s="8"/>
      <c r="G48" s="9"/>
      <c r="H48" s="4"/>
      <c r="I48" s="8"/>
      <c r="J48" s="9"/>
      <c r="K48" s="8" t="s">
        <v>68</v>
      </c>
      <c r="L48" s="8">
        <v>1613</v>
      </c>
      <c r="M48" s="8" t="s">
        <v>28</v>
      </c>
      <c r="N48" s="9">
        <v>35</v>
      </c>
      <c r="O48" s="11"/>
      <c r="P48" s="15"/>
      <c r="Q48" s="4"/>
    </row>
    <row r="49" spans="1:17" x14ac:dyDescent="0.25">
      <c r="A49" s="4"/>
      <c r="B49" s="7"/>
      <c r="C49" s="7"/>
      <c r="D49" s="8"/>
      <c r="E49" s="8"/>
      <c r="F49" s="8"/>
      <c r="G49" s="9"/>
      <c r="H49" s="4"/>
      <c r="I49" s="8"/>
      <c r="J49" s="11"/>
      <c r="K49" s="8" t="s">
        <v>68</v>
      </c>
      <c r="L49" s="8">
        <v>1614</v>
      </c>
      <c r="M49" s="8" t="s">
        <v>69</v>
      </c>
      <c r="N49" s="9">
        <v>7</v>
      </c>
      <c r="O49" s="11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11">
        <f>SUM(J43:J49)</f>
        <v>2000</v>
      </c>
      <c r="K50" s="12"/>
      <c r="L50" s="12"/>
      <c r="M50" s="12"/>
      <c r="N50" s="11">
        <f>SUM(N43:N49)</f>
        <v>2000</v>
      </c>
      <c r="O50" s="11">
        <f>SUM(O43:O49)</f>
        <v>0</v>
      </c>
      <c r="P50" s="15">
        <f>N50-J50+O50</f>
        <v>0</v>
      </c>
      <c r="Q50" s="4"/>
    </row>
    <row r="51" spans="1:17" x14ac:dyDescent="0.25">
      <c r="A51" s="4" t="s">
        <v>19</v>
      </c>
      <c r="B51" s="7" t="s">
        <v>49</v>
      </c>
      <c r="C51" s="7">
        <v>115191</v>
      </c>
      <c r="D51" s="8" t="s">
        <v>50</v>
      </c>
      <c r="E51" s="8" t="s">
        <v>51</v>
      </c>
      <c r="F51" s="8">
        <v>3119</v>
      </c>
      <c r="G51" s="9">
        <v>3704.17</v>
      </c>
      <c r="H51" s="4" t="s">
        <v>52</v>
      </c>
      <c r="I51" s="8" t="s">
        <v>53</v>
      </c>
      <c r="J51" s="9">
        <v>3704.17</v>
      </c>
      <c r="K51" s="8" t="s">
        <v>58</v>
      </c>
      <c r="L51" s="8">
        <v>1595</v>
      </c>
      <c r="M51" s="8" t="s">
        <v>28</v>
      </c>
      <c r="N51" s="9">
        <v>858</v>
      </c>
      <c r="O51" s="11"/>
      <c r="P51" s="15"/>
      <c r="Q51" s="4"/>
    </row>
    <row r="52" spans="1:17" x14ac:dyDescent="0.25">
      <c r="A52" s="4"/>
      <c r="B52" s="7"/>
      <c r="C52" s="7"/>
      <c r="D52" s="8"/>
      <c r="E52" s="8"/>
      <c r="F52" s="8"/>
      <c r="G52" s="9"/>
      <c r="H52" s="4"/>
      <c r="I52" s="8"/>
      <c r="J52" s="11"/>
      <c r="K52" s="8" t="s">
        <v>59</v>
      </c>
      <c r="L52" s="8">
        <v>1598</v>
      </c>
      <c r="M52" s="8" t="s">
        <v>28</v>
      </c>
      <c r="N52" s="9">
        <v>837</v>
      </c>
      <c r="O52" s="11"/>
      <c r="P52" s="15"/>
      <c r="Q52" s="4"/>
    </row>
    <row r="53" spans="1:17" x14ac:dyDescent="0.25">
      <c r="A53" s="4"/>
      <c r="B53" s="7"/>
      <c r="C53" s="7"/>
      <c r="D53" s="8"/>
      <c r="E53" s="8"/>
      <c r="F53" s="8"/>
      <c r="G53" s="9"/>
      <c r="H53" s="4"/>
      <c r="I53" s="8"/>
      <c r="J53" s="11"/>
      <c r="K53" s="8" t="s">
        <v>60</v>
      </c>
      <c r="L53" s="8">
        <v>1607</v>
      </c>
      <c r="M53" s="8" t="s">
        <v>28</v>
      </c>
      <c r="N53" s="9">
        <v>617</v>
      </c>
      <c r="O53" s="11"/>
      <c r="P53" s="15"/>
      <c r="Q53" s="4"/>
    </row>
    <row r="54" spans="1:17" x14ac:dyDescent="0.25">
      <c r="A54" s="4"/>
      <c r="B54" s="7"/>
      <c r="C54" s="7"/>
      <c r="D54" s="8"/>
      <c r="E54" s="8"/>
      <c r="F54" s="8"/>
      <c r="G54" s="9"/>
      <c r="H54" s="4"/>
      <c r="I54" s="8"/>
      <c r="J54" s="11"/>
      <c r="K54" s="8" t="s">
        <v>68</v>
      </c>
      <c r="L54" s="8">
        <v>1613</v>
      </c>
      <c r="M54" s="8" t="s">
        <v>28</v>
      </c>
      <c r="N54" s="9">
        <v>300</v>
      </c>
      <c r="O54" s="11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 t="s">
        <v>70</v>
      </c>
      <c r="L55" s="8">
        <v>1643</v>
      </c>
      <c r="M55" s="8" t="s">
        <v>69</v>
      </c>
      <c r="N55" s="9">
        <v>1000</v>
      </c>
      <c r="O55" s="11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/>
      <c r="K56" s="8" t="s">
        <v>70</v>
      </c>
      <c r="L56" s="8">
        <v>1642</v>
      </c>
      <c r="M56" s="8" t="s">
        <v>28</v>
      </c>
      <c r="N56" s="9">
        <f>24+28</f>
        <v>52</v>
      </c>
      <c r="O56" s="11"/>
      <c r="P56" s="15"/>
      <c r="Q56" s="4"/>
    </row>
    <row r="57" spans="1:17" x14ac:dyDescent="0.25">
      <c r="A57" s="4"/>
      <c r="B57" s="7"/>
      <c r="C57" s="7"/>
      <c r="D57" s="8"/>
      <c r="E57" s="8"/>
      <c r="F57" s="8"/>
      <c r="G57" s="9"/>
      <c r="H57" s="4"/>
      <c r="I57" s="8"/>
      <c r="J57" s="11"/>
      <c r="K57" s="8"/>
      <c r="L57" s="8"/>
      <c r="M57" s="8"/>
      <c r="N57" s="9"/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11">
        <f>SUM(J51:J57)</f>
        <v>3704.17</v>
      </c>
      <c r="K58" s="12"/>
      <c r="L58" s="12"/>
      <c r="M58" s="12"/>
      <c r="N58" s="11">
        <f>SUM(N51:N57)</f>
        <v>3664</v>
      </c>
      <c r="O58" s="11">
        <f>SUM(O51:O57)</f>
        <v>0</v>
      </c>
      <c r="P58" s="15">
        <f>N58-J58+O58</f>
        <v>-40.170000000000073</v>
      </c>
      <c r="Q58" s="4"/>
    </row>
    <row r="59" spans="1:17" x14ac:dyDescent="0.25">
      <c r="A59" s="4" t="s">
        <v>19</v>
      </c>
      <c r="B59" s="7" t="s">
        <v>61</v>
      </c>
      <c r="C59" s="7" t="s">
        <v>62</v>
      </c>
      <c r="D59" s="8" t="s">
        <v>34</v>
      </c>
      <c r="E59" s="8" t="s">
        <v>35</v>
      </c>
      <c r="F59" s="8">
        <v>7872</v>
      </c>
      <c r="G59" s="9">
        <v>2002.78</v>
      </c>
      <c r="H59" s="4" t="s">
        <v>60</v>
      </c>
      <c r="I59" s="8" t="s">
        <v>64</v>
      </c>
      <c r="J59" s="9">
        <v>2002.78</v>
      </c>
      <c r="K59" s="8" t="s">
        <v>73</v>
      </c>
      <c r="L59" s="8">
        <v>1656</v>
      </c>
      <c r="M59" s="8" t="s">
        <v>28</v>
      </c>
      <c r="N59" s="9">
        <v>397</v>
      </c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11"/>
      <c r="K60" s="4" t="s">
        <v>78</v>
      </c>
      <c r="L60" s="20">
        <v>1668</v>
      </c>
      <c r="M60" s="20" t="s">
        <v>28</v>
      </c>
      <c r="N60" s="22">
        <v>655</v>
      </c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/>
      <c r="K61" s="8" t="s">
        <v>72</v>
      </c>
      <c r="L61" s="8">
        <v>1646</v>
      </c>
      <c r="M61" s="8" t="s">
        <v>28</v>
      </c>
      <c r="N61" s="9">
        <v>919</v>
      </c>
      <c r="O61" s="11"/>
      <c r="P61" s="15"/>
      <c r="Q61" s="4"/>
    </row>
    <row r="62" spans="1:17" x14ac:dyDescent="0.25">
      <c r="A62" s="4"/>
      <c r="B62" s="7"/>
      <c r="C62" s="7"/>
      <c r="D62" s="8"/>
      <c r="E62" s="8"/>
      <c r="F62" s="8"/>
      <c r="G62" s="9"/>
      <c r="H62" s="4"/>
      <c r="I62" s="8"/>
      <c r="J62" s="11"/>
      <c r="K62" s="8" t="s">
        <v>79</v>
      </c>
      <c r="L62" s="8">
        <v>1680</v>
      </c>
      <c r="M62" s="8" t="s">
        <v>69</v>
      </c>
      <c r="N62" s="9">
        <v>6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11"/>
      <c r="K63" s="8" t="s">
        <v>79</v>
      </c>
      <c r="L63" s="8">
        <v>1679</v>
      </c>
      <c r="M63" s="8" t="s">
        <v>28</v>
      </c>
      <c r="N63" s="9">
        <v>27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11"/>
      <c r="K64" s="8"/>
      <c r="L64" s="8"/>
      <c r="M64" s="8"/>
      <c r="N64" s="9"/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11">
        <f>SUM(J59:J64)</f>
        <v>2002.78</v>
      </c>
      <c r="K65" s="12"/>
      <c r="L65" s="12"/>
      <c r="M65" s="12"/>
      <c r="N65" s="11">
        <f>SUM(N59:N64)</f>
        <v>2004</v>
      </c>
      <c r="O65" s="11">
        <f>SUM(O59:O61)</f>
        <v>0</v>
      </c>
      <c r="P65" s="16">
        <f>N65-J65+O65</f>
        <v>1.2200000000000273</v>
      </c>
      <c r="Q65" s="4"/>
    </row>
    <row r="66" spans="1:17" x14ac:dyDescent="0.25">
      <c r="A66" s="4" t="s">
        <v>19</v>
      </c>
      <c r="B66" s="7" t="s">
        <v>65</v>
      </c>
      <c r="C66" s="7" t="s">
        <v>67</v>
      </c>
      <c r="D66" s="8" t="s">
        <v>50</v>
      </c>
      <c r="E66" s="8" t="s">
        <v>66</v>
      </c>
      <c r="F66" s="8">
        <v>30002</v>
      </c>
      <c r="G66" s="9">
        <v>2007.36</v>
      </c>
      <c r="H66" s="4" t="s">
        <v>60</v>
      </c>
      <c r="I66" s="8" t="s">
        <v>71</v>
      </c>
      <c r="J66" s="9">
        <v>2007.36</v>
      </c>
      <c r="K66" s="8" t="s">
        <v>70</v>
      </c>
      <c r="L66" s="8">
        <v>1642</v>
      </c>
      <c r="M66" s="8" t="s">
        <v>28</v>
      </c>
      <c r="N66" s="9">
        <v>712</v>
      </c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9"/>
      <c r="K67" s="8" t="s">
        <v>72</v>
      </c>
      <c r="L67" s="8">
        <v>1646</v>
      </c>
      <c r="M67" s="8" t="s">
        <v>28</v>
      </c>
      <c r="N67" s="9">
        <v>215</v>
      </c>
      <c r="O67" s="11"/>
      <c r="P67" s="15"/>
      <c r="Q67" s="4"/>
    </row>
    <row r="68" spans="1:17" x14ac:dyDescent="0.25">
      <c r="A68" s="4"/>
      <c r="B68" s="7"/>
      <c r="C68" s="7"/>
      <c r="D68" s="8"/>
      <c r="E68" s="8"/>
      <c r="F68" s="8"/>
      <c r="G68" s="9"/>
      <c r="H68" s="4"/>
      <c r="I68" s="8"/>
      <c r="J68" s="9"/>
      <c r="K68" s="8" t="s">
        <v>73</v>
      </c>
      <c r="L68" s="8">
        <v>1656</v>
      </c>
      <c r="M68" s="8" t="s">
        <v>28</v>
      </c>
      <c r="N68" s="9">
        <v>317</v>
      </c>
      <c r="O68" s="11"/>
      <c r="P68" s="15"/>
      <c r="Q68" s="4"/>
    </row>
    <row r="69" spans="1:17" x14ac:dyDescent="0.25">
      <c r="A69" s="4"/>
      <c r="B69" s="7"/>
      <c r="C69" s="7"/>
      <c r="D69" s="8"/>
      <c r="E69" s="8"/>
      <c r="F69" s="8"/>
      <c r="G69" s="9"/>
      <c r="H69" s="4"/>
      <c r="I69" s="8"/>
      <c r="J69" s="9"/>
      <c r="K69" s="8" t="s">
        <v>78</v>
      </c>
      <c r="L69" s="20">
        <v>1668</v>
      </c>
      <c r="M69" s="20" t="s">
        <v>28</v>
      </c>
      <c r="N69" s="21">
        <v>722</v>
      </c>
      <c r="O69" s="11"/>
      <c r="P69" s="15"/>
      <c r="Q69" s="4"/>
    </row>
    <row r="70" spans="1:17" x14ac:dyDescent="0.25">
      <c r="A70" s="4"/>
      <c r="B70" s="7"/>
      <c r="C70" s="7"/>
      <c r="D70" s="8"/>
      <c r="E70" s="8"/>
      <c r="F70" s="8"/>
      <c r="G70" s="9"/>
      <c r="H70" s="4"/>
      <c r="I70" s="8"/>
      <c r="J70" s="9"/>
      <c r="K70" s="8"/>
      <c r="L70" s="20"/>
      <c r="M70" s="20"/>
      <c r="N70" s="21"/>
      <c r="O70" s="11"/>
      <c r="P70" s="15"/>
      <c r="Q70" s="4"/>
    </row>
    <row r="71" spans="1:17" x14ac:dyDescent="0.25">
      <c r="A71" s="4"/>
      <c r="B71" s="7"/>
      <c r="C71" s="7"/>
      <c r="D71" s="8"/>
      <c r="E71" s="8"/>
      <c r="F71" s="8"/>
      <c r="G71" s="9"/>
      <c r="H71" s="4"/>
      <c r="I71" s="8"/>
      <c r="J71" s="9"/>
      <c r="K71" s="8"/>
      <c r="L71" s="8"/>
      <c r="M71" s="8"/>
      <c r="N71" s="9"/>
      <c r="O71" s="11"/>
      <c r="P71" s="15"/>
      <c r="Q71" s="4"/>
    </row>
    <row r="72" spans="1:17" x14ac:dyDescent="0.25">
      <c r="A72" s="4"/>
      <c r="B72" s="7"/>
      <c r="C72" s="7"/>
      <c r="D72" s="8"/>
      <c r="E72" s="8"/>
      <c r="F72" s="8"/>
      <c r="G72" s="9"/>
      <c r="H72" s="4"/>
      <c r="I72" s="8"/>
      <c r="J72" s="9"/>
      <c r="K72" s="8"/>
      <c r="L72" s="8"/>
      <c r="M72" s="8"/>
      <c r="N72" s="9"/>
      <c r="O72" s="11"/>
      <c r="P72" s="15"/>
      <c r="Q72" s="4"/>
    </row>
    <row r="73" spans="1:17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SUM(J66:J72)</f>
        <v>2007.36</v>
      </c>
      <c r="K73" s="12"/>
      <c r="L73" s="12"/>
      <c r="M73" s="12"/>
      <c r="N73" s="11">
        <f>SUM(N66:N72)</f>
        <v>1966</v>
      </c>
      <c r="O73" s="11">
        <f>SUM(O66:O72)</f>
        <v>0</v>
      </c>
      <c r="P73" s="15">
        <f>N73-J73+O73</f>
        <v>-41.3599999999999</v>
      </c>
      <c r="Q73" s="4"/>
    </row>
    <row r="74" spans="1:17" x14ac:dyDescent="0.25">
      <c r="A74" s="4" t="s">
        <v>74</v>
      </c>
      <c r="B74" s="7" t="s">
        <v>75</v>
      </c>
      <c r="C74" s="7">
        <v>118026</v>
      </c>
      <c r="D74" s="8" t="s">
        <v>50</v>
      </c>
      <c r="E74" s="8"/>
      <c r="F74" s="8">
        <v>15114</v>
      </c>
      <c r="G74" s="9">
        <v>5000</v>
      </c>
      <c r="H74" s="4" t="s">
        <v>76</v>
      </c>
      <c r="I74" s="8" t="s">
        <v>77</v>
      </c>
      <c r="J74" s="9">
        <v>5000</v>
      </c>
      <c r="K74" s="8" t="s">
        <v>79</v>
      </c>
      <c r="L74" s="8">
        <v>1679</v>
      </c>
      <c r="M74" s="8" t="s">
        <v>80</v>
      </c>
      <c r="N74" s="9">
        <v>391</v>
      </c>
      <c r="O74" s="9"/>
      <c r="P74" s="15"/>
      <c r="Q74" s="4"/>
    </row>
    <row r="75" spans="1:17" x14ac:dyDescent="0.25">
      <c r="A75" s="4"/>
      <c r="B75" s="7"/>
      <c r="C75" s="7"/>
      <c r="D75" s="8"/>
      <c r="E75" s="8"/>
      <c r="F75" s="8"/>
      <c r="G75" s="9"/>
      <c r="H75" s="4"/>
      <c r="I75" s="8"/>
      <c r="J75" s="9"/>
      <c r="K75" s="8" t="s">
        <v>85</v>
      </c>
      <c r="L75" s="8">
        <v>1696</v>
      </c>
      <c r="M75" s="8" t="s">
        <v>80</v>
      </c>
      <c r="N75" s="9">
        <v>1135</v>
      </c>
      <c r="O75" s="9"/>
      <c r="P75" s="15"/>
      <c r="Q75" s="4"/>
    </row>
    <row r="76" spans="1:17" x14ac:dyDescent="0.25">
      <c r="A76" s="4"/>
      <c r="B76" s="7"/>
      <c r="C76" s="7"/>
      <c r="D76" s="8"/>
      <c r="E76" s="8"/>
      <c r="F76" s="8"/>
      <c r="G76" s="9"/>
      <c r="H76" s="4"/>
      <c r="I76" s="8"/>
      <c r="J76" s="9"/>
      <c r="K76" s="8" t="s">
        <v>94</v>
      </c>
      <c r="L76" s="8">
        <v>1706</v>
      </c>
      <c r="M76" s="8" t="s">
        <v>80</v>
      </c>
      <c r="N76" s="9">
        <v>1386</v>
      </c>
      <c r="O76" s="9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9"/>
      <c r="K77" s="8"/>
      <c r="L77" s="8"/>
      <c r="M77" s="8"/>
      <c r="N77" s="9"/>
      <c r="O77" s="9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5000</v>
      </c>
      <c r="K78" s="12"/>
      <c r="L78" s="12"/>
      <c r="M78" s="12"/>
      <c r="N78" s="11">
        <f>SUM(N74:N77)</f>
        <v>2912</v>
      </c>
      <c r="O78" s="11">
        <f>SUM(O74:O77)</f>
        <v>0</v>
      </c>
      <c r="P78" s="15">
        <f>N78-J78+O78</f>
        <v>-2088</v>
      </c>
      <c r="Q78" s="4"/>
    </row>
    <row r="79" spans="1:17" x14ac:dyDescent="0.25">
      <c r="A79" s="4" t="s">
        <v>19</v>
      </c>
      <c r="B79" s="7">
        <v>2000726342</v>
      </c>
      <c r="C79" s="7" t="s">
        <v>82</v>
      </c>
      <c r="D79" s="8" t="s">
        <v>83</v>
      </c>
      <c r="E79" s="8" t="s">
        <v>51</v>
      </c>
      <c r="F79" s="8">
        <v>3255</v>
      </c>
      <c r="G79" s="9">
        <v>4500</v>
      </c>
      <c r="H79" s="4" t="s">
        <v>81</v>
      </c>
      <c r="I79" s="8" t="s">
        <v>84</v>
      </c>
      <c r="J79" s="9">
        <v>4500</v>
      </c>
      <c r="K79" s="12"/>
      <c r="L79" s="12"/>
      <c r="M79" s="12"/>
      <c r="N79" s="11">
        <v>0</v>
      </c>
      <c r="O79" s="11"/>
      <c r="P79" s="15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 t="s">
        <v>95</v>
      </c>
      <c r="L80" s="12">
        <v>1719</v>
      </c>
      <c r="M80" s="12" t="s">
        <v>96</v>
      </c>
      <c r="N80" s="11">
        <v>1046</v>
      </c>
      <c r="O80" s="11"/>
      <c r="P80" s="15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 t="s">
        <v>97</v>
      </c>
      <c r="L81" s="12">
        <v>1732</v>
      </c>
      <c r="M81" s="12" t="s">
        <v>96</v>
      </c>
      <c r="N81" s="11">
        <v>898</v>
      </c>
      <c r="O81" s="11"/>
      <c r="P81" s="15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5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9"/>
      <c r="K83" s="12"/>
      <c r="L83" s="12"/>
      <c r="M83" s="12"/>
      <c r="N83" s="11"/>
      <c r="O83" s="11"/>
      <c r="P83" s="15"/>
      <c r="Q83" s="4"/>
    </row>
    <row r="84" spans="1:17" x14ac:dyDescent="0.25">
      <c r="A84" s="4"/>
      <c r="B84" s="7"/>
      <c r="C84" s="7"/>
      <c r="D84" s="8"/>
      <c r="E84" s="8"/>
      <c r="F84" s="8"/>
      <c r="G84" s="9"/>
      <c r="H84" s="4"/>
      <c r="I84" s="8"/>
      <c r="J84" s="11">
        <f>SUM(J79:J83)</f>
        <v>4500</v>
      </c>
      <c r="K84" s="12"/>
      <c r="L84" s="12"/>
      <c r="M84" s="12"/>
      <c r="N84" s="11">
        <f>SUM(N79:N83)</f>
        <v>1944</v>
      </c>
      <c r="O84" s="11">
        <f>SUM(O79:O83)</f>
        <v>0</v>
      </c>
      <c r="P84" s="15">
        <f>N84-J84+O84</f>
        <v>-2556</v>
      </c>
      <c r="Q84" s="4"/>
    </row>
    <row r="85" spans="1:17" x14ac:dyDescent="0.25">
      <c r="A85" s="4" t="s">
        <v>74</v>
      </c>
      <c r="B85" s="7" t="s">
        <v>86</v>
      </c>
      <c r="C85" s="7">
        <v>119106</v>
      </c>
      <c r="D85" s="8" t="s">
        <v>87</v>
      </c>
      <c r="E85" s="8"/>
      <c r="F85" s="8">
        <v>10690</v>
      </c>
      <c r="G85" s="9">
        <v>1175</v>
      </c>
      <c r="H85" s="4" t="s">
        <v>90</v>
      </c>
      <c r="I85" s="8" t="s">
        <v>91</v>
      </c>
      <c r="J85" s="9">
        <v>1175</v>
      </c>
      <c r="K85" s="12"/>
      <c r="L85" s="12"/>
      <c r="M85" s="12"/>
      <c r="N85" s="11">
        <v>0</v>
      </c>
      <c r="O85" s="11"/>
      <c r="P85" s="15"/>
      <c r="Q85" s="4"/>
    </row>
    <row r="86" spans="1:17" x14ac:dyDescent="0.25">
      <c r="A86" s="4" t="s">
        <v>74</v>
      </c>
      <c r="B86" s="7" t="s">
        <v>86</v>
      </c>
      <c r="C86" s="7">
        <v>119106</v>
      </c>
      <c r="D86" s="8" t="s">
        <v>88</v>
      </c>
      <c r="E86" s="8"/>
      <c r="F86" s="8">
        <v>7538</v>
      </c>
      <c r="G86" s="9">
        <v>300</v>
      </c>
      <c r="H86" s="4" t="s">
        <v>90</v>
      </c>
      <c r="I86" s="8" t="s">
        <v>92</v>
      </c>
      <c r="J86" s="9">
        <v>300</v>
      </c>
      <c r="K86" s="12"/>
      <c r="L86" s="12"/>
      <c r="M86" s="12"/>
      <c r="N86" s="11"/>
      <c r="O86" s="11"/>
      <c r="P86" s="15"/>
      <c r="Q86" s="4"/>
    </row>
    <row r="87" spans="1:17" x14ac:dyDescent="0.25">
      <c r="A87" s="4" t="s">
        <v>74</v>
      </c>
      <c r="B87" s="7" t="s">
        <v>86</v>
      </c>
      <c r="C87" s="7">
        <v>119106</v>
      </c>
      <c r="D87" s="8" t="s">
        <v>89</v>
      </c>
      <c r="E87" s="8"/>
      <c r="F87" s="8">
        <v>2103</v>
      </c>
      <c r="G87" s="9">
        <v>1062.6500000000001</v>
      </c>
      <c r="H87" s="4" t="s">
        <v>90</v>
      </c>
      <c r="I87" s="8" t="s">
        <v>93</v>
      </c>
      <c r="J87" s="9">
        <v>1062.6500000000001</v>
      </c>
      <c r="K87" s="12"/>
      <c r="L87" s="12"/>
      <c r="M87" s="12"/>
      <c r="N87" s="11"/>
      <c r="O87" s="11"/>
      <c r="P87" s="15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12"/>
      <c r="L88" s="12"/>
      <c r="M88" s="12"/>
      <c r="N88" s="11"/>
      <c r="O88" s="11"/>
      <c r="P88" s="15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/>
      <c r="K89" s="12"/>
      <c r="L89" s="12"/>
      <c r="M89" s="12"/>
      <c r="N89" s="11"/>
      <c r="O89" s="11"/>
      <c r="P89" s="15"/>
      <c r="Q89" s="4"/>
    </row>
    <row r="90" spans="1:17" x14ac:dyDescent="0.25">
      <c r="A90" s="4"/>
      <c r="B90" s="7"/>
      <c r="C90" s="7"/>
      <c r="D90" s="8"/>
      <c r="E90" s="8"/>
      <c r="F90" s="8"/>
      <c r="G90" s="9"/>
      <c r="H90" s="4"/>
      <c r="I90" s="8"/>
      <c r="J90" s="11">
        <f>SUM(J85:J89)</f>
        <v>2537.65</v>
      </c>
      <c r="K90" s="12"/>
      <c r="L90" s="12"/>
      <c r="M90" s="12"/>
      <c r="N90" s="11">
        <f>SUM(N85:N89)</f>
        <v>0</v>
      </c>
      <c r="O90" s="11">
        <f>SUM(O85:O89)</f>
        <v>0</v>
      </c>
      <c r="P90" s="15">
        <f>N90-J90+O90</f>
        <v>-2537.65</v>
      </c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11"/>
      <c r="K91" s="12"/>
      <c r="L91" s="12"/>
      <c r="M91" s="12"/>
      <c r="N91" s="11"/>
      <c r="O91" s="11"/>
      <c r="P91" s="15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11"/>
      <c r="K92" s="12"/>
      <c r="L92" s="12"/>
      <c r="M92" s="12"/>
      <c r="N92" s="11"/>
      <c r="O92" s="11"/>
      <c r="P92" s="15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8"/>
      <c r="L93" s="8"/>
      <c r="M93" s="8"/>
      <c r="N93" s="9"/>
      <c r="O93" s="9"/>
      <c r="P93" s="4"/>
      <c r="Q93" s="4"/>
    </row>
    <row r="94" spans="1:17" x14ac:dyDescent="0.25">
      <c r="A94" s="4"/>
      <c r="B94" s="8"/>
      <c r="C94" s="8"/>
      <c r="D94" s="8"/>
      <c r="E94" s="14"/>
      <c r="F94" s="8"/>
      <c r="G94" s="9"/>
      <c r="H94" s="4"/>
      <c r="I94" s="8"/>
      <c r="J94" s="11"/>
      <c r="K94" s="12"/>
      <c r="L94" s="12"/>
      <c r="M94" s="12"/>
      <c r="N94" s="11"/>
      <c r="O94" s="11"/>
      <c r="P94" s="16"/>
      <c r="Q94" s="4"/>
    </row>
    <row r="95" spans="1:17" x14ac:dyDescent="0.25">
      <c r="A95" s="4"/>
      <c r="B95" s="8"/>
      <c r="C95" s="8"/>
      <c r="D95" s="8"/>
      <c r="E95" s="14"/>
      <c r="F95" s="8"/>
      <c r="G95" s="9"/>
      <c r="H95" s="4"/>
      <c r="I95" s="8"/>
      <c r="J95" s="11"/>
      <c r="K95" s="12"/>
      <c r="L95" s="12"/>
      <c r="M95" s="12"/>
      <c r="N95" s="11"/>
      <c r="O95" s="11"/>
      <c r="P95" s="16"/>
      <c r="Q95" s="4"/>
    </row>
    <row r="96" spans="1:17" x14ac:dyDescent="0.25">
      <c r="A96" s="4"/>
      <c r="B96" s="8"/>
      <c r="C96" s="8"/>
      <c r="D96" s="8"/>
      <c r="E96" s="14"/>
      <c r="F96" s="8"/>
      <c r="G96" s="11">
        <f>SUM(G7:G95)</f>
        <v>36556.04</v>
      </c>
      <c r="H96" s="4"/>
      <c r="I96" s="8"/>
      <c r="J96" s="11" t="e">
        <f>+J90+J84+#REF!+J78+J65+J73+J58+J50+J42+J23+J33+J17</f>
        <v>#REF!</v>
      </c>
      <c r="K96" s="12"/>
      <c r="L96" s="12"/>
      <c r="M96" s="12"/>
      <c r="N96" s="11" t="e">
        <f>+N90+N84+#REF!+N78+N65+N73+N58+N50+N42+N23+N33+N17</f>
        <v>#REF!</v>
      </c>
      <c r="O96" s="11" t="e">
        <f>+O90+O84+#REF!+O78+O65+O73+O58+O50+O42+O23+O33+O17</f>
        <v>#REF!</v>
      </c>
      <c r="P96" s="19">
        <f>SUM(P7:P95)</f>
        <v>-7274.0399999999991</v>
      </c>
      <c r="Q96" s="4"/>
    </row>
    <row r="97" spans="14:16" x14ac:dyDescent="0.25">
      <c r="N97" s="17" t="e">
        <f>J96-N96</f>
        <v>#REF!</v>
      </c>
      <c r="O97" s="17"/>
    </row>
    <row r="98" spans="14:16" x14ac:dyDescent="0.25">
      <c r="P98" s="17"/>
    </row>
    <row r="102" spans="14:16" x14ac:dyDescent="0.25">
      <c r="P102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2021-09-20T15:34:51Z</dcterms:modified>
</cp:coreProperties>
</file>