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35" windowWidth="20115" windowHeight="7635"/>
  </bookViews>
  <sheets>
    <sheet name="Mahid" sheetId="1" r:id="rId1"/>
  </sheets>
  <calcPr calcId="144525"/>
</workbook>
</file>

<file path=xl/calcChain.xml><?xml version="1.0" encoding="utf-8"?>
<calcChain xmlns="http://schemas.openxmlformats.org/spreadsheetml/2006/main">
  <c r="N222" i="1" l="1"/>
  <c r="O208" i="1"/>
  <c r="N208" i="1"/>
  <c r="M208" i="1"/>
  <c r="I208" i="1"/>
  <c r="I222" i="1" s="1"/>
  <c r="F222" i="1" l="1"/>
  <c r="O200" i="1"/>
  <c r="N200" i="1"/>
  <c r="M200" i="1"/>
  <c r="N96" i="1" l="1"/>
  <c r="I96" i="1"/>
  <c r="M159" i="1"/>
  <c r="I159" i="1"/>
  <c r="N196" i="1" l="1"/>
  <c r="M196" i="1"/>
  <c r="I196" i="1"/>
  <c r="O196" i="1" l="1"/>
  <c r="N190" i="1"/>
  <c r="M190" i="1"/>
  <c r="I190" i="1"/>
  <c r="O190" i="1" l="1"/>
  <c r="M52" i="1"/>
  <c r="M222" i="1" s="1"/>
  <c r="I52" i="1"/>
  <c r="I103" i="1" l="1"/>
  <c r="N176" i="1" l="1"/>
  <c r="M176" i="1"/>
  <c r="I176" i="1"/>
  <c r="M186" i="1"/>
  <c r="O176" i="1" l="1"/>
  <c r="N186" i="1" l="1"/>
  <c r="I186" i="1"/>
  <c r="O186" i="1" l="1"/>
  <c r="I129" i="1" l="1"/>
  <c r="N57" i="1"/>
  <c r="M57" i="1"/>
  <c r="I57" i="1"/>
  <c r="I69" i="1"/>
  <c r="N69" i="1"/>
  <c r="M69" i="1"/>
  <c r="L69" i="1"/>
  <c r="M62" i="1"/>
  <c r="L62" i="1"/>
  <c r="I62" i="1"/>
  <c r="M129" i="1"/>
  <c r="O57" i="1" l="1"/>
  <c r="O69" i="1"/>
  <c r="N166" i="1" l="1"/>
  <c r="M166" i="1"/>
  <c r="I166" i="1"/>
  <c r="O159" i="1" l="1"/>
  <c r="O166" i="1"/>
  <c r="M75" i="1" l="1"/>
  <c r="M96" i="1" s="1"/>
  <c r="N129" i="1" l="1"/>
  <c r="O129" i="1" l="1"/>
  <c r="O96" i="1" l="1"/>
  <c r="N52" i="1" l="1"/>
  <c r="N62" i="1" l="1"/>
  <c r="O52" i="1"/>
  <c r="O222" i="1" s="1"/>
  <c r="O62" i="1" l="1"/>
</calcChain>
</file>

<file path=xl/sharedStrings.xml><?xml version="1.0" encoding="utf-8"?>
<sst xmlns="http://schemas.openxmlformats.org/spreadsheetml/2006/main" count="548" uniqueCount="151">
  <si>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</si>
  <si>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</si>
  <si>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</si>
  <si>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</si>
  <si>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</si>
  <si>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</si>
  <si>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</si>
  <si>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</si>
  <si>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</si>
  <si>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</si>
  <si>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</si>
  <si>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</si>
  <si>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</si>
  <si>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</si>
  <si>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</si>
  <si>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</si>
  <si>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</si>
  <si>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>Yarn Count</t>
  </si>
  <si>
    <t>Mahid Apparel Ltd.</t>
  </si>
  <si>
    <t>Order No/Style</t>
  </si>
  <si>
    <t>24/1</t>
  </si>
  <si>
    <t>Terry</t>
  </si>
  <si>
    <t>S/j</t>
  </si>
  <si>
    <t>Rib</t>
  </si>
  <si>
    <t>30/1</t>
  </si>
  <si>
    <t>S/J Ly</t>
  </si>
  <si>
    <t>S/J</t>
  </si>
  <si>
    <t>24.03.21</t>
  </si>
  <si>
    <t>Mana</t>
  </si>
  <si>
    <t>34-1131-34-PS3115</t>
  </si>
  <si>
    <t>34-RE-M-34-3117</t>
  </si>
  <si>
    <t>25.03.21</t>
  </si>
  <si>
    <t>29.03.21</t>
  </si>
  <si>
    <t>S/J Sample</t>
  </si>
  <si>
    <t>F.T.LYSample</t>
  </si>
  <si>
    <t>Samim</t>
  </si>
  <si>
    <t>30/1 Cott.</t>
  </si>
  <si>
    <t>28/1 Cott.</t>
  </si>
  <si>
    <t>2128KH2</t>
  </si>
  <si>
    <t>28/1 cott. 85+15</t>
  </si>
  <si>
    <t>SF</t>
  </si>
  <si>
    <t>31.03.21</t>
  </si>
  <si>
    <t>s/j</t>
  </si>
  <si>
    <t>31.04.21</t>
  </si>
  <si>
    <t>24/1 CVC 60+40</t>
  </si>
  <si>
    <t>34-1607-01</t>
  </si>
  <si>
    <t>01.04.21</t>
  </si>
  <si>
    <t>Rib ly</t>
  </si>
  <si>
    <t>F.Terry</t>
  </si>
  <si>
    <t>03.04.21</t>
  </si>
  <si>
    <t>Rib Ly</t>
  </si>
  <si>
    <t>24/1 CVC +60+40</t>
  </si>
  <si>
    <t>S.F</t>
  </si>
  <si>
    <t>34-REM</t>
  </si>
  <si>
    <t>Samin</t>
  </si>
  <si>
    <t>05.04.21</t>
  </si>
  <si>
    <t>04.04.21</t>
  </si>
  <si>
    <t>34-Rem-M</t>
  </si>
  <si>
    <t>2130KH2</t>
  </si>
  <si>
    <t>06.04.21</t>
  </si>
  <si>
    <t>07.04.21</t>
  </si>
  <si>
    <t>28/1</t>
  </si>
  <si>
    <t>34-16071</t>
  </si>
  <si>
    <t>08.04.21</t>
  </si>
  <si>
    <t>34-0TO</t>
  </si>
  <si>
    <t>2124KH2</t>
  </si>
  <si>
    <t>34-1131 Snagindes</t>
  </si>
  <si>
    <t>34-Mile36/1</t>
  </si>
  <si>
    <t>36/1</t>
  </si>
  <si>
    <t>2136KC2</t>
  </si>
  <si>
    <t>10.04.21</t>
  </si>
  <si>
    <t>12.04.21</t>
  </si>
  <si>
    <t>15.04.21</t>
  </si>
  <si>
    <t>Tanoa Mens</t>
  </si>
  <si>
    <t>34-REM-3115,3117</t>
  </si>
  <si>
    <t>17.04.21</t>
  </si>
  <si>
    <t>24/1 CVC60+40</t>
  </si>
  <si>
    <t>18.04.21</t>
  </si>
  <si>
    <t>TB-981</t>
  </si>
  <si>
    <t>19.04.21</t>
  </si>
  <si>
    <t xml:space="preserve">S/J Ly </t>
  </si>
  <si>
    <t>Rib LY</t>
  </si>
  <si>
    <t>20.04.21</t>
  </si>
  <si>
    <t>RiB Ly</t>
  </si>
  <si>
    <t>3115/3117</t>
  </si>
  <si>
    <t>21.04.21</t>
  </si>
  <si>
    <t>22.04.21</t>
  </si>
  <si>
    <t>24.04.21</t>
  </si>
  <si>
    <t>25.04.21</t>
  </si>
  <si>
    <t>30/1 GM</t>
  </si>
  <si>
    <t>28/1 GM</t>
  </si>
  <si>
    <t>26.04.21</t>
  </si>
  <si>
    <t>34-1131</t>
  </si>
  <si>
    <t>30/1 CVC 60+40</t>
  </si>
  <si>
    <t>Jumuna</t>
  </si>
  <si>
    <t>20/D Ly</t>
  </si>
  <si>
    <t>Creora</t>
  </si>
  <si>
    <t>28.04.21</t>
  </si>
  <si>
    <t>34-3341-3342-34-35-3501</t>
  </si>
  <si>
    <t>29.04.21</t>
  </si>
  <si>
    <t>s/J</t>
  </si>
  <si>
    <t>02.05.21</t>
  </si>
  <si>
    <t>loss</t>
  </si>
  <si>
    <t>34-3341-3342-3435-3501 8ANF</t>
  </si>
  <si>
    <t>30.04.21</t>
  </si>
  <si>
    <t>03.05.21</t>
  </si>
  <si>
    <t>05.05.21</t>
  </si>
  <si>
    <t>Fleece</t>
  </si>
  <si>
    <t>06.05.21</t>
  </si>
  <si>
    <t>S/Lacost</t>
  </si>
  <si>
    <t>08.05.21</t>
  </si>
  <si>
    <t>FF Ly S/J</t>
  </si>
  <si>
    <t>RiB</t>
  </si>
  <si>
    <t>34-431</t>
  </si>
  <si>
    <t>20.05.21</t>
  </si>
  <si>
    <t>F.FLY</t>
  </si>
  <si>
    <t>23.05.21</t>
  </si>
  <si>
    <t>24.05.21</t>
  </si>
  <si>
    <t>Loss</t>
  </si>
  <si>
    <t>Yarn</t>
  </si>
  <si>
    <t>Escot</t>
  </si>
  <si>
    <t>Shamin</t>
  </si>
  <si>
    <t>34-2710</t>
  </si>
  <si>
    <t>27.05.21</t>
  </si>
  <si>
    <t>Lcost</t>
  </si>
  <si>
    <t>F.F S/JAOP</t>
  </si>
  <si>
    <t>29.05.21</t>
  </si>
  <si>
    <t>C+Cuff</t>
  </si>
  <si>
    <t>30.05.21</t>
  </si>
  <si>
    <t>02.06.21</t>
  </si>
  <si>
    <t>06.06.21</t>
  </si>
  <si>
    <t>FFLY Rib</t>
  </si>
  <si>
    <t>Flat Back Rib</t>
  </si>
  <si>
    <t>no posting</t>
  </si>
  <si>
    <t>13.06.21</t>
  </si>
  <si>
    <t>Taijing</t>
  </si>
  <si>
    <t>Sample</t>
  </si>
  <si>
    <t xml:space="preserve">24/s cd </t>
  </si>
  <si>
    <t>MSA</t>
  </si>
  <si>
    <t>12.06.21</t>
  </si>
  <si>
    <t>15.06.21</t>
  </si>
  <si>
    <t>H/j</t>
  </si>
  <si>
    <t>BD TEX</t>
  </si>
  <si>
    <t>26/1</t>
  </si>
  <si>
    <t>AA</t>
  </si>
  <si>
    <t>17.06.21</t>
  </si>
  <si>
    <t>20.06.21</t>
  </si>
  <si>
    <t>23.06.21</t>
  </si>
  <si>
    <t>Yarn Return</t>
  </si>
  <si>
    <t>22.08.21</t>
  </si>
  <si>
    <t>23.08.21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</si>
</sst>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  <numFmt numFmtId="167" formatCode="_(* #,##0_);_(* \(#,##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166" fontId="2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1" xfId="1" applyNumberFormat="1" applyFont="1" applyFill="1" applyBorder="1"/>
    <xf numFmtId="164" fontId="4" fillId="0" borderId="1" xfId="1" applyNumberFormat="1" applyFont="1" applyFill="1" applyBorder="1"/>
    <xf numFmtId="0" fontId="4" fillId="0" borderId="1" xfId="0" applyFont="1" applyFill="1" applyBorder="1" applyAlignment="1">
      <alignment horizontal="center"/>
    </xf>
    <xf numFmtId="166" fontId="2" fillId="0" borderId="0" xfId="0" applyNumberFormat="1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6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/>
    <xf numFmtId="167" fontId="2" fillId="0" borderId="1" xfId="0" applyNumberFormat="1" applyFont="1" applyFill="1" applyBorder="1"/>
    <xf numFmtId="167" fontId="2" fillId="0" borderId="0" xfId="0" applyNumberFormat="1" applyFont="1" applyFill="1"/>
    <xf numFmtId="164" fontId="2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2" borderId="1" xfId="0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164" fontId="2" fillId="2" borderId="1" xfId="1" applyNumberFormat="1" applyFont="1" applyFill="1" applyBorder="1"/>
    <xf numFmtId="0" fontId="5" fillId="0" borderId="0" xfId="0" applyFont="1" applyFill="1"/>
    <xf numFmtId="164" fontId="2" fillId="2" borderId="1" xfId="0" applyNumberFormat="1" applyFont="1" applyFill="1" applyBorder="1"/>
    <xf numFmtId="164" fontId="5" fillId="0" borderId="1" xfId="1" applyNumberFormat="1" applyFont="1" applyFill="1" applyBorder="1"/>
    <xf numFmtId="0" fontId="4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wrapText="1"/>
    </xf>
    <xf numFmtId="43" fontId="2" fillId="0" borderId="1" xfId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8"/>
  <sheetViews>
    <sheetView tabSelected="1" topLeftCell="A202" workbookViewId="0">
      <selection activeCell="M204" sqref="M204"/>
    </sheetView>
  </sheetViews>
  <sheetFormatPr defaultRowHeight="15" x14ac:dyDescent="0.25"/>
  <cols>
    <col min="1" max="1" width="7.5703125" style="1" customWidth="1"/>
    <col min="2" max="2" width="17.85546875" style="1" customWidth="1"/>
    <col min="3" max="3" width="12.7109375" style="1" customWidth="1"/>
    <col min="4" max="4" width="7.42578125" style="1" customWidth="1"/>
    <col min="5" max="5" width="9" style="1" customWidth="1"/>
    <col min="6" max="6" width="10.28515625" style="1" customWidth="1"/>
    <col min="7" max="7" width="8.140625" style="1" customWidth="1"/>
    <col min="8" max="8" width="10" style="1" customWidth="1"/>
    <col min="9" max="9" width="10.5703125" style="1" customWidth="1"/>
    <col min="10" max="10" width="9.140625" style="1"/>
    <col min="11" max="11" width="11" style="1" customWidth="1"/>
    <col min="12" max="12" width="11.7109375" style="11" customWidth="1"/>
    <col min="13" max="13" width="15.85546875" style="1" customWidth="1"/>
    <col min="14" max="14" width="7.28515625" style="1" customWidth="1"/>
    <col min="15" max="15" width="10.28515625" style="1" customWidth="1"/>
    <col min="16" max="16384" width="9.140625" style="1"/>
  </cols>
  <sheetData>
    <row r="1" spans="1:16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6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6" ht="23.25" x14ac:dyDescent="0.35">
      <c r="A3" s="43" t="s">
        <v>18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5" spans="1:16" x14ac:dyDescent="0.25">
      <c r="A5" s="44" t="s">
        <v>2</v>
      </c>
      <c r="B5" s="44"/>
      <c r="C5" s="44"/>
      <c r="D5" s="44"/>
      <c r="E5" s="44"/>
      <c r="F5" s="44"/>
      <c r="G5" s="44" t="s">
        <v>3</v>
      </c>
      <c r="H5" s="44"/>
      <c r="I5" s="44"/>
      <c r="J5" s="44" t="s">
        <v>4</v>
      </c>
      <c r="K5" s="44"/>
      <c r="L5" s="44"/>
      <c r="M5" s="44"/>
      <c r="N5" s="6"/>
      <c r="O5" s="2"/>
      <c r="P5" s="2" t="s">
        <v>5</v>
      </c>
    </row>
    <row r="6" spans="1:16" x14ac:dyDescent="0.25">
      <c r="A6" s="3" t="s">
        <v>6</v>
      </c>
      <c r="B6" s="3" t="s">
        <v>19</v>
      </c>
      <c r="C6" s="3" t="s">
        <v>17</v>
      </c>
      <c r="D6" s="3" t="s">
        <v>16</v>
      </c>
      <c r="E6" s="3" t="s">
        <v>7</v>
      </c>
      <c r="F6" s="3" t="s">
        <v>8</v>
      </c>
      <c r="G6" s="3" t="s">
        <v>9</v>
      </c>
      <c r="H6" s="3" t="s">
        <v>10</v>
      </c>
      <c r="I6" s="4" t="s">
        <v>11</v>
      </c>
      <c r="J6" s="3" t="s">
        <v>9</v>
      </c>
      <c r="K6" s="3" t="s">
        <v>10</v>
      </c>
      <c r="L6" s="9" t="s">
        <v>12</v>
      </c>
      <c r="M6" s="3" t="s">
        <v>13</v>
      </c>
      <c r="N6" s="3" t="s">
        <v>14</v>
      </c>
      <c r="O6" s="3" t="s">
        <v>15</v>
      </c>
      <c r="P6" s="3"/>
    </row>
    <row r="7" spans="1:16" x14ac:dyDescent="0.25">
      <c r="A7" s="3" t="s">
        <v>28</v>
      </c>
      <c r="B7" s="3" t="s">
        <v>29</v>
      </c>
      <c r="C7" s="3" t="s">
        <v>37</v>
      </c>
      <c r="D7" s="3" t="s">
        <v>35</v>
      </c>
      <c r="E7" s="3">
        <v>2128</v>
      </c>
      <c r="F7" s="3">
        <v>1000</v>
      </c>
      <c r="G7" s="3" t="s">
        <v>27</v>
      </c>
      <c r="H7" s="3">
        <v>218</v>
      </c>
      <c r="I7" s="36">
        <v>1000</v>
      </c>
      <c r="J7" s="3" t="s">
        <v>31</v>
      </c>
      <c r="K7" s="3">
        <v>775</v>
      </c>
      <c r="L7" s="10" t="s">
        <v>26</v>
      </c>
      <c r="M7" s="31">
        <v>10</v>
      </c>
      <c r="N7" s="2"/>
      <c r="O7" s="5"/>
      <c r="P7" s="3"/>
    </row>
    <row r="8" spans="1:16" x14ac:dyDescent="0.25">
      <c r="A8" s="3" t="s">
        <v>28</v>
      </c>
      <c r="B8" s="3" t="s">
        <v>29</v>
      </c>
      <c r="C8" s="3" t="s">
        <v>37</v>
      </c>
      <c r="D8" s="3" t="s">
        <v>35</v>
      </c>
      <c r="E8" s="3" t="s">
        <v>38</v>
      </c>
      <c r="F8" s="3">
        <v>3000</v>
      </c>
      <c r="G8" s="3" t="s">
        <v>32</v>
      </c>
      <c r="H8" s="3">
        <v>220</v>
      </c>
      <c r="I8" s="34">
        <v>3000</v>
      </c>
      <c r="J8" s="3" t="s">
        <v>31</v>
      </c>
      <c r="K8" s="3">
        <v>775</v>
      </c>
      <c r="L8" s="10" t="s">
        <v>23</v>
      </c>
      <c r="M8" s="31">
        <v>2</v>
      </c>
      <c r="N8" s="3"/>
      <c r="O8" s="3"/>
      <c r="P8" s="3"/>
    </row>
    <row r="9" spans="1:16" x14ac:dyDescent="0.25">
      <c r="A9" s="3" t="s">
        <v>28</v>
      </c>
      <c r="B9" s="3" t="s">
        <v>29</v>
      </c>
      <c r="C9" s="3" t="s">
        <v>37</v>
      </c>
      <c r="D9" s="3" t="s">
        <v>35</v>
      </c>
      <c r="E9" s="3" t="s">
        <v>38</v>
      </c>
      <c r="F9" s="3">
        <v>700</v>
      </c>
      <c r="G9" s="3" t="s">
        <v>41</v>
      </c>
      <c r="H9" s="3">
        <v>223</v>
      </c>
      <c r="I9" s="34">
        <v>700</v>
      </c>
      <c r="J9" s="3" t="s">
        <v>32</v>
      </c>
      <c r="K9" s="3">
        <v>818</v>
      </c>
      <c r="L9" s="10" t="s">
        <v>33</v>
      </c>
      <c r="M9" s="31">
        <v>53</v>
      </c>
      <c r="N9" s="3"/>
      <c r="O9" s="3"/>
      <c r="P9" s="3"/>
    </row>
    <row r="10" spans="1:16" x14ac:dyDescent="0.25">
      <c r="A10" s="3" t="s">
        <v>28</v>
      </c>
      <c r="B10" s="3" t="s">
        <v>66</v>
      </c>
      <c r="C10" s="3" t="s">
        <v>61</v>
      </c>
      <c r="D10" s="3" t="s">
        <v>54</v>
      </c>
      <c r="E10" s="3" t="s">
        <v>38</v>
      </c>
      <c r="F10" s="3">
        <v>2750</v>
      </c>
      <c r="G10" s="3" t="s">
        <v>63</v>
      </c>
      <c r="H10" s="3">
        <v>231</v>
      </c>
      <c r="I10" s="34">
        <v>2750</v>
      </c>
      <c r="J10" s="3" t="s">
        <v>32</v>
      </c>
      <c r="K10" s="3">
        <v>818</v>
      </c>
      <c r="L10" s="10" t="s">
        <v>23</v>
      </c>
      <c r="M10" s="31">
        <v>9</v>
      </c>
      <c r="N10" s="3"/>
      <c r="O10" s="3"/>
      <c r="P10" s="3"/>
    </row>
    <row r="11" spans="1:16" x14ac:dyDescent="0.25">
      <c r="A11" s="3" t="s">
        <v>28</v>
      </c>
      <c r="B11" s="3" t="s">
        <v>73</v>
      </c>
      <c r="C11" s="3" t="s">
        <v>61</v>
      </c>
      <c r="D11" s="3" t="s">
        <v>54</v>
      </c>
      <c r="E11" s="3" t="s">
        <v>38</v>
      </c>
      <c r="F11" s="3">
        <v>1000</v>
      </c>
      <c r="G11" s="3" t="s">
        <v>72</v>
      </c>
      <c r="H11" s="3">
        <v>233</v>
      </c>
      <c r="I11" s="34">
        <v>1000</v>
      </c>
      <c r="J11" s="3" t="s">
        <v>41</v>
      </c>
      <c r="K11" s="3">
        <v>832</v>
      </c>
      <c r="L11" s="10" t="s">
        <v>26</v>
      </c>
      <c r="M11" s="31">
        <v>5</v>
      </c>
      <c r="N11" s="3"/>
      <c r="O11" s="3"/>
      <c r="P11" s="3"/>
    </row>
    <row r="12" spans="1:16" x14ac:dyDescent="0.25">
      <c r="A12" s="3" t="s">
        <v>28</v>
      </c>
      <c r="B12" s="3" t="s">
        <v>73</v>
      </c>
      <c r="C12" s="3" t="s">
        <v>61</v>
      </c>
      <c r="D12" s="3" t="s">
        <v>54</v>
      </c>
      <c r="E12" s="3" t="s">
        <v>38</v>
      </c>
      <c r="F12" s="3">
        <v>1000</v>
      </c>
      <c r="G12" s="3" t="s">
        <v>79</v>
      </c>
      <c r="H12" s="3">
        <v>235</v>
      </c>
      <c r="I12" s="34">
        <v>1000</v>
      </c>
      <c r="J12" s="3" t="s">
        <v>41</v>
      </c>
      <c r="K12" s="3">
        <v>832</v>
      </c>
      <c r="L12" s="10" t="s">
        <v>23</v>
      </c>
      <c r="M12" s="31">
        <v>2</v>
      </c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 t="s">
        <v>41</v>
      </c>
      <c r="K13" s="3">
        <v>838</v>
      </c>
      <c r="L13" s="10" t="s">
        <v>42</v>
      </c>
      <c r="M13" s="31">
        <v>116</v>
      </c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12"/>
      <c r="J14" s="3" t="s">
        <v>41</v>
      </c>
      <c r="K14" s="3">
        <v>833</v>
      </c>
      <c r="L14" s="10" t="s">
        <v>42</v>
      </c>
      <c r="M14" s="31">
        <v>925</v>
      </c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/>
      <c r="G15" s="3"/>
      <c r="H15" s="3"/>
      <c r="I15" s="12"/>
      <c r="J15" s="3" t="s">
        <v>41</v>
      </c>
      <c r="K15" s="3">
        <v>833</v>
      </c>
      <c r="L15" s="10" t="s">
        <v>23</v>
      </c>
      <c r="M15" s="31">
        <v>24</v>
      </c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12"/>
      <c r="J16" s="3" t="s">
        <v>43</v>
      </c>
      <c r="K16" s="32">
        <v>849</v>
      </c>
      <c r="L16" s="33" t="s">
        <v>42</v>
      </c>
      <c r="M16" s="32">
        <v>22</v>
      </c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12"/>
      <c r="J17" s="3" t="s">
        <v>49</v>
      </c>
      <c r="K17" s="3">
        <v>912</v>
      </c>
      <c r="L17" s="10" t="s">
        <v>42</v>
      </c>
      <c r="M17" s="31">
        <v>518</v>
      </c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12"/>
      <c r="J18" s="3" t="s">
        <v>49</v>
      </c>
      <c r="K18" s="3">
        <v>912</v>
      </c>
      <c r="L18" s="10" t="s">
        <v>50</v>
      </c>
      <c r="M18" s="31">
        <v>13.5</v>
      </c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/>
      <c r="H19" s="3"/>
      <c r="I19" s="12"/>
      <c r="J19" s="3" t="s">
        <v>60</v>
      </c>
      <c r="K19" s="3">
        <v>948</v>
      </c>
      <c r="L19" s="10" t="s">
        <v>26</v>
      </c>
      <c r="M19" s="31">
        <v>324</v>
      </c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12"/>
      <c r="J20" s="3" t="s">
        <v>60</v>
      </c>
      <c r="K20" s="3">
        <v>948</v>
      </c>
      <c r="L20" s="10" t="s">
        <v>50</v>
      </c>
      <c r="M20" s="31">
        <v>12</v>
      </c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12"/>
      <c r="J21" s="3" t="s">
        <v>77</v>
      </c>
      <c r="K21" s="3">
        <v>975</v>
      </c>
      <c r="L21" s="10" t="s">
        <v>26</v>
      </c>
      <c r="M21" s="31">
        <v>332</v>
      </c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12"/>
      <c r="J22" s="3" t="s">
        <v>77</v>
      </c>
      <c r="K22" s="3">
        <v>975</v>
      </c>
      <c r="L22" s="10" t="s">
        <v>26</v>
      </c>
      <c r="M22" s="31">
        <v>413</v>
      </c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12"/>
      <c r="J23" s="3" t="s">
        <v>77</v>
      </c>
      <c r="K23" s="3">
        <v>975</v>
      </c>
      <c r="L23" s="10" t="s">
        <v>50</v>
      </c>
      <c r="M23" s="31">
        <v>40</v>
      </c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12"/>
      <c r="J24" s="3" t="s">
        <v>77</v>
      </c>
      <c r="K24" s="3">
        <v>975</v>
      </c>
      <c r="L24" s="10" t="s">
        <v>26</v>
      </c>
      <c r="M24" s="31">
        <v>170</v>
      </c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12"/>
      <c r="J25" s="3" t="s">
        <v>75</v>
      </c>
      <c r="K25" s="3">
        <v>963</v>
      </c>
      <c r="L25" s="10" t="s">
        <v>26</v>
      </c>
      <c r="M25" s="31">
        <v>134</v>
      </c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12"/>
      <c r="J26" s="3" t="s">
        <v>75</v>
      </c>
      <c r="K26" s="3">
        <v>963</v>
      </c>
      <c r="L26" s="10" t="s">
        <v>26</v>
      </c>
      <c r="M26" s="31">
        <v>644</v>
      </c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12"/>
      <c r="J27" s="3" t="s">
        <v>75</v>
      </c>
      <c r="K27" s="3">
        <v>963</v>
      </c>
      <c r="L27" s="10" t="s">
        <v>26</v>
      </c>
      <c r="M27" s="31">
        <v>788</v>
      </c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12"/>
      <c r="J28" s="3" t="s">
        <v>79</v>
      </c>
      <c r="K28" s="3">
        <v>1000</v>
      </c>
      <c r="L28" s="10" t="s">
        <v>81</v>
      </c>
      <c r="M28" s="31">
        <v>138</v>
      </c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12"/>
      <c r="J29" s="3" t="s">
        <v>82</v>
      </c>
      <c r="K29" s="3">
        <v>1054</v>
      </c>
      <c r="L29" s="10" t="s">
        <v>26</v>
      </c>
      <c r="M29" s="31">
        <v>165</v>
      </c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12"/>
      <c r="J30" s="3" t="s">
        <v>82</v>
      </c>
      <c r="K30" s="3">
        <v>1054</v>
      </c>
      <c r="L30" s="10" t="s">
        <v>26</v>
      </c>
      <c r="M30" s="31">
        <v>168</v>
      </c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12"/>
      <c r="J31" s="3" t="s">
        <v>82</v>
      </c>
      <c r="K31" s="3">
        <v>1054</v>
      </c>
      <c r="L31" s="10" t="s">
        <v>26</v>
      </c>
      <c r="M31" s="31">
        <v>165</v>
      </c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12"/>
      <c r="J32" s="3" t="s">
        <v>82</v>
      </c>
      <c r="K32" s="3">
        <v>1054</v>
      </c>
      <c r="L32" s="10" t="s">
        <v>26</v>
      </c>
      <c r="M32" s="31">
        <v>214</v>
      </c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12"/>
      <c r="J33" s="3" t="s">
        <v>82</v>
      </c>
      <c r="K33" s="3">
        <v>1054</v>
      </c>
      <c r="L33" s="10" t="s">
        <v>26</v>
      </c>
      <c r="M33" s="31">
        <v>185</v>
      </c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12"/>
      <c r="J34" s="3" t="s">
        <v>82</v>
      </c>
      <c r="K34" s="32">
        <v>1054</v>
      </c>
      <c r="L34" s="33" t="s">
        <v>81</v>
      </c>
      <c r="M34" s="32">
        <v>16</v>
      </c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12"/>
      <c r="J35" s="3" t="s">
        <v>86</v>
      </c>
      <c r="K35" s="3">
        <v>1085</v>
      </c>
      <c r="L35" s="10" t="s">
        <v>26</v>
      </c>
      <c r="M35" s="31">
        <v>295</v>
      </c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12"/>
      <c r="J36" s="3" t="s">
        <v>86</v>
      </c>
      <c r="K36" s="3">
        <v>1086</v>
      </c>
      <c r="L36" s="10" t="s">
        <v>26</v>
      </c>
      <c r="M36" s="31">
        <v>22</v>
      </c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12"/>
      <c r="J37" s="3" t="s">
        <v>86</v>
      </c>
      <c r="K37" s="3">
        <v>1086</v>
      </c>
      <c r="L37" s="10" t="s">
        <v>26</v>
      </c>
      <c r="M37" s="31">
        <v>378</v>
      </c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12"/>
      <c r="J38" s="3" t="s">
        <v>86</v>
      </c>
      <c r="K38" s="3">
        <v>1086</v>
      </c>
      <c r="L38" s="10" t="s">
        <v>26</v>
      </c>
      <c r="M38" s="31">
        <v>299</v>
      </c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12"/>
      <c r="J39" s="3" t="s">
        <v>86</v>
      </c>
      <c r="K39" s="3">
        <v>1086</v>
      </c>
      <c r="L39" s="10" t="s">
        <v>26</v>
      </c>
      <c r="M39" s="31">
        <v>94</v>
      </c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12"/>
      <c r="J40" s="3" t="s">
        <v>87</v>
      </c>
      <c r="K40" s="3">
        <v>1151</v>
      </c>
      <c r="L40" s="10" t="s">
        <v>81</v>
      </c>
      <c r="M40" s="31">
        <v>135</v>
      </c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12"/>
      <c r="J41" s="3" t="s">
        <v>88</v>
      </c>
      <c r="K41" s="3">
        <v>1153</v>
      </c>
      <c r="L41" s="10" t="s">
        <v>42</v>
      </c>
      <c r="M41" s="31">
        <v>265</v>
      </c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12"/>
      <c r="J42" s="3" t="s">
        <v>88</v>
      </c>
      <c r="K42" s="3">
        <v>1153</v>
      </c>
      <c r="L42" s="10" t="s">
        <v>23</v>
      </c>
      <c r="M42" s="31">
        <v>35</v>
      </c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12"/>
      <c r="J43" s="3" t="s">
        <v>101</v>
      </c>
      <c r="K43" s="3">
        <v>1185</v>
      </c>
      <c r="L43" s="10" t="s">
        <v>42</v>
      </c>
      <c r="M43" s="31">
        <v>145</v>
      </c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12"/>
      <c r="J44" s="3" t="s">
        <v>101</v>
      </c>
      <c r="K44" s="3">
        <v>1185</v>
      </c>
      <c r="L44" s="10" t="s">
        <v>42</v>
      </c>
      <c r="M44" s="31">
        <v>209</v>
      </c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12"/>
      <c r="J45" s="3" t="s">
        <v>101</v>
      </c>
      <c r="K45" s="3">
        <v>1185</v>
      </c>
      <c r="L45" s="10" t="s">
        <v>102</v>
      </c>
      <c r="M45" s="32">
        <v>12</v>
      </c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12"/>
      <c r="J46" s="3" t="s">
        <v>110</v>
      </c>
      <c r="K46" s="3">
        <v>1217</v>
      </c>
      <c r="L46" s="10" t="s">
        <v>26</v>
      </c>
      <c r="M46" s="31">
        <v>238</v>
      </c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12"/>
      <c r="J47" s="3" t="s">
        <v>123</v>
      </c>
      <c r="K47" s="3">
        <v>1274</v>
      </c>
      <c r="L47" s="10" t="s">
        <v>26</v>
      </c>
      <c r="M47" s="31">
        <v>296</v>
      </c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12"/>
      <c r="J48" s="3" t="s">
        <v>130</v>
      </c>
      <c r="K48" s="3">
        <v>1331</v>
      </c>
      <c r="L48" s="10" t="s">
        <v>132</v>
      </c>
      <c r="M48" s="31">
        <v>0.4</v>
      </c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12"/>
      <c r="J49" s="3" t="s">
        <v>134</v>
      </c>
      <c r="K49" s="3">
        <v>1359</v>
      </c>
      <c r="L49" s="10" t="s">
        <v>26</v>
      </c>
      <c r="M49" s="3">
        <v>332</v>
      </c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/>
      <c r="G50" s="3"/>
      <c r="H50" s="3"/>
      <c r="I50" s="12"/>
      <c r="J50" s="3" t="s">
        <v>146</v>
      </c>
      <c r="K50" s="3">
        <v>1391</v>
      </c>
      <c r="L50" s="10" t="s">
        <v>42</v>
      </c>
      <c r="M50" s="3">
        <v>20</v>
      </c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/>
      <c r="G51" s="3"/>
      <c r="H51" s="3"/>
      <c r="I51" s="12"/>
      <c r="J51" s="3"/>
      <c r="K51" s="3"/>
      <c r="L51" s="10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/>
      <c r="G52" s="3"/>
      <c r="H52" s="3"/>
      <c r="I52" s="8">
        <f>SUM(I7:I51)</f>
        <v>9450</v>
      </c>
      <c r="J52" s="2"/>
      <c r="K52" s="2"/>
      <c r="L52" s="7"/>
      <c r="M52" s="8">
        <f>SUM(M7:M51)</f>
        <v>8382.9</v>
      </c>
      <c r="N52" s="2">
        <f>SUM(N7:N46)</f>
        <v>0</v>
      </c>
      <c r="O52" s="22">
        <f>M52-I52+N52</f>
        <v>-1067.1000000000004</v>
      </c>
      <c r="P52" s="3"/>
    </row>
    <row r="53" spans="1:16" x14ac:dyDescent="0.25">
      <c r="A53" s="3" t="s">
        <v>28</v>
      </c>
      <c r="B53" s="3">
        <v>3115</v>
      </c>
      <c r="C53" s="3" t="s">
        <v>90</v>
      </c>
      <c r="D53" s="3" t="s">
        <v>40</v>
      </c>
      <c r="E53" s="3">
        <v>21102807</v>
      </c>
      <c r="F53" s="3">
        <v>400</v>
      </c>
      <c r="G53" s="3" t="s">
        <v>60</v>
      </c>
      <c r="H53" s="3">
        <v>229</v>
      </c>
      <c r="I53" s="34">
        <v>400</v>
      </c>
      <c r="J53" s="3" t="s">
        <v>129</v>
      </c>
      <c r="K53" s="3">
        <v>1309</v>
      </c>
      <c r="L53" s="10" t="s">
        <v>22</v>
      </c>
      <c r="M53" s="31">
        <v>374</v>
      </c>
      <c r="N53" s="2"/>
      <c r="O53" s="22"/>
      <c r="P53" s="3"/>
    </row>
    <row r="54" spans="1:16" x14ac:dyDescent="0.25">
      <c r="A54" s="3"/>
      <c r="B54" s="3"/>
      <c r="C54" s="3"/>
      <c r="D54" s="3"/>
      <c r="E54" s="3"/>
      <c r="F54" s="3"/>
      <c r="G54" s="3"/>
      <c r="H54" s="3"/>
      <c r="I54" s="8"/>
      <c r="J54" s="2"/>
      <c r="K54" s="2"/>
      <c r="L54" s="20"/>
      <c r="M54" s="2"/>
      <c r="N54" s="2"/>
      <c r="O54" s="22"/>
      <c r="P54" s="3"/>
    </row>
    <row r="55" spans="1:16" x14ac:dyDescent="0.25">
      <c r="A55" s="3"/>
      <c r="B55" s="3"/>
      <c r="C55" s="3"/>
      <c r="D55" s="3"/>
      <c r="E55" s="3"/>
      <c r="F55" s="3"/>
      <c r="G55" s="3"/>
      <c r="H55" s="3"/>
      <c r="I55" s="8"/>
      <c r="J55" s="2"/>
      <c r="K55" s="2"/>
      <c r="L55" s="20"/>
      <c r="M55" s="2"/>
      <c r="N55" s="2"/>
      <c r="O55" s="22"/>
      <c r="P55" s="3"/>
    </row>
    <row r="56" spans="1:16" x14ac:dyDescent="0.25">
      <c r="A56" s="3"/>
      <c r="B56" s="3"/>
      <c r="C56" s="3"/>
      <c r="D56" s="3"/>
      <c r="E56" s="3"/>
      <c r="F56" s="3"/>
      <c r="G56" s="3"/>
      <c r="H56" s="3"/>
      <c r="I56" s="8"/>
      <c r="J56" s="2"/>
      <c r="K56" s="2"/>
      <c r="L56" s="20"/>
      <c r="M56" s="2"/>
      <c r="N56" s="2"/>
      <c r="O56" s="22"/>
      <c r="P56" s="3"/>
    </row>
    <row r="57" spans="1:16" x14ac:dyDescent="0.25">
      <c r="A57" s="3"/>
      <c r="B57" s="3"/>
      <c r="C57" s="3"/>
      <c r="D57" s="3"/>
      <c r="E57" s="3"/>
      <c r="F57" s="3"/>
      <c r="G57" s="3"/>
      <c r="H57" s="3"/>
      <c r="I57" s="8">
        <f>SUM(I53:I56)</f>
        <v>400</v>
      </c>
      <c r="J57" s="2"/>
      <c r="K57" s="2"/>
      <c r="L57" s="20"/>
      <c r="M57" s="2">
        <f>SUM(M53:M56)</f>
        <v>374</v>
      </c>
      <c r="N57" s="2">
        <f>SUM(N53:N56)</f>
        <v>0</v>
      </c>
      <c r="O57" s="22">
        <f>M57-I57+N57</f>
        <v>-26</v>
      </c>
      <c r="P57" s="3"/>
    </row>
    <row r="58" spans="1:16" x14ac:dyDescent="0.25">
      <c r="A58" s="3" t="s">
        <v>28</v>
      </c>
      <c r="B58" s="3">
        <v>3155</v>
      </c>
      <c r="C58" s="3" t="s">
        <v>89</v>
      </c>
      <c r="D58" s="3" t="s">
        <v>40</v>
      </c>
      <c r="E58" s="3">
        <v>21103008</v>
      </c>
      <c r="F58" s="3">
        <v>670</v>
      </c>
      <c r="G58" s="3" t="s">
        <v>60</v>
      </c>
      <c r="H58" s="3">
        <v>229</v>
      </c>
      <c r="I58" s="34">
        <v>670</v>
      </c>
      <c r="J58" s="3" t="s">
        <v>71</v>
      </c>
      <c r="K58" s="3">
        <v>1018</v>
      </c>
      <c r="L58" s="10" t="s">
        <v>26</v>
      </c>
      <c r="M58" s="31">
        <v>637</v>
      </c>
      <c r="N58" s="2"/>
      <c r="O58" s="22"/>
      <c r="P58" s="3"/>
    </row>
    <row r="59" spans="1:16" x14ac:dyDescent="0.25">
      <c r="A59" s="3"/>
      <c r="B59" s="3"/>
      <c r="C59" s="3"/>
      <c r="D59" s="3"/>
      <c r="E59" s="3"/>
      <c r="F59" s="3"/>
      <c r="G59" s="3"/>
      <c r="H59" s="3"/>
      <c r="I59" s="12"/>
      <c r="J59" s="3" t="s">
        <v>71</v>
      </c>
      <c r="K59" s="3">
        <v>1018</v>
      </c>
      <c r="L59" s="10" t="s">
        <v>47</v>
      </c>
      <c r="M59" s="31">
        <v>18</v>
      </c>
      <c r="N59" s="2"/>
      <c r="O59" s="22"/>
      <c r="P59" s="3"/>
    </row>
    <row r="60" spans="1:16" x14ac:dyDescent="0.25">
      <c r="A60" s="3"/>
      <c r="B60" s="3"/>
      <c r="C60" s="3"/>
      <c r="D60" s="3"/>
      <c r="E60" s="3"/>
      <c r="F60" s="3"/>
      <c r="G60" s="3"/>
      <c r="H60" s="3"/>
      <c r="I60" s="12"/>
      <c r="J60" s="3" t="s">
        <v>99</v>
      </c>
      <c r="K60" s="3">
        <v>1179</v>
      </c>
      <c r="L60" s="10" t="s">
        <v>47</v>
      </c>
      <c r="M60" s="31">
        <v>11</v>
      </c>
      <c r="N60" s="2"/>
      <c r="O60" s="22"/>
      <c r="P60" s="3"/>
    </row>
    <row r="61" spans="1:16" x14ac:dyDescent="0.25">
      <c r="A61" s="3"/>
      <c r="B61" s="3"/>
      <c r="C61" s="3"/>
      <c r="D61" s="3"/>
      <c r="E61" s="3"/>
      <c r="F61" s="3"/>
      <c r="G61" s="3"/>
      <c r="H61" s="3"/>
      <c r="I61" s="12"/>
      <c r="J61" s="3"/>
      <c r="K61" s="3"/>
      <c r="L61" s="10"/>
      <c r="M61" s="3"/>
      <c r="N61" s="2"/>
      <c r="O61" s="22"/>
      <c r="P61" s="3"/>
    </row>
    <row r="62" spans="1:16" x14ac:dyDescent="0.25">
      <c r="A62" s="3"/>
      <c r="B62" s="3"/>
      <c r="C62" s="3"/>
      <c r="D62" s="3"/>
      <c r="E62" s="3"/>
      <c r="F62" s="3"/>
      <c r="G62" s="3"/>
      <c r="H62" s="3"/>
      <c r="I62" s="13">
        <f>SUM(I58:I61)</f>
        <v>670</v>
      </c>
      <c r="J62" s="2"/>
      <c r="K62" s="2"/>
      <c r="L62" s="20">
        <f>SUM(L58:L61)</f>
        <v>0</v>
      </c>
      <c r="M62" s="28">
        <f>SUM(M58:M61)</f>
        <v>666</v>
      </c>
      <c r="N62" s="2">
        <f>SUM(N12:N61)</f>
        <v>0</v>
      </c>
      <c r="O62" s="22">
        <f>M62-I62+N62</f>
        <v>-4</v>
      </c>
      <c r="P62" s="3"/>
    </row>
    <row r="63" spans="1:16" x14ac:dyDescent="0.25">
      <c r="A63" s="3" t="s">
        <v>28</v>
      </c>
      <c r="B63" s="3" t="s">
        <v>78</v>
      </c>
      <c r="C63" s="3" t="s">
        <v>39</v>
      </c>
      <c r="D63" s="3" t="s">
        <v>40</v>
      </c>
      <c r="E63" s="3">
        <v>21152802</v>
      </c>
      <c r="F63" s="3">
        <v>750</v>
      </c>
      <c r="G63" s="3" t="s">
        <v>41</v>
      </c>
      <c r="H63" s="3">
        <v>222</v>
      </c>
      <c r="I63" s="34">
        <v>750</v>
      </c>
      <c r="J63" s="3" t="s">
        <v>75</v>
      </c>
      <c r="K63" s="3">
        <v>967</v>
      </c>
      <c r="L63" s="10" t="s">
        <v>26</v>
      </c>
      <c r="M63" s="31">
        <v>386</v>
      </c>
      <c r="N63" s="2"/>
      <c r="O63" s="22"/>
      <c r="P63" s="3"/>
    </row>
    <row r="64" spans="1:16" x14ac:dyDescent="0.25">
      <c r="A64" s="3"/>
      <c r="B64" s="3"/>
      <c r="C64" s="3"/>
      <c r="D64" s="3"/>
      <c r="E64" s="3"/>
      <c r="F64" s="3"/>
      <c r="G64" s="3"/>
      <c r="H64" s="3"/>
      <c r="I64" s="8"/>
      <c r="J64" s="3" t="s">
        <v>75</v>
      </c>
      <c r="K64" s="3">
        <v>967</v>
      </c>
      <c r="L64" s="10" t="s">
        <v>26</v>
      </c>
      <c r="M64" s="31">
        <v>81</v>
      </c>
      <c r="N64" s="2"/>
      <c r="O64" s="22"/>
      <c r="P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8"/>
      <c r="J65" s="3" t="s">
        <v>75</v>
      </c>
      <c r="K65" s="3">
        <v>967</v>
      </c>
      <c r="L65" s="10" t="s">
        <v>26</v>
      </c>
      <c r="M65" s="31">
        <v>222</v>
      </c>
      <c r="N65" s="2"/>
      <c r="O65" s="22"/>
      <c r="P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8"/>
      <c r="J66" s="3" t="s">
        <v>101</v>
      </c>
      <c r="K66" s="32">
        <v>1185</v>
      </c>
      <c r="L66" s="33" t="s">
        <v>102</v>
      </c>
      <c r="M66" s="32">
        <v>40</v>
      </c>
      <c r="N66" s="2"/>
      <c r="O66" s="22"/>
      <c r="P66" s="3"/>
      <c r="Q66" s="1" t="s">
        <v>133</v>
      </c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8"/>
      <c r="J67" s="3" t="s">
        <v>79</v>
      </c>
      <c r="K67" s="3">
        <v>994</v>
      </c>
      <c r="L67" s="10" t="s">
        <v>23</v>
      </c>
      <c r="M67" s="31">
        <v>21</v>
      </c>
      <c r="N67" s="2"/>
      <c r="O67" s="22"/>
      <c r="P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8"/>
      <c r="J68" s="2"/>
      <c r="K68" s="2"/>
      <c r="L68" s="20"/>
      <c r="M68" s="2"/>
      <c r="N68" s="2"/>
      <c r="O68" s="22"/>
      <c r="P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8">
        <f>SUM(I63:I68)</f>
        <v>750</v>
      </c>
      <c r="J69" s="2"/>
      <c r="K69" s="2"/>
      <c r="L69" s="20">
        <f>SUM(L63:L68)</f>
        <v>0</v>
      </c>
      <c r="M69" s="27">
        <f>SUM(M63:M68)</f>
        <v>750</v>
      </c>
      <c r="N69" s="20">
        <f>SUM(N63:N68)</f>
        <v>0</v>
      </c>
      <c r="O69" s="22">
        <f>M69-I69+N69</f>
        <v>0</v>
      </c>
      <c r="P69" s="3"/>
    </row>
    <row r="70" spans="1:17" x14ac:dyDescent="0.25">
      <c r="A70" s="3" t="s">
        <v>28</v>
      </c>
      <c r="B70" s="3" t="s">
        <v>45</v>
      </c>
      <c r="C70" s="3" t="s">
        <v>44</v>
      </c>
      <c r="D70" s="3" t="s">
        <v>40</v>
      </c>
      <c r="E70" s="3">
        <v>2424</v>
      </c>
      <c r="F70" s="3">
        <v>3000</v>
      </c>
      <c r="G70" s="3" t="s">
        <v>46</v>
      </c>
      <c r="H70" s="3">
        <v>225</v>
      </c>
      <c r="I70" s="34">
        <v>3000</v>
      </c>
      <c r="J70" s="3" t="s">
        <v>46</v>
      </c>
      <c r="K70" s="3">
        <v>849</v>
      </c>
      <c r="L70" s="10" t="s">
        <v>47</v>
      </c>
      <c r="M70" s="31">
        <v>6</v>
      </c>
      <c r="N70" s="2"/>
      <c r="O70" s="5"/>
      <c r="P70" s="3"/>
    </row>
    <row r="71" spans="1:17" x14ac:dyDescent="0.25">
      <c r="A71" s="3" t="s">
        <v>28</v>
      </c>
      <c r="B71" s="3" t="s">
        <v>45</v>
      </c>
      <c r="C71" s="3" t="s">
        <v>51</v>
      </c>
      <c r="D71" s="3" t="s">
        <v>52</v>
      </c>
      <c r="E71" s="3">
        <v>20402424</v>
      </c>
      <c r="F71" s="3">
        <v>2000</v>
      </c>
      <c r="G71" s="3" t="s">
        <v>49</v>
      </c>
      <c r="H71" s="3">
        <v>226</v>
      </c>
      <c r="I71" s="34">
        <v>2000</v>
      </c>
      <c r="J71" s="3" t="s">
        <v>46</v>
      </c>
      <c r="K71" s="3">
        <v>849</v>
      </c>
      <c r="L71" s="10" t="s">
        <v>48</v>
      </c>
      <c r="M71" s="31">
        <v>56</v>
      </c>
      <c r="N71" s="2"/>
      <c r="O71" s="5"/>
      <c r="P71" s="3"/>
    </row>
    <row r="72" spans="1:17" x14ac:dyDescent="0.25">
      <c r="A72" s="3" t="s">
        <v>28</v>
      </c>
      <c r="B72" s="3" t="s">
        <v>45</v>
      </c>
      <c r="C72" s="3" t="s">
        <v>51</v>
      </c>
      <c r="D72" s="3" t="s">
        <v>40</v>
      </c>
      <c r="E72" s="3">
        <v>2424</v>
      </c>
      <c r="F72" s="3">
        <v>2000</v>
      </c>
      <c r="G72" s="3" t="s">
        <v>55</v>
      </c>
      <c r="H72" s="3">
        <v>227</v>
      </c>
      <c r="I72" s="34">
        <v>2000</v>
      </c>
      <c r="J72" s="3" t="s">
        <v>55</v>
      </c>
      <c r="K72" s="3">
        <v>929</v>
      </c>
      <c r="L72" s="10" t="s">
        <v>47</v>
      </c>
      <c r="M72" s="31">
        <v>222</v>
      </c>
      <c r="N72" s="2"/>
      <c r="O72" s="5"/>
      <c r="P72" s="3"/>
    </row>
    <row r="73" spans="1:17" x14ac:dyDescent="0.25">
      <c r="A73" s="3" t="s">
        <v>28</v>
      </c>
      <c r="B73" s="3" t="s">
        <v>62</v>
      </c>
      <c r="C73" s="3" t="s">
        <v>76</v>
      </c>
      <c r="D73" s="3" t="s">
        <v>40</v>
      </c>
      <c r="E73" s="3">
        <v>2424</v>
      </c>
      <c r="F73" s="3">
        <v>1000</v>
      </c>
      <c r="G73" s="3" t="s">
        <v>63</v>
      </c>
      <c r="H73" s="3">
        <v>230</v>
      </c>
      <c r="I73" s="34">
        <v>1000</v>
      </c>
      <c r="J73" s="3" t="s">
        <v>55</v>
      </c>
      <c r="K73" s="3">
        <v>929</v>
      </c>
      <c r="L73" s="10" t="s">
        <v>48</v>
      </c>
      <c r="M73" s="31">
        <v>1142</v>
      </c>
      <c r="N73" s="2"/>
      <c r="O73" s="5"/>
      <c r="P73" s="3"/>
    </row>
    <row r="74" spans="1:17" x14ac:dyDescent="0.25">
      <c r="A74" s="3" t="s">
        <v>28</v>
      </c>
      <c r="B74" s="3" t="s">
        <v>62</v>
      </c>
      <c r="C74" s="3" t="s">
        <v>76</v>
      </c>
      <c r="D74" s="3" t="s">
        <v>40</v>
      </c>
      <c r="E74" s="3">
        <v>2424</v>
      </c>
      <c r="F74" s="3">
        <v>2250</v>
      </c>
      <c r="G74" s="3" t="s">
        <v>75</v>
      </c>
      <c r="H74" s="3">
        <v>234</v>
      </c>
      <c r="I74" s="34">
        <v>2250</v>
      </c>
      <c r="J74" s="3" t="s">
        <v>59</v>
      </c>
      <c r="K74" s="3">
        <v>943</v>
      </c>
      <c r="L74" s="10" t="s">
        <v>48</v>
      </c>
      <c r="M74" s="31">
        <v>802</v>
      </c>
      <c r="N74" s="2"/>
      <c r="O74" s="5"/>
      <c r="P74" s="3"/>
    </row>
    <row r="75" spans="1:17" x14ac:dyDescent="0.25">
      <c r="A75" s="3" t="s">
        <v>28</v>
      </c>
      <c r="B75" s="3" t="s">
        <v>62</v>
      </c>
      <c r="C75" s="3" t="s">
        <v>76</v>
      </c>
      <c r="D75" s="3" t="s">
        <v>40</v>
      </c>
      <c r="E75" s="3">
        <v>2424</v>
      </c>
      <c r="F75" s="3">
        <v>1000</v>
      </c>
      <c r="G75" s="3" t="s">
        <v>85</v>
      </c>
      <c r="H75" s="3">
        <v>236</v>
      </c>
      <c r="I75" s="34">
        <v>1000</v>
      </c>
      <c r="J75" s="3" t="s">
        <v>59</v>
      </c>
      <c r="K75" s="3">
        <v>943</v>
      </c>
      <c r="L75" s="10" t="s">
        <v>47</v>
      </c>
      <c r="M75" s="31">
        <f>284+78</f>
        <v>362</v>
      </c>
      <c r="N75" s="2"/>
      <c r="O75" s="5"/>
      <c r="P75" s="3"/>
    </row>
    <row r="76" spans="1:17" x14ac:dyDescent="0.25">
      <c r="A76" s="3" t="s">
        <v>28</v>
      </c>
      <c r="B76" s="3" t="s">
        <v>62</v>
      </c>
      <c r="C76" s="3" t="s">
        <v>76</v>
      </c>
      <c r="D76" s="3" t="s">
        <v>40</v>
      </c>
      <c r="E76" s="3">
        <v>2424</v>
      </c>
      <c r="F76" s="3">
        <v>1000</v>
      </c>
      <c r="G76" s="3" t="s">
        <v>86</v>
      </c>
      <c r="H76" s="3">
        <v>237</v>
      </c>
      <c r="I76" s="34">
        <v>1000</v>
      </c>
      <c r="J76" s="3" t="s">
        <v>70</v>
      </c>
      <c r="K76" s="3">
        <v>1012</v>
      </c>
      <c r="L76" s="10" t="s">
        <v>48</v>
      </c>
      <c r="M76" s="31">
        <v>1751</v>
      </c>
      <c r="N76" s="2"/>
      <c r="O76" s="5"/>
      <c r="P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12"/>
      <c r="J77" s="3" t="s">
        <v>70</v>
      </c>
      <c r="K77" s="3">
        <v>1012</v>
      </c>
      <c r="L77" s="10" t="s">
        <v>47</v>
      </c>
      <c r="M77" s="31">
        <v>350</v>
      </c>
      <c r="N77" s="2"/>
      <c r="O77" s="5"/>
      <c r="P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12"/>
      <c r="J78" s="3" t="s">
        <v>71</v>
      </c>
      <c r="K78" s="3">
        <v>1018</v>
      </c>
      <c r="L78" s="10" t="s">
        <v>48</v>
      </c>
      <c r="M78" s="31">
        <v>850</v>
      </c>
      <c r="N78" s="2"/>
      <c r="O78" s="5"/>
      <c r="P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12"/>
      <c r="J79" s="3" t="s">
        <v>71</v>
      </c>
      <c r="K79" s="3">
        <v>1018</v>
      </c>
      <c r="L79" s="10" t="s">
        <v>47</v>
      </c>
      <c r="M79" s="31">
        <v>223</v>
      </c>
      <c r="N79" s="2"/>
      <c r="O79" s="5"/>
      <c r="P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12"/>
      <c r="J80" s="3" t="s">
        <v>72</v>
      </c>
      <c r="K80" s="3">
        <v>951</v>
      </c>
      <c r="L80" s="10" t="s">
        <v>48</v>
      </c>
      <c r="M80" s="31">
        <v>868</v>
      </c>
      <c r="N80" s="2"/>
      <c r="O80" s="5"/>
      <c r="P80" s="3"/>
    </row>
    <row r="81" spans="1:16" x14ac:dyDescent="0.25">
      <c r="A81" s="3"/>
      <c r="B81" s="3"/>
      <c r="C81" s="3"/>
      <c r="D81" s="3"/>
      <c r="E81" s="3"/>
      <c r="F81" s="3"/>
      <c r="G81" s="3"/>
      <c r="H81" s="3"/>
      <c r="I81" s="12"/>
      <c r="J81" s="3" t="s">
        <v>72</v>
      </c>
      <c r="K81" s="3">
        <v>951</v>
      </c>
      <c r="L81" s="10" t="s">
        <v>47</v>
      </c>
      <c r="M81" s="31">
        <v>145</v>
      </c>
      <c r="N81" s="2"/>
      <c r="O81" s="5"/>
      <c r="P81" s="3"/>
    </row>
    <row r="82" spans="1:16" x14ac:dyDescent="0.25">
      <c r="A82" s="3"/>
      <c r="B82" s="3"/>
      <c r="C82" s="3"/>
      <c r="D82" s="3"/>
      <c r="E82" s="3"/>
      <c r="F82" s="3"/>
      <c r="G82" s="3"/>
      <c r="H82" s="3"/>
      <c r="I82" s="12"/>
      <c r="J82" s="3" t="s">
        <v>77</v>
      </c>
      <c r="K82" s="3">
        <v>976</v>
      </c>
      <c r="L82" s="10" t="s">
        <v>48</v>
      </c>
      <c r="M82" s="31">
        <v>841</v>
      </c>
      <c r="N82" s="2"/>
      <c r="O82" s="5"/>
      <c r="P82" s="3"/>
    </row>
    <row r="83" spans="1:16" x14ac:dyDescent="0.25">
      <c r="A83" s="3"/>
      <c r="B83" s="3"/>
      <c r="C83" s="3"/>
      <c r="D83" s="3"/>
      <c r="E83" s="3"/>
      <c r="F83" s="3"/>
      <c r="G83" s="3"/>
      <c r="H83" s="3"/>
      <c r="I83" s="12"/>
      <c r="J83" s="3" t="s">
        <v>77</v>
      </c>
      <c r="K83" s="3">
        <v>976</v>
      </c>
      <c r="L83" s="10" t="s">
        <v>47</v>
      </c>
      <c r="M83" s="31">
        <v>228</v>
      </c>
      <c r="N83" s="2"/>
      <c r="O83" s="5"/>
      <c r="P83" s="3"/>
    </row>
    <row r="84" spans="1:16" x14ac:dyDescent="0.25">
      <c r="A84" s="3"/>
      <c r="B84" s="3"/>
      <c r="C84" s="3"/>
      <c r="D84" s="3"/>
      <c r="E84" s="3"/>
      <c r="F84" s="3"/>
      <c r="G84" s="3"/>
      <c r="H84" s="3"/>
      <c r="I84" s="12"/>
      <c r="J84" s="3" t="s">
        <v>82</v>
      </c>
      <c r="K84" s="3">
        <v>1064</v>
      </c>
      <c r="L84" s="10" t="s">
        <v>48</v>
      </c>
      <c r="M84" s="31">
        <v>651</v>
      </c>
      <c r="N84" s="2"/>
      <c r="O84" s="5"/>
      <c r="P84" s="3"/>
    </row>
    <row r="85" spans="1:16" x14ac:dyDescent="0.25">
      <c r="A85" s="3"/>
      <c r="B85" s="3"/>
      <c r="C85" s="3"/>
      <c r="D85" s="3"/>
      <c r="E85" s="3"/>
      <c r="F85" s="3"/>
      <c r="G85" s="3"/>
      <c r="H85" s="3"/>
      <c r="I85" s="12"/>
      <c r="J85" s="3" t="s">
        <v>82</v>
      </c>
      <c r="K85" s="3">
        <v>1055</v>
      </c>
      <c r="L85" s="10" t="s">
        <v>48</v>
      </c>
      <c r="M85" s="31">
        <v>460</v>
      </c>
      <c r="N85" s="2"/>
      <c r="O85" s="5"/>
      <c r="P85" s="3"/>
    </row>
    <row r="86" spans="1:16" x14ac:dyDescent="0.25">
      <c r="A86" s="3"/>
      <c r="B86" s="3"/>
      <c r="C86" s="3"/>
      <c r="D86" s="3"/>
      <c r="E86" s="3"/>
      <c r="F86" s="3"/>
      <c r="G86" s="3"/>
      <c r="H86" s="3"/>
      <c r="I86" s="12"/>
      <c r="J86" s="3" t="s">
        <v>86</v>
      </c>
      <c r="K86" s="3">
        <v>1084</v>
      </c>
      <c r="L86" s="10" t="s">
        <v>48</v>
      </c>
      <c r="M86" s="31">
        <v>510</v>
      </c>
      <c r="N86" s="2"/>
      <c r="O86" s="5"/>
      <c r="P86" s="3"/>
    </row>
    <row r="87" spans="1:16" x14ac:dyDescent="0.25">
      <c r="A87" s="3"/>
      <c r="B87" s="3"/>
      <c r="C87" s="3"/>
      <c r="D87" s="3"/>
      <c r="E87" s="3"/>
      <c r="F87" s="3"/>
      <c r="G87" s="3"/>
      <c r="H87" s="3"/>
      <c r="I87" s="12"/>
      <c r="J87" s="3" t="s">
        <v>87</v>
      </c>
      <c r="K87" s="3">
        <v>1151</v>
      </c>
      <c r="L87" s="10" t="s">
        <v>48</v>
      </c>
      <c r="M87" s="31">
        <v>697</v>
      </c>
      <c r="N87" s="2"/>
      <c r="O87" s="5"/>
      <c r="P87" s="3"/>
    </row>
    <row r="88" spans="1:16" x14ac:dyDescent="0.25">
      <c r="A88" s="3"/>
      <c r="B88" s="3"/>
      <c r="C88" s="3"/>
      <c r="D88" s="3"/>
      <c r="E88" s="3"/>
      <c r="F88" s="3"/>
      <c r="G88" s="3"/>
      <c r="H88" s="3"/>
      <c r="I88" s="12"/>
      <c r="J88" s="3" t="s">
        <v>108</v>
      </c>
      <c r="K88" s="32">
        <v>1213</v>
      </c>
      <c r="L88" s="33" t="s">
        <v>47</v>
      </c>
      <c r="M88" s="32">
        <v>3.5</v>
      </c>
      <c r="N88" s="2"/>
      <c r="O88" s="5"/>
      <c r="P88" s="3"/>
    </row>
    <row r="89" spans="1:16" x14ac:dyDescent="0.25">
      <c r="A89" s="3"/>
      <c r="B89" s="3"/>
      <c r="C89" s="3"/>
      <c r="D89" s="3"/>
      <c r="E89" s="3"/>
      <c r="F89" s="3"/>
      <c r="G89" s="3"/>
      <c r="H89" s="3"/>
      <c r="I89" s="12"/>
      <c r="J89" s="3" t="s">
        <v>116</v>
      </c>
      <c r="K89" s="3">
        <v>1251</v>
      </c>
      <c r="L89" s="10" t="s">
        <v>47</v>
      </c>
      <c r="M89" s="31">
        <v>22</v>
      </c>
      <c r="N89" s="2"/>
      <c r="O89" s="5"/>
      <c r="P89" s="3"/>
    </row>
    <row r="90" spans="1:16" x14ac:dyDescent="0.25">
      <c r="A90" s="3"/>
      <c r="B90" s="3"/>
      <c r="C90" s="3"/>
      <c r="D90" s="3"/>
      <c r="E90" s="3"/>
      <c r="F90" s="3"/>
      <c r="G90" s="3"/>
      <c r="H90" s="3"/>
      <c r="I90" s="12"/>
      <c r="J90" s="3" t="s">
        <v>86</v>
      </c>
      <c r="K90" s="3">
        <v>1085</v>
      </c>
      <c r="L90" s="10" t="s">
        <v>42</v>
      </c>
      <c r="M90" s="31">
        <v>597</v>
      </c>
      <c r="N90" s="2"/>
      <c r="O90" s="5"/>
      <c r="P90" s="3"/>
    </row>
    <row r="91" spans="1:16" x14ac:dyDescent="0.25">
      <c r="A91" s="3"/>
      <c r="B91" s="3"/>
      <c r="C91" s="3"/>
      <c r="D91" s="3"/>
      <c r="E91" s="3"/>
      <c r="F91" s="3"/>
      <c r="G91" s="3"/>
      <c r="H91" s="3"/>
      <c r="I91" s="12"/>
      <c r="J91" s="3" t="s">
        <v>88</v>
      </c>
      <c r="K91" s="3">
        <v>1153</v>
      </c>
      <c r="L91" s="10" t="s">
        <v>42</v>
      </c>
      <c r="M91" s="31">
        <v>300</v>
      </c>
      <c r="N91" s="2"/>
      <c r="O91" s="5"/>
      <c r="P91" s="3"/>
    </row>
    <row r="92" spans="1:16" x14ac:dyDescent="0.25">
      <c r="A92" s="3"/>
      <c r="B92" s="3"/>
      <c r="C92" s="3"/>
      <c r="D92" s="3"/>
      <c r="E92" s="3"/>
      <c r="F92" s="3"/>
      <c r="G92" s="3"/>
      <c r="H92" s="3"/>
      <c r="I92" s="12"/>
      <c r="J92" s="3" t="s">
        <v>123</v>
      </c>
      <c r="K92" s="3">
        <v>1274</v>
      </c>
      <c r="L92" s="10" t="s">
        <v>48</v>
      </c>
      <c r="M92" s="31">
        <v>499</v>
      </c>
      <c r="N92" s="2"/>
      <c r="O92" s="5"/>
      <c r="P92" s="3"/>
    </row>
    <row r="93" spans="1:16" x14ac:dyDescent="0.25">
      <c r="A93" s="3"/>
      <c r="B93" s="3"/>
      <c r="C93" s="3"/>
      <c r="D93" s="3"/>
      <c r="E93" s="3"/>
      <c r="F93" s="3"/>
      <c r="G93" s="3"/>
      <c r="H93" s="3"/>
      <c r="I93" s="12"/>
      <c r="J93" s="3" t="s">
        <v>128</v>
      </c>
      <c r="K93" s="3">
        <v>1294</v>
      </c>
      <c r="L93" s="10" t="s">
        <v>48</v>
      </c>
      <c r="M93" s="31">
        <v>985</v>
      </c>
      <c r="N93" s="2"/>
      <c r="O93" s="5"/>
      <c r="P93" s="3"/>
    </row>
    <row r="94" spans="1:16" x14ac:dyDescent="0.25">
      <c r="A94" s="3"/>
      <c r="B94" s="3"/>
      <c r="C94" s="3"/>
      <c r="D94" s="3"/>
      <c r="E94" s="3"/>
      <c r="F94" s="3"/>
      <c r="G94" s="3"/>
      <c r="H94" s="3"/>
      <c r="I94" s="12"/>
      <c r="J94" s="3" t="s">
        <v>129</v>
      </c>
      <c r="K94" s="3">
        <v>1309</v>
      </c>
      <c r="L94" s="10" t="s">
        <v>48</v>
      </c>
      <c r="M94" s="31">
        <v>144</v>
      </c>
      <c r="N94" s="2"/>
      <c r="O94" s="5"/>
      <c r="P94" s="3"/>
    </row>
    <row r="95" spans="1:16" x14ac:dyDescent="0.25">
      <c r="A95" s="3"/>
      <c r="B95" s="3"/>
      <c r="C95" s="3"/>
      <c r="D95" s="3"/>
      <c r="E95" s="3"/>
      <c r="F95" s="3"/>
      <c r="G95" s="3"/>
      <c r="H95" s="3"/>
      <c r="I95" s="12"/>
      <c r="J95" s="3"/>
      <c r="K95" s="3"/>
      <c r="L95" s="10"/>
      <c r="M95" s="3"/>
      <c r="N95" s="2"/>
      <c r="O95" s="5"/>
      <c r="P95" s="3"/>
    </row>
    <row r="96" spans="1:16" x14ac:dyDescent="0.25">
      <c r="A96" s="3"/>
      <c r="B96" s="3"/>
      <c r="C96" s="3"/>
      <c r="D96" s="3"/>
      <c r="E96" s="3"/>
      <c r="F96" s="3"/>
      <c r="G96" s="3"/>
      <c r="H96" s="3"/>
      <c r="I96" s="13">
        <f>SUM(I70:I95)</f>
        <v>12250</v>
      </c>
      <c r="J96" s="2"/>
      <c r="K96" s="2"/>
      <c r="L96" s="14"/>
      <c r="M96" s="13">
        <f>SUM(M70:M95)</f>
        <v>12714.5</v>
      </c>
      <c r="N96" s="13">
        <f>SUM(N70:N95)</f>
        <v>0</v>
      </c>
      <c r="O96" s="22">
        <f>M96-I96+N96</f>
        <v>464.5</v>
      </c>
      <c r="P96" s="3"/>
    </row>
    <row r="97" spans="1:16" x14ac:dyDescent="0.25">
      <c r="A97" s="3" t="s">
        <v>28</v>
      </c>
      <c r="B97" s="3" t="s">
        <v>53</v>
      </c>
      <c r="C97" s="3" t="s">
        <v>24</v>
      </c>
      <c r="D97" s="3" t="s">
        <v>54</v>
      </c>
      <c r="E97" s="3">
        <v>2130</v>
      </c>
      <c r="F97" s="3">
        <v>2000</v>
      </c>
      <c r="G97" s="3" t="s">
        <v>49</v>
      </c>
      <c r="H97" s="3">
        <v>226</v>
      </c>
      <c r="I97" s="34">
        <v>2000</v>
      </c>
      <c r="J97" s="3" t="s">
        <v>55</v>
      </c>
      <c r="K97" s="3">
        <v>929</v>
      </c>
      <c r="L97" s="10" t="s">
        <v>47</v>
      </c>
      <c r="M97" s="31">
        <v>48</v>
      </c>
      <c r="N97" s="2"/>
      <c r="O97" s="5"/>
      <c r="P97" s="3"/>
    </row>
    <row r="98" spans="1:16" x14ac:dyDescent="0.25">
      <c r="A98" s="3" t="s">
        <v>28</v>
      </c>
      <c r="B98" s="3" t="s">
        <v>57</v>
      </c>
      <c r="C98" s="3" t="s">
        <v>24</v>
      </c>
      <c r="D98" s="3" t="s">
        <v>54</v>
      </c>
      <c r="E98" s="3" t="s">
        <v>58</v>
      </c>
      <c r="F98" s="3">
        <v>1300</v>
      </c>
      <c r="G98" s="3" t="s">
        <v>55</v>
      </c>
      <c r="H98" s="3">
        <v>228</v>
      </c>
      <c r="I98" s="34">
        <v>1300</v>
      </c>
      <c r="J98" s="3" t="s">
        <v>56</v>
      </c>
      <c r="K98" s="3">
        <v>928</v>
      </c>
      <c r="L98" s="10" t="s">
        <v>26</v>
      </c>
      <c r="M98" s="31">
        <v>940</v>
      </c>
      <c r="N98" s="2"/>
      <c r="O98" s="5"/>
      <c r="P98" s="3"/>
    </row>
    <row r="99" spans="1:16" x14ac:dyDescent="0.25">
      <c r="A99" s="3" t="s">
        <v>28</v>
      </c>
      <c r="B99" s="3" t="s">
        <v>30</v>
      </c>
      <c r="C99" s="3" t="s">
        <v>36</v>
      </c>
      <c r="D99" s="3" t="s">
        <v>35</v>
      </c>
      <c r="E99" s="3">
        <v>2130</v>
      </c>
      <c r="F99" s="3">
        <v>1000</v>
      </c>
      <c r="G99" s="3" t="s">
        <v>27</v>
      </c>
      <c r="H99" s="3">
        <v>218</v>
      </c>
      <c r="I99" s="36">
        <v>1000</v>
      </c>
      <c r="J99" s="3" t="s">
        <v>59</v>
      </c>
      <c r="K99" s="3">
        <v>943</v>
      </c>
      <c r="L99" s="10" t="s">
        <v>26</v>
      </c>
      <c r="M99" s="31">
        <v>453</v>
      </c>
      <c r="N99" s="2"/>
      <c r="O99" s="5"/>
      <c r="P99" s="3"/>
    </row>
    <row r="100" spans="1:16" x14ac:dyDescent="0.25">
      <c r="A100" s="3" t="s">
        <v>28</v>
      </c>
      <c r="B100" s="3"/>
      <c r="C100" s="3" t="s">
        <v>36</v>
      </c>
      <c r="D100" s="3"/>
      <c r="E100" s="3">
        <v>2130</v>
      </c>
      <c r="F100" s="3">
        <v>1000</v>
      </c>
      <c r="G100" s="3" t="s">
        <v>32</v>
      </c>
      <c r="H100" s="3">
        <v>220</v>
      </c>
      <c r="I100" s="34">
        <v>1000</v>
      </c>
      <c r="J100" s="3" t="s">
        <v>59</v>
      </c>
      <c r="K100" s="3">
        <v>943</v>
      </c>
      <c r="L100" s="10" t="s">
        <v>47</v>
      </c>
      <c r="M100" s="31">
        <v>18</v>
      </c>
      <c r="N100" s="2"/>
      <c r="O100" s="5"/>
      <c r="P100" s="3"/>
    </row>
    <row r="101" spans="1:16" x14ac:dyDescent="0.25">
      <c r="A101" s="3" t="s">
        <v>28</v>
      </c>
      <c r="B101" s="3" t="s">
        <v>74</v>
      </c>
      <c r="C101" s="3" t="s">
        <v>24</v>
      </c>
      <c r="D101" s="3" t="s">
        <v>54</v>
      </c>
      <c r="E101" s="3" t="s">
        <v>58</v>
      </c>
      <c r="F101" s="3">
        <v>1000</v>
      </c>
      <c r="G101" s="3" t="s">
        <v>72</v>
      </c>
      <c r="H101" s="3">
        <v>233</v>
      </c>
      <c r="I101" s="34">
        <v>1000</v>
      </c>
      <c r="J101" s="3" t="s">
        <v>60</v>
      </c>
      <c r="K101" s="3">
        <v>948</v>
      </c>
      <c r="L101" s="10" t="s">
        <v>26</v>
      </c>
      <c r="M101" s="31">
        <v>1394</v>
      </c>
      <c r="N101" s="2"/>
      <c r="O101" s="5"/>
      <c r="P101" s="3"/>
    </row>
    <row r="102" spans="1:16" x14ac:dyDescent="0.25">
      <c r="A102" s="3"/>
      <c r="B102" s="3" t="s">
        <v>84</v>
      </c>
      <c r="C102" s="3" t="s">
        <v>24</v>
      </c>
      <c r="D102" s="3" t="s">
        <v>54</v>
      </c>
      <c r="E102" s="3">
        <v>2130</v>
      </c>
      <c r="F102" s="3">
        <v>1350</v>
      </c>
      <c r="G102" s="3" t="s">
        <v>85</v>
      </c>
      <c r="H102" s="3">
        <v>236</v>
      </c>
      <c r="I102" s="34">
        <v>1350</v>
      </c>
      <c r="J102" s="3" t="s">
        <v>72</v>
      </c>
      <c r="K102" s="3">
        <v>951</v>
      </c>
      <c r="L102" s="10" t="s">
        <v>47</v>
      </c>
      <c r="M102" s="31">
        <v>47</v>
      </c>
      <c r="N102" s="2"/>
      <c r="O102" s="5"/>
      <c r="P102" s="3"/>
    </row>
    <row r="103" spans="1:16" x14ac:dyDescent="0.25">
      <c r="A103" s="3" t="s">
        <v>28</v>
      </c>
      <c r="B103" s="3"/>
      <c r="C103" s="3" t="s">
        <v>95</v>
      </c>
      <c r="D103" s="3" t="s">
        <v>96</v>
      </c>
      <c r="E103" s="3"/>
      <c r="F103" s="3">
        <v>48</v>
      </c>
      <c r="G103" s="3" t="s">
        <v>97</v>
      </c>
      <c r="H103" s="3">
        <v>241</v>
      </c>
      <c r="I103" s="37">
        <f>132-64-20</f>
        <v>48</v>
      </c>
      <c r="J103" s="3" t="s">
        <v>79</v>
      </c>
      <c r="K103" s="3">
        <v>998</v>
      </c>
      <c r="L103" s="10" t="s">
        <v>26</v>
      </c>
      <c r="M103" s="31">
        <v>491</v>
      </c>
      <c r="N103" s="2"/>
      <c r="O103" s="5"/>
      <c r="P103" s="3"/>
    </row>
    <row r="104" spans="1:16" x14ac:dyDescent="0.25">
      <c r="A104" s="3"/>
      <c r="B104" s="3"/>
      <c r="C104" s="3"/>
      <c r="D104" s="3"/>
      <c r="E104" s="3"/>
      <c r="F104" s="3"/>
      <c r="G104" s="3"/>
      <c r="H104" s="3"/>
      <c r="I104" s="12"/>
      <c r="J104" s="3" t="s">
        <v>79</v>
      </c>
      <c r="K104" s="3">
        <v>998</v>
      </c>
      <c r="L104" s="10" t="s">
        <v>26</v>
      </c>
      <c r="M104" s="31">
        <v>82</v>
      </c>
      <c r="N104" s="2"/>
      <c r="O104" s="5"/>
      <c r="P104" s="3"/>
    </row>
    <row r="105" spans="1:16" x14ac:dyDescent="0.25">
      <c r="A105" s="3"/>
      <c r="B105" s="3"/>
      <c r="C105" s="3"/>
      <c r="D105" s="3"/>
      <c r="E105" s="3"/>
      <c r="F105" s="3"/>
      <c r="G105" s="3"/>
      <c r="H105" s="3"/>
      <c r="I105" s="12"/>
      <c r="J105" s="3" t="s">
        <v>79</v>
      </c>
      <c r="K105" s="3">
        <v>998</v>
      </c>
      <c r="L105" s="10" t="s">
        <v>47</v>
      </c>
      <c r="M105" s="31">
        <v>60</v>
      </c>
      <c r="N105" s="2"/>
      <c r="O105" s="5"/>
      <c r="P105" s="3"/>
    </row>
    <row r="106" spans="1:16" x14ac:dyDescent="0.25">
      <c r="A106" s="3"/>
      <c r="B106" s="3"/>
      <c r="C106" s="3"/>
      <c r="D106" s="3"/>
      <c r="E106" s="3"/>
      <c r="F106" s="3"/>
      <c r="G106" s="3"/>
      <c r="H106" s="3"/>
      <c r="I106" s="12"/>
      <c r="J106" s="3" t="s">
        <v>31</v>
      </c>
      <c r="K106" s="3">
        <v>775</v>
      </c>
      <c r="L106" s="10" t="s">
        <v>21</v>
      </c>
      <c r="M106" s="31">
        <v>10</v>
      </c>
      <c r="N106" s="2"/>
      <c r="O106" s="5"/>
      <c r="P106" s="3"/>
    </row>
    <row r="107" spans="1:16" x14ac:dyDescent="0.25">
      <c r="A107" s="3"/>
      <c r="B107" s="3"/>
      <c r="C107" s="3"/>
      <c r="D107" s="3"/>
      <c r="E107" s="3"/>
      <c r="F107" s="3"/>
      <c r="G107" s="3"/>
      <c r="H107" s="3"/>
      <c r="I107" s="12"/>
      <c r="J107" s="3" t="s">
        <v>31</v>
      </c>
      <c r="K107" s="3">
        <v>775</v>
      </c>
      <c r="L107" s="10" t="s">
        <v>23</v>
      </c>
      <c r="M107" s="31">
        <v>1</v>
      </c>
      <c r="N107" s="2"/>
      <c r="O107" s="5"/>
      <c r="P107" s="3"/>
    </row>
    <row r="108" spans="1:16" x14ac:dyDescent="0.25">
      <c r="A108" s="3"/>
      <c r="B108" s="3"/>
      <c r="C108" s="3"/>
      <c r="D108" s="3"/>
      <c r="E108" s="3"/>
      <c r="F108" s="3"/>
      <c r="G108" s="3"/>
      <c r="H108" s="3"/>
      <c r="I108" s="12"/>
      <c r="J108" s="3" t="s">
        <v>32</v>
      </c>
      <c r="K108" s="3">
        <v>818</v>
      </c>
      <c r="L108" s="10" t="s">
        <v>34</v>
      </c>
      <c r="M108" s="31">
        <v>51</v>
      </c>
      <c r="N108" s="2"/>
      <c r="O108" s="5"/>
      <c r="P108" s="3"/>
    </row>
    <row r="109" spans="1:16" x14ac:dyDescent="0.25">
      <c r="A109" s="3"/>
      <c r="B109" s="3"/>
      <c r="C109" s="3"/>
      <c r="D109" s="3"/>
      <c r="E109" s="3"/>
      <c r="F109" s="3"/>
      <c r="G109" s="3"/>
      <c r="H109" s="3"/>
      <c r="I109" s="12"/>
      <c r="J109" s="3" t="s">
        <v>72</v>
      </c>
      <c r="K109" s="3">
        <v>951</v>
      </c>
      <c r="L109" s="10" t="s">
        <v>26</v>
      </c>
      <c r="M109" s="31">
        <v>644</v>
      </c>
      <c r="N109" s="2"/>
      <c r="O109" s="5"/>
      <c r="P109" s="3"/>
    </row>
    <row r="110" spans="1:16" x14ac:dyDescent="0.25">
      <c r="A110" s="3"/>
      <c r="B110" s="3"/>
      <c r="C110" s="3"/>
      <c r="D110" s="3"/>
      <c r="E110" s="3"/>
      <c r="F110" s="3"/>
      <c r="G110" s="3"/>
      <c r="H110" s="3"/>
      <c r="I110" s="12"/>
      <c r="J110" s="3" t="s">
        <v>82</v>
      </c>
      <c r="K110" s="3">
        <v>1053</v>
      </c>
      <c r="L110" s="10" t="s">
        <v>25</v>
      </c>
      <c r="M110" s="31">
        <v>327</v>
      </c>
      <c r="N110" s="2"/>
      <c r="O110" s="5"/>
      <c r="P110" s="3"/>
    </row>
    <row r="111" spans="1:16" x14ac:dyDescent="0.25">
      <c r="A111" s="3"/>
      <c r="B111" s="3"/>
      <c r="C111" s="3"/>
      <c r="D111" s="3"/>
      <c r="E111" s="3"/>
      <c r="F111" s="3"/>
      <c r="G111" s="3"/>
      <c r="H111" s="3"/>
      <c r="I111" s="12"/>
      <c r="J111" s="3" t="s">
        <v>82</v>
      </c>
      <c r="K111" s="3">
        <v>1053</v>
      </c>
      <c r="L111" s="10" t="s">
        <v>25</v>
      </c>
      <c r="M111" s="31">
        <v>266</v>
      </c>
      <c r="N111" s="2"/>
      <c r="O111" s="5"/>
      <c r="P111" s="3"/>
    </row>
    <row r="112" spans="1:16" x14ac:dyDescent="0.25">
      <c r="A112" s="3"/>
      <c r="B112" s="3"/>
      <c r="C112" s="3"/>
      <c r="D112" s="3"/>
      <c r="E112" s="3"/>
      <c r="F112" s="3"/>
      <c r="G112" s="3"/>
      <c r="H112" s="3"/>
      <c r="I112" s="12"/>
      <c r="J112" s="3" t="s">
        <v>82</v>
      </c>
      <c r="K112" s="3">
        <v>1054</v>
      </c>
      <c r="L112" s="10" t="s">
        <v>26</v>
      </c>
      <c r="M112" s="31">
        <v>469</v>
      </c>
      <c r="N112" s="2"/>
      <c r="O112" s="5"/>
      <c r="P112" s="3"/>
    </row>
    <row r="113" spans="1:16" x14ac:dyDescent="0.25">
      <c r="A113" s="3"/>
      <c r="B113" s="3"/>
      <c r="C113" s="3"/>
      <c r="D113" s="3"/>
      <c r="E113" s="3"/>
      <c r="F113" s="3"/>
      <c r="G113" s="3"/>
      <c r="H113" s="3"/>
      <c r="I113" s="12"/>
      <c r="J113" s="3" t="s">
        <v>79</v>
      </c>
      <c r="K113" s="3">
        <v>999</v>
      </c>
      <c r="L113" s="10" t="s">
        <v>42</v>
      </c>
      <c r="M113" s="31">
        <v>555</v>
      </c>
      <c r="N113" s="2"/>
      <c r="O113" s="5"/>
      <c r="P113" s="3"/>
    </row>
    <row r="114" spans="1:16" x14ac:dyDescent="0.25">
      <c r="A114" s="3"/>
      <c r="B114" s="3"/>
      <c r="C114" s="3"/>
      <c r="D114" s="3"/>
      <c r="E114" s="3"/>
      <c r="F114" s="3"/>
      <c r="G114" s="3"/>
      <c r="H114" s="3"/>
      <c r="I114" s="12"/>
      <c r="J114" s="3" t="s">
        <v>79</v>
      </c>
      <c r="K114" s="3">
        <v>999</v>
      </c>
      <c r="L114" s="10" t="s">
        <v>42</v>
      </c>
      <c r="M114" s="31">
        <v>455</v>
      </c>
      <c r="N114" s="2"/>
      <c r="O114" s="5"/>
      <c r="P114" s="3"/>
    </row>
    <row r="115" spans="1:16" x14ac:dyDescent="0.25">
      <c r="A115" s="3"/>
      <c r="B115" s="3"/>
      <c r="C115" s="3"/>
      <c r="D115" s="3"/>
      <c r="E115" s="3"/>
      <c r="F115" s="3"/>
      <c r="G115" s="3"/>
      <c r="H115" s="3"/>
      <c r="I115" s="12"/>
      <c r="J115" s="3" t="s">
        <v>79</v>
      </c>
      <c r="K115" s="3">
        <v>999</v>
      </c>
      <c r="L115" s="10" t="s">
        <v>42</v>
      </c>
      <c r="M115" s="31">
        <v>461</v>
      </c>
      <c r="N115" s="2"/>
      <c r="O115" s="5"/>
      <c r="P115" s="3"/>
    </row>
    <row r="116" spans="1:16" x14ac:dyDescent="0.25">
      <c r="A116" s="3"/>
      <c r="B116" s="3"/>
      <c r="C116" s="3"/>
      <c r="D116" s="3"/>
      <c r="E116" s="3"/>
      <c r="F116" s="3"/>
      <c r="G116" s="3"/>
      <c r="H116" s="3"/>
      <c r="I116" s="12"/>
      <c r="J116" s="3" t="s">
        <v>79</v>
      </c>
      <c r="K116" s="3">
        <v>999</v>
      </c>
      <c r="L116" s="10" t="s">
        <v>23</v>
      </c>
      <c r="M116" s="31">
        <v>35</v>
      </c>
      <c r="N116" s="2"/>
      <c r="O116" s="5"/>
      <c r="P116" s="3"/>
    </row>
    <row r="117" spans="1:16" x14ac:dyDescent="0.25">
      <c r="A117" s="3"/>
      <c r="B117" s="3"/>
      <c r="C117" s="3"/>
      <c r="D117" s="3"/>
      <c r="E117" s="3"/>
      <c r="F117" s="3"/>
      <c r="G117" s="3"/>
      <c r="H117" s="3"/>
      <c r="I117" s="12"/>
      <c r="J117" s="3" t="s">
        <v>88</v>
      </c>
      <c r="K117" s="3">
        <v>1153</v>
      </c>
      <c r="L117" s="10" t="s">
        <v>23</v>
      </c>
      <c r="M117" s="31">
        <v>10</v>
      </c>
      <c r="N117" s="2"/>
      <c r="O117" s="5"/>
      <c r="P117" s="3"/>
    </row>
    <row r="118" spans="1:16" x14ac:dyDescent="0.25">
      <c r="A118" s="3"/>
      <c r="B118" s="3"/>
      <c r="C118" s="3"/>
      <c r="D118" s="3"/>
      <c r="E118" s="3"/>
      <c r="F118" s="3"/>
      <c r="G118" s="3"/>
      <c r="H118" s="3"/>
      <c r="I118" s="12"/>
      <c r="J118" s="3" t="s">
        <v>105</v>
      </c>
      <c r="K118" s="32">
        <v>1190</v>
      </c>
      <c r="L118" s="33" t="s">
        <v>119</v>
      </c>
      <c r="M118" s="32">
        <v>41</v>
      </c>
      <c r="N118" s="2"/>
      <c r="O118" s="5"/>
      <c r="P118" s="3"/>
    </row>
    <row r="119" spans="1:16" x14ac:dyDescent="0.25">
      <c r="A119" s="3"/>
      <c r="B119" s="3"/>
      <c r="C119" s="3"/>
      <c r="D119" s="3"/>
      <c r="E119" s="3"/>
      <c r="F119" s="3"/>
      <c r="G119" s="3"/>
      <c r="H119" s="3"/>
      <c r="I119" s="12"/>
      <c r="J119" s="3" t="s">
        <v>108</v>
      </c>
      <c r="K119" s="32">
        <v>1212</v>
      </c>
      <c r="L119" s="33" t="s">
        <v>109</v>
      </c>
      <c r="M119" s="32">
        <v>6</v>
      </c>
      <c r="N119" s="2"/>
      <c r="O119" s="5"/>
      <c r="P119" s="3"/>
    </row>
    <row r="120" spans="1:16" x14ac:dyDescent="0.25">
      <c r="A120" s="3"/>
      <c r="B120" s="3"/>
      <c r="C120" s="3"/>
      <c r="D120" s="3"/>
      <c r="E120" s="3"/>
      <c r="F120" s="3"/>
      <c r="G120" s="3"/>
      <c r="H120" s="3"/>
      <c r="I120" s="12"/>
      <c r="J120" s="3" t="s">
        <v>110</v>
      </c>
      <c r="K120" s="3">
        <v>1217</v>
      </c>
      <c r="L120" s="10" t="s">
        <v>26</v>
      </c>
      <c r="M120" s="31">
        <v>151</v>
      </c>
      <c r="N120" s="2"/>
      <c r="O120" s="5"/>
      <c r="P120" s="3"/>
    </row>
    <row r="121" spans="1:16" x14ac:dyDescent="0.25">
      <c r="A121" s="3"/>
      <c r="B121" s="3"/>
      <c r="C121" s="3"/>
      <c r="D121" s="3"/>
      <c r="E121" s="3"/>
      <c r="F121" s="3"/>
      <c r="G121" s="3"/>
      <c r="H121" s="3"/>
      <c r="I121" s="12"/>
      <c r="J121" s="3" t="s">
        <v>110</v>
      </c>
      <c r="K121" s="3">
        <v>1217</v>
      </c>
      <c r="L121" s="10" t="s">
        <v>111</v>
      </c>
      <c r="M121" s="31">
        <v>337</v>
      </c>
      <c r="N121" s="2"/>
      <c r="O121" s="5"/>
      <c r="P121" s="3"/>
    </row>
    <row r="122" spans="1:16" x14ac:dyDescent="0.25">
      <c r="A122" s="3"/>
      <c r="B122" s="3"/>
      <c r="C122" s="3"/>
      <c r="D122" s="3"/>
      <c r="E122" s="3"/>
      <c r="F122" s="3"/>
      <c r="G122" s="3"/>
      <c r="H122" s="3"/>
      <c r="I122" s="12"/>
      <c r="J122" s="3" t="s">
        <v>110</v>
      </c>
      <c r="K122" s="3">
        <v>1217</v>
      </c>
      <c r="L122" s="10" t="s">
        <v>112</v>
      </c>
      <c r="M122" s="31">
        <v>33</v>
      </c>
      <c r="N122" s="2"/>
      <c r="O122" s="5"/>
      <c r="P122" s="3"/>
    </row>
    <row r="123" spans="1:16" x14ac:dyDescent="0.25">
      <c r="A123" s="3"/>
      <c r="B123" s="3"/>
      <c r="C123" s="3"/>
      <c r="D123" s="3"/>
      <c r="E123" s="3"/>
      <c r="F123" s="3"/>
      <c r="G123" s="3"/>
      <c r="H123" s="3"/>
      <c r="I123" s="12"/>
      <c r="J123" s="3" t="s">
        <v>114</v>
      </c>
      <c r="K123" s="3">
        <v>1243</v>
      </c>
      <c r="L123" s="10" t="s">
        <v>26</v>
      </c>
      <c r="M123" s="31">
        <v>174</v>
      </c>
      <c r="N123" s="2"/>
      <c r="O123" s="5"/>
      <c r="P123" s="3"/>
    </row>
    <row r="124" spans="1:16" x14ac:dyDescent="0.25">
      <c r="A124" s="3"/>
      <c r="B124" s="3"/>
      <c r="C124" s="3"/>
      <c r="D124" s="3"/>
      <c r="E124" s="3"/>
      <c r="F124" s="3"/>
      <c r="G124" s="3"/>
      <c r="H124" s="3"/>
      <c r="I124" s="12"/>
      <c r="J124" s="3" t="s">
        <v>114</v>
      </c>
      <c r="K124" s="3">
        <v>1243</v>
      </c>
      <c r="L124" s="10" t="s">
        <v>26</v>
      </c>
      <c r="M124" s="31">
        <v>120</v>
      </c>
      <c r="N124" s="2"/>
      <c r="O124" s="5"/>
      <c r="P124" s="3"/>
    </row>
    <row r="125" spans="1:16" x14ac:dyDescent="0.25">
      <c r="A125" s="3"/>
      <c r="B125" s="3"/>
      <c r="C125" s="3"/>
      <c r="D125" s="3"/>
      <c r="E125" s="3"/>
      <c r="F125" s="3"/>
      <c r="G125" s="3"/>
      <c r="H125" s="3"/>
      <c r="I125" s="12"/>
      <c r="J125" s="3" t="s">
        <v>134</v>
      </c>
      <c r="K125" s="3">
        <v>1359</v>
      </c>
      <c r="L125" s="10" t="s">
        <v>111</v>
      </c>
      <c r="M125" s="3">
        <v>141</v>
      </c>
      <c r="N125" s="2"/>
      <c r="O125" s="5"/>
      <c r="P125" s="3"/>
    </row>
    <row r="126" spans="1:16" x14ac:dyDescent="0.25">
      <c r="A126" s="3"/>
      <c r="B126" s="3"/>
      <c r="C126" s="3"/>
      <c r="D126" s="3"/>
      <c r="E126" s="3"/>
      <c r="F126" s="3"/>
      <c r="G126" s="3"/>
      <c r="H126" s="3"/>
      <c r="I126" s="12"/>
      <c r="J126" s="3" t="s">
        <v>134</v>
      </c>
      <c r="K126" s="3">
        <v>1359</v>
      </c>
      <c r="L126" s="10" t="s">
        <v>23</v>
      </c>
      <c r="M126" s="3">
        <v>67</v>
      </c>
      <c r="N126" s="2"/>
      <c r="O126" s="5"/>
      <c r="P126" s="3"/>
    </row>
    <row r="127" spans="1:16" x14ac:dyDescent="0.25">
      <c r="A127" s="3"/>
      <c r="B127" s="3"/>
      <c r="C127" s="3"/>
      <c r="D127" s="3"/>
      <c r="E127" s="3"/>
      <c r="F127" s="3"/>
      <c r="G127" s="3"/>
      <c r="H127" s="3"/>
      <c r="I127" s="12"/>
      <c r="J127" s="3"/>
      <c r="K127" s="3"/>
      <c r="L127" s="10"/>
      <c r="M127" s="3"/>
      <c r="N127" s="2"/>
      <c r="O127" s="5"/>
      <c r="P127" s="3"/>
    </row>
    <row r="128" spans="1:16" x14ac:dyDescent="0.25">
      <c r="A128" s="3"/>
      <c r="B128" s="3"/>
      <c r="C128" s="3"/>
      <c r="D128" s="3"/>
      <c r="E128" s="3"/>
      <c r="F128" s="3"/>
      <c r="G128" s="3"/>
      <c r="H128" s="3"/>
      <c r="I128" s="12"/>
      <c r="J128" s="3"/>
      <c r="K128" s="3"/>
      <c r="L128" s="10"/>
      <c r="M128" s="3"/>
      <c r="N128" s="2"/>
      <c r="O128" s="5"/>
      <c r="P128" s="3"/>
    </row>
    <row r="129" spans="1:16" x14ac:dyDescent="0.25">
      <c r="A129" s="3"/>
      <c r="B129" s="3"/>
      <c r="C129" s="3"/>
      <c r="D129" s="3"/>
      <c r="E129" s="3"/>
      <c r="F129" s="3"/>
      <c r="G129" s="3"/>
      <c r="H129" s="3"/>
      <c r="I129" s="13">
        <f>SUM(I97:I128)</f>
        <v>7698</v>
      </c>
      <c r="J129" s="2"/>
      <c r="K129" s="2"/>
      <c r="L129" s="16"/>
      <c r="M129" s="13">
        <f>SUM(M97:M128)</f>
        <v>7887</v>
      </c>
      <c r="N129" s="2">
        <f>SUM(N97:N105)</f>
        <v>0</v>
      </c>
      <c r="O129" s="5">
        <f>M129-I129+N129</f>
        <v>189</v>
      </c>
      <c r="P129" s="3"/>
    </row>
    <row r="130" spans="1:16" x14ac:dyDescent="0.25">
      <c r="A130" s="3" t="s">
        <v>28</v>
      </c>
      <c r="B130" s="3" t="s">
        <v>64</v>
      </c>
      <c r="C130" s="3" t="s">
        <v>20</v>
      </c>
      <c r="D130" s="3" t="s">
        <v>54</v>
      </c>
      <c r="E130" s="3" t="s">
        <v>65</v>
      </c>
      <c r="F130" s="3">
        <v>5650</v>
      </c>
      <c r="G130" s="3" t="s">
        <v>63</v>
      </c>
      <c r="H130" s="3">
        <v>231</v>
      </c>
      <c r="I130" s="34">
        <v>5650</v>
      </c>
      <c r="J130" s="3" t="s">
        <v>75</v>
      </c>
      <c r="K130" s="3">
        <v>967</v>
      </c>
      <c r="L130" s="10" t="s">
        <v>48</v>
      </c>
      <c r="M130" s="31">
        <v>561</v>
      </c>
      <c r="N130" s="3"/>
      <c r="O130" s="5"/>
      <c r="P130" s="3"/>
    </row>
    <row r="131" spans="1:16" x14ac:dyDescent="0.25">
      <c r="A131" s="3" t="s">
        <v>28</v>
      </c>
      <c r="B131" s="3" t="s">
        <v>64</v>
      </c>
      <c r="C131" s="3" t="s">
        <v>20</v>
      </c>
      <c r="D131" s="3" t="s">
        <v>54</v>
      </c>
      <c r="E131" s="3" t="s">
        <v>65</v>
      </c>
      <c r="F131" s="3">
        <v>1000</v>
      </c>
      <c r="G131" s="3" t="s">
        <v>75</v>
      </c>
      <c r="H131" s="3">
        <v>234</v>
      </c>
      <c r="I131" s="34">
        <v>1000</v>
      </c>
      <c r="J131" s="3" t="s">
        <v>82</v>
      </c>
      <c r="K131" s="3">
        <v>1064</v>
      </c>
      <c r="L131" s="10" t="s">
        <v>48</v>
      </c>
      <c r="M131" s="31">
        <v>1234</v>
      </c>
      <c r="N131" s="3"/>
      <c r="O131" s="5"/>
      <c r="P131" s="3"/>
    </row>
    <row r="132" spans="1:16" x14ac:dyDescent="0.25">
      <c r="A132" s="3" t="s">
        <v>28</v>
      </c>
      <c r="B132" s="3" t="s">
        <v>64</v>
      </c>
      <c r="C132" s="3" t="s">
        <v>20</v>
      </c>
      <c r="D132" s="3" t="s">
        <v>54</v>
      </c>
      <c r="E132" s="3" t="s">
        <v>65</v>
      </c>
      <c r="F132" s="3">
        <v>1500</v>
      </c>
      <c r="G132" s="3" t="s">
        <v>79</v>
      </c>
      <c r="H132" s="3">
        <v>235</v>
      </c>
      <c r="I132" s="34">
        <v>1500</v>
      </c>
      <c r="J132" s="3" t="s">
        <v>82</v>
      </c>
      <c r="K132" s="3">
        <v>1064</v>
      </c>
      <c r="L132" s="10" t="s">
        <v>48</v>
      </c>
      <c r="M132" s="31">
        <v>929</v>
      </c>
      <c r="N132" s="3"/>
      <c r="O132" s="5"/>
      <c r="P132" s="3"/>
    </row>
    <row r="133" spans="1:16" x14ac:dyDescent="0.25">
      <c r="A133" s="3" t="s">
        <v>28</v>
      </c>
      <c r="B133" s="3" t="s">
        <v>64</v>
      </c>
      <c r="C133" s="3" t="s">
        <v>20</v>
      </c>
      <c r="D133" s="3" t="s">
        <v>54</v>
      </c>
      <c r="E133" s="3">
        <v>2124</v>
      </c>
      <c r="F133" s="3">
        <v>1000</v>
      </c>
      <c r="G133" s="3" t="s">
        <v>86</v>
      </c>
      <c r="H133" s="3">
        <v>237</v>
      </c>
      <c r="I133" s="12">
        <v>1000</v>
      </c>
      <c r="J133" s="3" t="s">
        <v>82</v>
      </c>
      <c r="K133" s="3">
        <v>1055</v>
      </c>
      <c r="L133" s="10" t="s">
        <v>83</v>
      </c>
      <c r="M133" s="31">
        <v>173</v>
      </c>
      <c r="N133" s="3"/>
      <c r="O133" s="5"/>
      <c r="P133" s="3"/>
    </row>
    <row r="134" spans="1:16" x14ac:dyDescent="0.25">
      <c r="A134" s="3" t="s">
        <v>28</v>
      </c>
      <c r="B134" s="3" t="s">
        <v>64</v>
      </c>
      <c r="C134" s="3" t="s">
        <v>20</v>
      </c>
      <c r="D134" s="3" t="s">
        <v>54</v>
      </c>
      <c r="E134" s="3">
        <v>2124</v>
      </c>
      <c r="F134" s="3">
        <v>1550</v>
      </c>
      <c r="G134" s="3" t="s">
        <v>101</v>
      </c>
      <c r="H134" s="3">
        <v>244</v>
      </c>
      <c r="I134" s="12">
        <v>1550</v>
      </c>
      <c r="J134" s="3" t="s">
        <v>82</v>
      </c>
      <c r="K134" s="3">
        <v>1055</v>
      </c>
      <c r="L134" s="10" t="s">
        <v>83</v>
      </c>
      <c r="M134" s="31">
        <v>16</v>
      </c>
      <c r="N134" s="3"/>
      <c r="O134" s="5"/>
      <c r="P134" s="3"/>
    </row>
    <row r="135" spans="1:16" x14ac:dyDescent="0.25">
      <c r="A135" s="3"/>
      <c r="B135" s="3"/>
      <c r="C135" s="3"/>
      <c r="D135" s="3"/>
      <c r="E135" s="3"/>
      <c r="F135" s="3"/>
      <c r="G135" s="3"/>
      <c r="H135" s="3"/>
      <c r="I135" s="12"/>
      <c r="J135" s="3" t="s">
        <v>86</v>
      </c>
      <c r="K135" s="3">
        <v>1084</v>
      </c>
      <c r="L135" s="10" t="s">
        <v>48</v>
      </c>
      <c r="M135" s="31">
        <v>360</v>
      </c>
      <c r="N135" s="3"/>
      <c r="O135" s="5"/>
      <c r="P135" s="3"/>
    </row>
    <row r="136" spans="1:16" x14ac:dyDescent="0.25">
      <c r="A136" s="3"/>
      <c r="B136" s="3"/>
      <c r="C136" s="3"/>
      <c r="D136" s="3"/>
      <c r="E136" s="3"/>
      <c r="F136" s="3"/>
      <c r="G136" s="3"/>
      <c r="H136" s="3"/>
      <c r="I136" s="12"/>
      <c r="J136" s="3" t="s">
        <v>86</v>
      </c>
      <c r="K136" s="3">
        <v>1084</v>
      </c>
      <c r="L136" s="10" t="s">
        <v>48</v>
      </c>
      <c r="M136" s="31">
        <v>330</v>
      </c>
      <c r="N136" s="3"/>
      <c r="O136" s="5"/>
      <c r="P136" s="3"/>
    </row>
    <row r="137" spans="1:16" x14ac:dyDescent="0.25">
      <c r="A137" s="3"/>
      <c r="B137" s="3"/>
      <c r="C137" s="3"/>
      <c r="D137" s="3"/>
      <c r="E137" s="3"/>
      <c r="F137" s="3"/>
      <c r="G137" s="3"/>
      <c r="H137" s="3"/>
      <c r="I137" s="12"/>
      <c r="J137" s="3" t="s">
        <v>86</v>
      </c>
      <c r="K137" s="3">
        <v>1086</v>
      </c>
      <c r="L137" s="10" t="s">
        <v>48</v>
      </c>
      <c r="M137" s="31">
        <v>875</v>
      </c>
      <c r="N137" s="3"/>
      <c r="O137" s="5"/>
      <c r="P137" s="3"/>
    </row>
    <row r="138" spans="1:16" x14ac:dyDescent="0.25">
      <c r="A138" s="3"/>
      <c r="B138" s="3"/>
      <c r="C138" s="3"/>
      <c r="D138" s="3"/>
      <c r="E138" s="3"/>
      <c r="F138" s="3"/>
      <c r="G138" s="3"/>
      <c r="H138" s="3"/>
      <c r="I138" s="12"/>
      <c r="J138" s="3" t="s">
        <v>88</v>
      </c>
      <c r="K138" s="3">
        <v>1154</v>
      </c>
      <c r="L138" s="10" t="s">
        <v>48</v>
      </c>
      <c r="M138" s="31">
        <v>488</v>
      </c>
      <c r="N138" s="3"/>
      <c r="O138" s="5"/>
      <c r="P138" s="3"/>
    </row>
    <row r="139" spans="1:16" x14ac:dyDescent="0.25">
      <c r="A139" s="3"/>
      <c r="B139" s="3"/>
      <c r="C139" s="3"/>
      <c r="D139" s="3"/>
      <c r="E139" s="3"/>
      <c r="F139" s="3"/>
      <c r="G139" s="3"/>
      <c r="H139" s="3"/>
      <c r="I139" s="12"/>
      <c r="J139" s="3" t="s">
        <v>88</v>
      </c>
      <c r="K139" s="3">
        <v>1154</v>
      </c>
      <c r="L139" s="10" t="s">
        <v>48</v>
      </c>
      <c r="M139" s="31">
        <v>340</v>
      </c>
      <c r="N139" s="3"/>
      <c r="O139" s="5"/>
      <c r="P139" s="3"/>
    </row>
    <row r="140" spans="1:16" x14ac:dyDescent="0.25">
      <c r="A140" s="3"/>
      <c r="B140" s="3"/>
      <c r="C140" s="3"/>
      <c r="D140" s="3"/>
      <c r="E140" s="3"/>
      <c r="F140" s="3"/>
      <c r="G140" s="3"/>
      <c r="H140" s="3"/>
      <c r="I140" s="12"/>
      <c r="J140" s="3" t="s">
        <v>88</v>
      </c>
      <c r="K140" s="3">
        <v>1154</v>
      </c>
      <c r="L140" s="10" t="s">
        <v>83</v>
      </c>
      <c r="M140" s="31">
        <v>77</v>
      </c>
      <c r="N140" s="3"/>
      <c r="O140" s="5"/>
      <c r="P140" s="3"/>
    </row>
    <row r="141" spans="1:16" x14ac:dyDescent="0.25">
      <c r="A141" s="3"/>
      <c r="B141" s="3"/>
      <c r="C141" s="3"/>
      <c r="D141" s="3"/>
      <c r="E141" s="3"/>
      <c r="F141" s="3"/>
      <c r="G141" s="3"/>
      <c r="H141" s="3"/>
      <c r="I141" s="12"/>
      <c r="J141" s="3" t="s">
        <v>101</v>
      </c>
      <c r="K141" s="3">
        <v>1185</v>
      </c>
      <c r="L141" s="10" t="s">
        <v>21</v>
      </c>
      <c r="M141" s="31">
        <v>1735</v>
      </c>
      <c r="N141" s="3"/>
      <c r="O141" s="5"/>
      <c r="P141" s="3"/>
    </row>
    <row r="142" spans="1:16" x14ac:dyDescent="0.25">
      <c r="A142" s="3"/>
      <c r="B142" s="3"/>
      <c r="C142" s="3"/>
      <c r="D142" s="3"/>
      <c r="E142" s="3"/>
      <c r="F142" s="3"/>
      <c r="G142" s="3"/>
      <c r="H142" s="3"/>
      <c r="I142" s="12"/>
      <c r="J142" s="3" t="s">
        <v>106</v>
      </c>
      <c r="K142" s="3">
        <v>1208</v>
      </c>
      <c r="L142" s="10" t="s">
        <v>83</v>
      </c>
      <c r="M142" s="31">
        <v>165</v>
      </c>
      <c r="N142" s="3"/>
      <c r="O142" s="5"/>
      <c r="P142" s="3"/>
    </row>
    <row r="143" spans="1:16" x14ac:dyDescent="0.25">
      <c r="A143" s="3"/>
      <c r="B143" s="3"/>
      <c r="C143" s="3"/>
      <c r="D143" s="3"/>
      <c r="E143" s="3"/>
      <c r="F143" s="3"/>
      <c r="G143" s="3"/>
      <c r="H143" s="3"/>
      <c r="I143" s="12"/>
      <c r="J143" s="3" t="s">
        <v>106</v>
      </c>
      <c r="K143" s="3">
        <v>1208</v>
      </c>
      <c r="L143" s="10" t="s">
        <v>83</v>
      </c>
      <c r="M143" s="31">
        <v>198</v>
      </c>
      <c r="N143" s="3"/>
      <c r="O143" s="5"/>
      <c r="P143" s="3"/>
    </row>
    <row r="144" spans="1:16" x14ac:dyDescent="0.25">
      <c r="A144" s="3"/>
      <c r="B144" s="3"/>
      <c r="C144" s="3"/>
      <c r="D144" s="3"/>
      <c r="E144" s="3"/>
      <c r="F144" s="3"/>
      <c r="G144" s="3"/>
      <c r="H144" s="3"/>
      <c r="I144" s="12"/>
      <c r="J144" s="3" t="s">
        <v>110</v>
      </c>
      <c r="K144" s="3">
        <v>1217</v>
      </c>
      <c r="L144" s="10" t="s">
        <v>21</v>
      </c>
      <c r="M144" s="31">
        <v>242</v>
      </c>
      <c r="N144" s="3"/>
      <c r="O144" s="5"/>
      <c r="P144" s="3"/>
    </row>
    <row r="145" spans="1:16" x14ac:dyDescent="0.25">
      <c r="A145" s="3"/>
      <c r="B145" s="3"/>
      <c r="C145" s="3"/>
      <c r="D145" s="3"/>
      <c r="E145" s="3"/>
      <c r="F145" s="3"/>
      <c r="G145" s="3"/>
      <c r="H145" s="3"/>
      <c r="I145" s="12"/>
      <c r="J145" s="3" t="s">
        <v>114</v>
      </c>
      <c r="K145" s="3">
        <v>1243</v>
      </c>
      <c r="L145" s="10" t="s">
        <v>48</v>
      </c>
      <c r="M145" s="31">
        <v>19</v>
      </c>
      <c r="N145" s="3"/>
      <c r="O145" s="5"/>
      <c r="P145" s="3"/>
    </row>
    <row r="146" spans="1:16" x14ac:dyDescent="0.25">
      <c r="A146" s="3"/>
      <c r="B146" s="3"/>
      <c r="C146" s="3"/>
      <c r="D146" s="3"/>
      <c r="E146" s="3"/>
      <c r="F146" s="3"/>
      <c r="G146" s="3"/>
      <c r="H146" s="3"/>
      <c r="I146" s="12"/>
      <c r="J146" s="3" t="s">
        <v>117</v>
      </c>
      <c r="K146" s="3">
        <v>1256</v>
      </c>
      <c r="L146" s="10" t="s">
        <v>48</v>
      </c>
      <c r="M146" s="31">
        <v>1213</v>
      </c>
      <c r="N146" s="3"/>
      <c r="O146" s="5"/>
      <c r="P146" s="3"/>
    </row>
    <row r="147" spans="1:16" x14ac:dyDescent="0.25">
      <c r="A147" s="3"/>
      <c r="B147" s="3"/>
      <c r="C147" s="3"/>
      <c r="D147" s="3"/>
      <c r="E147" s="3"/>
      <c r="F147" s="3"/>
      <c r="G147" s="3"/>
      <c r="H147" s="3"/>
      <c r="I147" s="12"/>
      <c r="J147" s="3" t="s">
        <v>117</v>
      </c>
      <c r="K147" s="32">
        <v>1256</v>
      </c>
      <c r="L147" s="33" t="s">
        <v>118</v>
      </c>
      <c r="M147" s="32">
        <v>10</v>
      </c>
      <c r="N147" s="3"/>
      <c r="O147" s="5"/>
      <c r="P147" s="3"/>
    </row>
    <row r="148" spans="1:16" x14ac:dyDescent="0.25">
      <c r="A148" s="3"/>
      <c r="B148" s="3"/>
      <c r="C148" s="3"/>
      <c r="D148" s="3"/>
      <c r="E148" s="3"/>
      <c r="F148" s="3"/>
      <c r="G148" s="3"/>
      <c r="H148" s="3"/>
      <c r="I148" s="12"/>
      <c r="J148" s="3" t="s">
        <v>123</v>
      </c>
      <c r="K148" s="3">
        <v>1274</v>
      </c>
      <c r="L148" s="10" t="s">
        <v>48</v>
      </c>
      <c r="M148" s="34">
        <v>916</v>
      </c>
      <c r="N148" s="3"/>
      <c r="O148" s="5"/>
      <c r="P148" s="3"/>
    </row>
    <row r="149" spans="1:16" x14ac:dyDescent="0.25">
      <c r="A149" s="3"/>
      <c r="B149" s="3"/>
      <c r="C149" s="3"/>
      <c r="D149" s="3"/>
      <c r="E149" s="3"/>
      <c r="F149" s="3"/>
      <c r="G149" s="3"/>
      <c r="H149" s="3"/>
      <c r="I149" s="12"/>
      <c r="J149" s="3" t="s">
        <v>123</v>
      </c>
      <c r="K149" s="3">
        <v>1274</v>
      </c>
      <c r="L149" s="10" t="s">
        <v>48</v>
      </c>
      <c r="M149" s="31">
        <v>260</v>
      </c>
      <c r="N149" s="3"/>
      <c r="O149" s="5"/>
      <c r="P149" s="3"/>
    </row>
    <row r="150" spans="1:16" x14ac:dyDescent="0.25">
      <c r="A150" s="3"/>
      <c r="B150" s="3"/>
      <c r="C150" s="3"/>
      <c r="D150" s="3"/>
      <c r="E150" s="3"/>
      <c r="F150" s="3"/>
      <c r="G150" s="3"/>
      <c r="H150" s="3"/>
      <c r="I150" s="12"/>
      <c r="J150" s="3" t="s">
        <v>123</v>
      </c>
      <c r="K150" s="3">
        <v>1274</v>
      </c>
      <c r="L150" s="10" t="s">
        <v>48</v>
      </c>
      <c r="M150" s="31">
        <v>129</v>
      </c>
      <c r="N150" s="3"/>
      <c r="O150" s="5"/>
      <c r="P150" s="3"/>
    </row>
    <row r="151" spans="1:16" x14ac:dyDescent="0.25">
      <c r="A151" s="3"/>
      <c r="B151" s="3"/>
      <c r="C151" s="3"/>
      <c r="D151" s="3"/>
      <c r="E151" s="3"/>
      <c r="F151" s="3"/>
      <c r="G151" s="3"/>
      <c r="H151" s="3"/>
      <c r="I151" s="12"/>
      <c r="J151" s="3" t="s">
        <v>129</v>
      </c>
      <c r="K151" s="3">
        <v>1309</v>
      </c>
      <c r="L151" s="10" t="s">
        <v>48</v>
      </c>
      <c r="M151" s="31">
        <v>34</v>
      </c>
      <c r="N151" s="3"/>
      <c r="O151" s="5"/>
      <c r="P151" s="3"/>
    </row>
    <row r="152" spans="1:16" x14ac:dyDescent="0.25">
      <c r="A152" s="3"/>
      <c r="B152" s="3"/>
      <c r="C152" s="3"/>
      <c r="D152" s="3"/>
      <c r="E152" s="3"/>
      <c r="F152" s="3"/>
      <c r="G152" s="3"/>
      <c r="H152" s="3"/>
      <c r="I152" s="12"/>
      <c r="J152" s="3" t="s">
        <v>129</v>
      </c>
      <c r="K152" s="3">
        <v>1309</v>
      </c>
      <c r="L152" s="10" t="s">
        <v>48</v>
      </c>
      <c r="M152" s="31">
        <v>67</v>
      </c>
      <c r="N152" s="3"/>
      <c r="O152" s="5"/>
      <c r="P152" s="3"/>
    </row>
    <row r="153" spans="1:16" x14ac:dyDescent="0.25">
      <c r="A153" s="3"/>
      <c r="B153" s="3"/>
      <c r="C153" s="3"/>
      <c r="D153" s="3"/>
      <c r="E153" s="3"/>
      <c r="F153" s="3"/>
      <c r="G153" s="3"/>
      <c r="H153" s="3"/>
      <c r="I153" s="12"/>
      <c r="J153" s="3" t="s">
        <v>129</v>
      </c>
      <c r="K153" s="3">
        <v>1309</v>
      </c>
      <c r="L153" s="10" t="s">
        <v>48</v>
      </c>
      <c r="M153" s="31">
        <v>112</v>
      </c>
      <c r="N153" s="3"/>
      <c r="O153" s="5"/>
      <c r="P153" s="3"/>
    </row>
    <row r="154" spans="1:16" x14ac:dyDescent="0.25">
      <c r="A154" s="3"/>
      <c r="B154" s="3"/>
      <c r="C154" s="3"/>
      <c r="D154" s="3"/>
      <c r="E154" s="3"/>
      <c r="F154" s="3"/>
      <c r="G154" s="3"/>
      <c r="H154" s="3"/>
      <c r="I154" s="12"/>
      <c r="J154" s="3" t="s">
        <v>130</v>
      </c>
      <c r="K154" s="3">
        <v>1331</v>
      </c>
      <c r="L154" s="10" t="s">
        <v>26</v>
      </c>
      <c r="M154" s="31">
        <v>80</v>
      </c>
      <c r="N154" s="3"/>
      <c r="O154" s="5"/>
      <c r="P154" s="3"/>
    </row>
    <row r="155" spans="1:16" x14ac:dyDescent="0.25">
      <c r="A155" s="3"/>
      <c r="B155" s="3"/>
      <c r="C155" s="3"/>
      <c r="D155" s="3"/>
      <c r="E155" s="3"/>
      <c r="F155" s="3"/>
      <c r="G155" s="3"/>
      <c r="H155" s="3"/>
      <c r="I155" s="12"/>
      <c r="J155" s="3" t="s">
        <v>130</v>
      </c>
      <c r="K155" s="3">
        <v>1331</v>
      </c>
      <c r="L155" s="10" t="s">
        <v>131</v>
      </c>
      <c r="M155" s="31">
        <v>10</v>
      </c>
      <c r="N155" s="3"/>
      <c r="O155" s="5"/>
      <c r="P155" s="3"/>
    </row>
    <row r="156" spans="1:16" x14ac:dyDescent="0.25">
      <c r="A156" s="3"/>
      <c r="B156" s="3"/>
      <c r="C156" s="3"/>
      <c r="D156" s="3"/>
      <c r="E156" s="3"/>
      <c r="F156" s="3"/>
      <c r="G156" s="3"/>
      <c r="H156" s="3"/>
      <c r="I156" s="12"/>
      <c r="J156" s="3" t="s">
        <v>134</v>
      </c>
      <c r="K156" s="3">
        <v>1359</v>
      </c>
      <c r="L156" s="10" t="s">
        <v>48</v>
      </c>
      <c r="M156" s="3">
        <v>35</v>
      </c>
      <c r="N156" s="3"/>
      <c r="O156" s="5"/>
      <c r="P156" s="3"/>
    </row>
    <row r="157" spans="1:16" x14ac:dyDescent="0.25">
      <c r="A157" s="3"/>
      <c r="B157" s="3"/>
      <c r="C157" s="3"/>
      <c r="D157" s="3"/>
      <c r="E157" s="3"/>
      <c r="F157" s="3"/>
      <c r="G157" s="3"/>
      <c r="H157" s="3"/>
      <c r="I157" s="12"/>
      <c r="J157" s="3" t="s">
        <v>140</v>
      </c>
      <c r="K157" s="3">
        <v>1371</v>
      </c>
      <c r="L157" s="10" t="s">
        <v>83</v>
      </c>
      <c r="M157" s="3">
        <v>2</v>
      </c>
      <c r="N157" s="3"/>
      <c r="O157" s="5"/>
      <c r="P157" s="3"/>
    </row>
    <row r="158" spans="1:16" x14ac:dyDescent="0.25">
      <c r="A158" s="3"/>
      <c r="B158" s="3"/>
      <c r="C158" s="3"/>
      <c r="D158" s="3"/>
      <c r="E158" s="3"/>
      <c r="F158" s="3"/>
      <c r="G158" s="3"/>
      <c r="H158" s="3"/>
      <c r="I158" s="12"/>
      <c r="J158" s="3"/>
      <c r="K158" s="3"/>
      <c r="L158" s="10"/>
      <c r="M158" s="3"/>
      <c r="N158" s="3"/>
      <c r="O158" s="5"/>
      <c r="P158" s="3"/>
    </row>
    <row r="159" spans="1:16" x14ac:dyDescent="0.25">
      <c r="A159" s="3"/>
      <c r="B159" s="3"/>
      <c r="C159" s="3"/>
      <c r="D159" s="3"/>
      <c r="E159" s="3"/>
      <c r="F159" s="3"/>
      <c r="G159" s="3"/>
      <c r="H159" s="3"/>
      <c r="I159" s="13">
        <f>SUM(I130:I158)</f>
        <v>10700</v>
      </c>
      <c r="J159" s="2"/>
      <c r="K159" s="2"/>
      <c r="L159" s="17"/>
      <c r="M159" s="13">
        <f>SUM(M130:M158)</f>
        <v>10610</v>
      </c>
      <c r="N159" s="2"/>
      <c r="O159" s="22">
        <f>M159-I159+N159</f>
        <v>-90</v>
      </c>
      <c r="P159" s="3"/>
    </row>
    <row r="160" spans="1:16" x14ac:dyDescent="0.25">
      <c r="A160" s="3" t="s">
        <v>28</v>
      </c>
      <c r="B160" s="3" t="s">
        <v>67</v>
      </c>
      <c r="C160" s="3" t="s">
        <v>68</v>
      </c>
      <c r="D160" s="3" t="s">
        <v>54</v>
      </c>
      <c r="E160" s="3" t="s">
        <v>69</v>
      </c>
      <c r="F160" s="3">
        <v>1600</v>
      </c>
      <c r="G160" s="3" t="s">
        <v>60</v>
      </c>
      <c r="H160" s="3">
        <v>231</v>
      </c>
      <c r="I160" s="12">
        <v>1600</v>
      </c>
      <c r="J160" s="3" t="s">
        <v>79</v>
      </c>
      <c r="K160" s="3">
        <v>999</v>
      </c>
      <c r="L160" s="10" t="s">
        <v>80</v>
      </c>
      <c r="M160" s="31">
        <v>413</v>
      </c>
      <c r="N160" s="3"/>
      <c r="O160" s="5"/>
      <c r="P160" s="3"/>
    </row>
    <row r="161" spans="1:16" x14ac:dyDescent="0.25">
      <c r="A161" s="3" t="s">
        <v>28</v>
      </c>
      <c r="B161" s="3"/>
      <c r="C161" s="3" t="s">
        <v>95</v>
      </c>
      <c r="D161" s="3" t="s">
        <v>96</v>
      </c>
      <c r="E161" s="3"/>
      <c r="F161" s="3">
        <v>64</v>
      </c>
      <c r="G161" s="3" t="s">
        <v>97</v>
      </c>
      <c r="H161" s="3">
        <v>241</v>
      </c>
      <c r="I161" s="34">
        <v>64</v>
      </c>
      <c r="J161" s="3" t="s">
        <v>82</v>
      </c>
      <c r="K161" s="3">
        <v>1053</v>
      </c>
      <c r="L161" s="10" t="s">
        <v>80</v>
      </c>
      <c r="M161" s="31">
        <v>719</v>
      </c>
      <c r="N161" s="3"/>
      <c r="O161" s="5"/>
      <c r="P161" s="3"/>
    </row>
    <row r="162" spans="1:1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 t="s">
        <v>82</v>
      </c>
      <c r="K162" s="3">
        <v>1053</v>
      </c>
      <c r="L162" s="10" t="s">
        <v>80</v>
      </c>
      <c r="M162" s="31">
        <v>340</v>
      </c>
      <c r="N162" s="3"/>
      <c r="O162" s="5"/>
      <c r="P162" s="3"/>
    </row>
    <row r="163" spans="1:1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 t="s">
        <v>114</v>
      </c>
      <c r="K163" s="3">
        <v>1243</v>
      </c>
      <c r="L163" s="10" t="s">
        <v>115</v>
      </c>
      <c r="M163" s="31">
        <v>177</v>
      </c>
      <c r="N163" s="3"/>
      <c r="O163" s="5"/>
      <c r="P163" s="3"/>
    </row>
    <row r="164" spans="1:1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10"/>
      <c r="M164" s="3"/>
      <c r="N164" s="3"/>
      <c r="O164" s="5"/>
      <c r="P164" s="3"/>
    </row>
    <row r="165" spans="1:1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10"/>
      <c r="M165" s="3"/>
      <c r="N165" s="3"/>
      <c r="O165" s="5"/>
      <c r="P165" s="3"/>
    </row>
    <row r="166" spans="1:16" x14ac:dyDescent="0.25">
      <c r="A166" s="3"/>
      <c r="B166" s="3"/>
      <c r="C166" s="3"/>
      <c r="D166" s="3"/>
      <c r="E166" s="3"/>
      <c r="F166" s="3"/>
      <c r="G166" s="3"/>
      <c r="H166" s="3"/>
      <c r="I166" s="13">
        <f>SUM(I160:I165)</f>
        <v>1664</v>
      </c>
      <c r="J166" s="2"/>
      <c r="K166" s="2"/>
      <c r="L166" s="17"/>
      <c r="M166" s="13">
        <f>SUM(M160:M165)</f>
        <v>1649</v>
      </c>
      <c r="N166" s="2">
        <f>SUM(N160:N165)</f>
        <v>0</v>
      </c>
      <c r="O166" s="5">
        <f>M166-I166+N166</f>
        <v>-15</v>
      </c>
      <c r="P166" s="3"/>
    </row>
    <row r="167" spans="1:16" x14ac:dyDescent="0.25">
      <c r="A167" s="3" t="s">
        <v>28</v>
      </c>
      <c r="B167" s="3" t="s">
        <v>92</v>
      </c>
      <c r="C167" s="3" t="s">
        <v>93</v>
      </c>
      <c r="D167" s="3" t="s">
        <v>94</v>
      </c>
      <c r="E167" s="3">
        <v>148</v>
      </c>
      <c r="F167" s="3">
        <v>700</v>
      </c>
      <c r="G167" s="3" t="s">
        <v>87</v>
      </c>
      <c r="H167" s="3">
        <v>239</v>
      </c>
      <c r="I167" s="12">
        <v>700</v>
      </c>
      <c r="J167" s="3" t="s">
        <v>91</v>
      </c>
      <c r="K167" s="3">
        <v>1162</v>
      </c>
      <c r="L167" s="10" t="s">
        <v>50</v>
      </c>
      <c r="M167" s="34">
        <v>16</v>
      </c>
      <c r="N167" s="2"/>
      <c r="O167" s="5"/>
      <c r="P167" s="3"/>
    </row>
    <row r="168" spans="1:16" x14ac:dyDescent="0.25">
      <c r="A168" s="3" t="s">
        <v>28</v>
      </c>
      <c r="B168" s="3" t="s">
        <v>113</v>
      </c>
      <c r="C168" s="3" t="s">
        <v>93</v>
      </c>
      <c r="D168" s="3" t="s">
        <v>94</v>
      </c>
      <c r="E168" s="3">
        <v>147</v>
      </c>
      <c r="F168" s="3">
        <v>500</v>
      </c>
      <c r="G168" s="3" t="s">
        <v>110</v>
      </c>
      <c r="H168" s="3">
        <v>246</v>
      </c>
      <c r="I168" s="12">
        <v>500</v>
      </c>
      <c r="J168" s="3" t="s">
        <v>99</v>
      </c>
      <c r="K168" s="3">
        <v>1178</v>
      </c>
      <c r="L168" s="10" t="s">
        <v>100</v>
      </c>
      <c r="M168" s="34">
        <v>648</v>
      </c>
      <c r="N168" s="2"/>
      <c r="O168" s="5"/>
      <c r="P168" s="3"/>
    </row>
    <row r="169" spans="1:16" x14ac:dyDescent="0.25">
      <c r="A169" s="3" t="s">
        <v>28</v>
      </c>
      <c r="B169" s="3"/>
      <c r="C169" s="3" t="s">
        <v>95</v>
      </c>
      <c r="D169" s="3" t="s">
        <v>96</v>
      </c>
      <c r="E169" s="3"/>
      <c r="F169" s="3">
        <v>20</v>
      </c>
      <c r="G169" s="3" t="s">
        <v>97</v>
      </c>
      <c r="H169" s="3">
        <v>241</v>
      </c>
      <c r="I169" s="12">
        <v>20</v>
      </c>
      <c r="J169" s="3" t="s">
        <v>99</v>
      </c>
      <c r="K169" s="3">
        <v>1178</v>
      </c>
      <c r="L169" s="10" t="s">
        <v>50</v>
      </c>
      <c r="M169" s="34">
        <v>12</v>
      </c>
      <c r="N169" s="2"/>
      <c r="O169" s="5"/>
      <c r="P169" s="3"/>
    </row>
    <row r="170" spans="1:16" x14ac:dyDescent="0.25">
      <c r="A170" s="3"/>
      <c r="B170" s="3"/>
      <c r="C170" s="3"/>
      <c r="D170" s="3"/>
      <c r="E170" s="3"/>
      <c r="F170" s="3"/>
      <c r="G170" s="3"/>
      <c r="H170" s="3"/>
      <c r="I170" s="12"/>
      <c r="J170" s="3" t="s">
        <v>106</v>
      </c>
      <c r="K170" s="3">
        <v>1204</v>
      </c>
      <c r="L170" s="10" t="s">
        <v>50</v>
      </c>
      <c r="M170" s="34">
        <v>13</v>
      </c>
      <c r="N170" s="2"/>
      <c r="O170" s="5"/>
      <c r="P170" s="3"/>
    </row>
    <row r="171" spans="1:16" x14ac:dyDescent="0.25">
      <c r="A171" s="3"/>
      <c r="B171" s="3"/>
      <c r="C171" s="3"/>
      <c r="D171" s="3"/>
      <c r="E171" s="3"/>
      <c r="F171" s="3"/>
      <c r="G171" s="3"/>
      <c r="H171" s="3"/>
      <c r="I171" s="13"/>
      <c r="J171" s="3" t="s">
        <v>106</v>
      </c>
      <c r="K171" s="3">
        <v>1205</v>
      </c>
      <c r="L171" s="10" t="s">
        <v>107</v>
      </c>
      <c r="M171" s="34">
        <v>13</v>
      </c>
      <c r="N171" s="2"/>
      <c r="O171" s="5"/>
      <c r="P171" s="3"/>
    </row>
    <row r="172" spans="1:16" x14ac:dyDescent="0.25">
      <c r="A172" s="3"/>
      <c r="B172" s="3"/>
      <c r="C172" s="3"/>
      <c r="D172" s="3"/>
      <c r="E172" s="3"/>
      <c r="F172" s="3"/>
      <c r="G172" s="3"/>
      <c r="H172" s="3"/>
      <c r="I172" s="13"/>
      <c r="J172" s="3" t="s">
        <v>123</v>
      </c>
      <c r="K172" s="3">
        <v>1274</v>
      </c>
      <c r="L172" s="10" t="s">
        <v>125</v>
      </c>
      <c r="M172" s="34">
        <v>505</v>
      </c>
      <c r="N172" s="2"/>
      <c r="O172" s="5"/>
      <c r="P172" s="3"/>
    </row>
    <row r="173" spans="1:16" x14ac:dyDescent="0.25">
      <c r="A173" s="3"/>
      <c r="B173" s="3"/>
      <c r="C173" s="3"/>
      <c r="D173" s="3"/>
      <c r="E173" s="3"/>
      <c r="F173" s="3"/>
      <c r="G173" s="3"/>
      <c r="H173" s="3"/>
      <c r="I173" s="13"/>
      <c r="J173" s="3"/>
      <c r="K173" s="3"/>
      <c r="L173" s="10"/>
      <c r="M173" s="12"/>
      <c r="N173" s="2"/>
      <c r="O173" s="5"/>
      <c r="P173" s="3"/>
    </row>
    <row r="174" spans="1:16" x14ac:dyDescent="0.25">
      <c r="A174" s="3"/>
      <c r="B174" s="3"/>
      <c r="C174" s="3"/>
      <c r="D174" s="3"/>
      <c r="E174" s="3"/>
      <c r="F174" s="3"/>
      <c r="G174" s="3"/>
      <c r="H174" s="3"/>
      <c r="I174" s="13"/>
      <c r="J174" s="3"/>
      <c r="K174" s="3"/>
      <c r="L174" s="10"/>
      <c r="M174" s="12"/>
      <c r="N174" s="2"/>
      <c r="O174" s="5"/>
      <c r="P174" s="3"/>
    </row>
    <row r="175" spans="1:16" x14ac:dyDescent="0.25">
      <c r="A175" s="3"/>
      <c r="B175" s="3"/>
      <c r="C175" s="3"/>
      <c r="D175" s="3"/>
      <c r="E175" s="3"/>
      <c r="F175" s="3"/>
      <c r="G175" s="3"/>
      <c r="H175" s="3"/>
      <c r="I175" s="13"/>
      <c r="J175" s="3"/>
      <c r="K175" s="3"/>
      <c r="L175" s="10"/>
      <c r="M175" s="12"/>
      <c r="N175" s="2"/>
      <c r="O175" s="5"/>
      <c r="P175" s="3"/>
    </row>
    <row r="176" spans="1:16" x14ac:dyDescent="0.25">
      <c r="A176" s="3"/>
      <c r="B176" s="3"/>
      <c r="C176" s="3"/>
      <c r="D176" s="3"/>
      <c r="E176" s="3"/>
      <c r="F176" s="3"/>
      <c r="G176" s="3"/>
      <c r="H176" s="3"/>
      <c r="I176" s="13">
        <f>SUM(I167:I175)</f>
        <v>1220</v>
      </c>
      <c r="J176" s="2"/>
      <c r="K176" s="2"/>
      <c r="L176" s="26"/>
      <c r="M176" s="13">
        <f>SUM(M167:M175)</f>
        <v>1207</v>
      </c>
      <c r="N176" s="13">
        <f>SUM(N167:N175)</f>
        <v>0</v>
      </c>
      <c r="O176" s="5">
        <f>M176-I176+N176</f>
        <v>-13</v>
      </c>
      <c r="P176" s="3"/>
    </row>
    <row r="177" spans="1:16" x14ac:dyDescent="0.25">
      <c r="A177" s="3" t="s">
        <v>28</v>
      </c>
      <c r="B177" s="3" t="s">
        <v>98</v>
      </c>
      <c r="C177" s="3" t="s">
        <v>20</v>
      </c>
      <c r="D177" s="3" t="s">
        <v>54</v>
      </c>
      <c r="E177" s="3">
        <v>2404</v>
      </c>
      <c r="F177" s="3">
        <v>2000</v>
      </c>
      <c r="G177" s="3" t="s">
        <v>91</v>
      </c>
      <c r="H177" s="3">
        <v>240</v>
      </c>
      <c r="I177" s="12">
        <v>2000</v>
      </c>
      <c r="J177" s="3" t="s">
        <v>106</v>
      </c>
      <c r="K177" s="3">
        <v>1208</v>
      </c>
      <c r="L177" s="3" t="s">
        <v>21</v>
      </c>
      <c r="M177" s="34">
        <v>1057</v>
      </c>
      <c r="N177" s="2"/>
      <c r="O177" s="5"/>
      <c r="P177" s="3"/>
    </row>
    <row r="178" spans="1:16" x14ac:dyDescent="0.25">
      <c r="A178" s="3" t="s">
        <v>28</v>
      </c>
      <c r="B178" s="3" t="s">
        <v>98</v>
      </c>
      <c r="C178" s="3" t="s">
        <v>20</v>
      </c>
      <c r="D178" s="3" t="s">
        <v>54</v>
      </c>
      <c r="E178" s="3">
        <v>2404</v>
      </c>
      <c r="F178" s="3">
        <v>1000</v>
      </c>
      <c r="G178" s="3" t="s">
        <v>99</v>
      </c>
      <c r="H178" s="3">
        <v>242</v>
      </c>
      <c r="I178" s="12">
        <v>1000</v>
      </c>
      <c r="J178" s="3" t="s">
        <v>106</v>
      </c>
      <c r="K178" s="3">
        <v>1208</v>
      </c>
      <c r="L178" s="3" t="s">
        <v>21</v>
      </c>
      <c r="M178" s="34">
        <v>408</v>
      </c>
      <c r="N178" s="2"/>
      <c r="O178" s="5"/>
      <c r="P178" s="3"/>
    </row>
    <row r="179" spans="1:16" x14ac:dyDescent="0.25">
      <c r="A179" s="3" t="s">
        <v>28</v>
      </c>
      <c r="B179" s="3" t="s">
        <v>103</v>
      </c>
      <c r="C179" s="3" t="s">
        <v>20</v>
      </c>
      <c r="D179" s="3" t="s">
        <v>54</v>
      </c>
      <c r="E179" s="3">
        <v>2404</v>
      </c>
      <c r="F179" s="3">
        <v>1135</v>
      </c>
      <c r="G179" s="3" t="s">
        <v>104</v>
      </c>
      <c r="H179" s="3">
        <v>243</v>
      </c>
      <c r="I179" s="12">
        <v>1135</v>
      </c>
      <c r="J179" s="3" t="s">
        <v>106</v>
      </c>
      <c r="K179" s="3">
        <v>1208</v>
      </c>
      <c r="L179" s="3" t="s">
        <v>21</v>
      </c>
      <c r="M179" s="34">
        <v>753</v>
      </c>
      <c r="N179" s="2"/>
      <c r="O179" s="5"/>
      <c r="P179" s="3"/>
    </row>
    <row r="180" spans="1:16" x14ac:dyDescent="0.25">
      <c r="A180" s="3"/>
      <c r="B180" s="3"/>
      <c r="C180" s="3"/>
      <c r="D180" s="3"/>
      <c r="E180" s="3"/>
      <c r="F180" s="3"/>
      <c r="G180" s="3"/>
      <c r="H180" s="3"/>
      <c r="I180" s="12"/>
      <c r="J180" s="3" t="s">
        <v>106</v>
      </c>
      <c r="K180" s="3">
        <v>1208</v>
      </c>
      <c r="L180" s="3" t="s">
        <v>21</v>
      </c>
      <c r="M180" s="34">
        <v>876</v>
      </c>
      <c r="N180" s="2"/>
      <c r="O180" s="5"/>
      <c r="P180" s="3"/>
    </row>
    <row r="181" spans="1:16" x14ac:dyDescent="0.25">
      <c r="A181" s="3"/>
      <c r="B181" s="3"/>
      <c r="C181" s="3"/>
      <c r="D181" s="3"/>
      <c r="E181" s="3"/>
      <c r="F181" s="3"/>
      <c r="G181" s="3"/>
      <c r="H181" s="3"/>
      <c r="I181" s="12"/>
      <c r="J181" s="3" t="s">
        <v>106</v>
      </c>
      <c r="K181" s="3">
        <v>1208</v>
      </c>
      <c r="L181" s="3" t="s">
        <v>21</v>
      </c>
      <c r="M181" s="34">
        <v>582</v>
      </c>
      <c r="N181" s="2"/>
      <c r="O181" s="5"/>
      <c r="P181" s="3"/>
    </row>
    <row r="182" spans="1:16" x14ac:dyDescent="0.25">
      <c r="A182" s="3"/>
      <c r="B182" s="3"/>
      <c r="C182" s="3"/>
      <c r="D182" s="3"/>
      <c r="E182" s="3"/>
      <c r="F182" s="3"/>
      <c r="G182" s="3"/>
      <c r="H182" s="3"/>
      <c r="I182" s="12"/>
      <c r="J182" s="3" t="s">
        <v>106</v>
      </c>
      <c r="K182" s="3">
        <v>1208</v>
      </c>
      <c r="L182" s="3" t="s">
        <v>23</v>
      </c>
      <c r="M182" s="34">
        <v>163</v>
      </c>
      <c r="N182" s="2"/>
      <c r="O182" s="5"/>
      <c r="P182" s="3"/>
    </row>
    <row r="183" spans="1:16" x14ac:dyDescent="0.25">
      <c r="A183" s="3"/>
      <c r="B183" s="3"/>
      <c r="C183" s="3"/>
      <c r="D183" s="3"/>
      <c r="E183" s="3"/>
      <c r="F183" s="3"/>
      <c r="G183" s="3"/>
      <c r="H183" s="3"/>
      <c r="I183" s="12"/>
      <c r="J183" s="3" t="s">
        <v>114</v>
      </c>
      <c r="K183" s="3">
        <v>1243</v>
      </c>
      <c r="L183" s="3" t="s">
        <v>21</v>
      </c>
      <c r="M183" s="34">
        <v>21</v>
      </c>
      <c r="N183" s="2"/>
      <c r="O183" s="5"/>
      <c r="P183" s="3"/>
    </row>
    <row r="184" spans="1:16" x14ac:dyDescent="0.25">
      <c r="A184" s="3"/>
      <c r="B184" s="3"/>
      <c r="C184" s="3"/>
      <c r="D184" s="3"/>
      <c r="E184" s="3"/>
      <c r="F184" s="3"/>
      <c r="G184" s="3"/>
      <c r="H184" s="3"/>
      <c r="I184" s="12"/>
      <c r="J184" s="1" t="s">
        <v>126</v>
      </c>
      <c r="K184" s="35">
        <v>1278</v>
      </c>
      <c r="L184" s="35" t="s">
        <v>127</v>
      </c>
      <c r="M184" s="35">
        <v>1.1000000000000001</v>
      </c>
      <c r="N184" s="2"/>
      <c r="O184" s="5"/>
      <c r="P184" s="3"/>
    </row>
    <row r="185" spans="1:16" x14ac:dyDescent="0.25">
      <c r="A185" s="3"/>
      <c r="B185" s="3"/>
      <c r="C185" s="3"/>
      <c r="D185" s="3"/>
      <c r="E185" s="3"/>
      <c r="F185" s="3"/>
      <c r="G185" s="3"/>
      <c r="H185" s="3"/>
      <c r="I185" s="12"/>
      <c r="J185" s="3"/>
      <c r="K185" s="3"/>
      <c r="L185" s="10"/>
      <c r="M185" s="12"/>
      <c r="N185" s="2"/>
      <c r="O185" s="5"/>
      <c r="P185" s="3"/>
    </row>
    <row r="186" spans="1:16" x14ac:dyDescent="0.25">
      <c r="A186" s="3"/>
      <c r="B186" s="3"/>
      <c r="C186" s="3"/>
      <c r="D186" s="3"/>
      <c r="E186" s="3"/>
      <c r="F186" s="3"/>
      <c r="G186" s="3"/>
      <c r="H186" s="3"/>
      <c r="I186" s="13">
        <f>SUM(I177:I185)</f>
        <v>4135</v>
      </c>
      <c r="J186" s="2"/>
      <c r="K186" s="2"/>
      <c r="L186" s="25"/>
      <c r="M186" s="13">
        <f>SUM(M177:M185)</f>
        <v>3861.1</v>
      </c>
      <c r="N186" s="13">
        <f>SUM(N177:N185)</f>
        <v>0</v>
      </c>
      <c r="O186" s="22">
        <f>M186-I186+N186</f>
        <v>-273.90000000000009</v>
      </c>
      <c r="P186" s="3"/>
    </row>
    <row r="187" spans="1:16" x14ac:dyDescent="0.25">
      <c r="A187" s="3" t="s">
        <v>120</v>
      </c>
      <c r="B187" s="3"/>
      <c r="C187" s="3" t="s">
        <v>24</v>
      </c>
      <c r="D187" s="3" t="s">
        <v>121</v>
      </c>
      <c r="E187" s="3"/>
      <c r="F187" s="3">
        <v>30</v>
      </c>
      <c r="G187" s="3" t="s">
        <v>117</v>
      </c>
      <c r="H187" s="3">
        <v>247</v>
      </c>
      <c r="I187" s="24">
        <v>30</v>
      </c>
      <c r="J187" s="3" t="s">
        <v>123</v>
      </c>
      <c r="K187" s="3">
        <v>1268</v>
      </c>
      <c r="L187" s="10" t="s">
        <v>124</v>
      </c>
      <c r="M187" s="24">
        <v>7</v>
      </c>
      <c r="N187" s="8"/>
      <c r="O187" s="22"/>
      <c r="P187" s="3"/>
    </row>
    <row r="188" spans="1:16" x14ac:dyDescent="0.25">
      <c r="A188" s="3"/>
      <c r="B188" s="3"/>
      <c r="C188" s="3"/>
      <c r="D188" s="3"/>
      <c r="E188" s="3"/>
      <c r="F188" s="3"/>
      <c r="G188" s="3"/>
      <c r="H188" s="3"/>
      <c r="I188" s="8"/>
      <c r="J188" s="3" t="s">
        <v>123</v>
      </c>
      <c r="K188" s="3">
        <v>1268</v>
      </c>
      <c r="L188" s="10" t="s">
        <v>26</v>
      </c>
      <c r="M188" s="24">
        <v>7</v>
      </c>
      <c r="N188" s="8"/>
      <c r="O188" s="22"/>
      <c r="P188" s="3"/>
    </row>
    <row r="189" spans="1:16" x14ac:dyDescent="0.25">
      <c r="A189" s="3"/>
      <c r="B189" s="3"/>
      <c r="C189" s="3"/>
      <c r="D189" s="3"/>
      <c r="E189" s="3"/>
      <c r="F189" s="3"/>
      <c r="G189" s="3"/>
      <c r="H189" s="3"/>
      <c r="I189" s="8"/>
      <c r="J189" s="3"/>
      <c r="K189" s="3"/>
      <c r="L189" s="10"/>
      <c r="M189" s="24"/>
      <c r="N189" s="8"/>
      <c r="O189" s="22"/>
      <c r="P189" s="3"/>
    </row>
    <row r="190" spans="1:16" x14ac:dyDescent="0.25">
      <c r="A190" s="3"/>
      <c r="B190" s="3"/>
      <c r="C190" s="3"/>
      <c r="D190" s="3"/>
      <c r="E190" s="3"/>
      <c r="F190" s="3"/>
      <c r="G190" s="3"/>
      <c r="H190" s="3"/>
      <c r="I190" s="8">
        <f>SUM(I187:I189)</f>
        <v>30</v>
      </c>
      <c r="J190" s="2"/>
      <c r="K190" s="2"/>
      <c r="L190" s="29"/>
      <c r="M190" s="8">
        <f>SUM(M187:M189)</f>
        <v>14</v>
      </c>
      <c r="N190" s="8">
        <f>SUM(N187:N189)</f>
        <v>0</v>
      </c>
      <c r="O190" s="22">
        <f>M190-I190+N190</f>
        <v>-16</v>
      </c>
      <c r="P190" s="3"/>
    </row>
    <row r="191" spans="1:16" x14ac:dyDescent="0.25">
      <c r="A191" s="3" t="s">
        <v>28</v>
      </c>
      <c r="B191" s="3" t="s">
        <v>122</v>
      </c>
      <c r="C191" s="3" t="s">
        <v>24</v>
      </c>
      <c r="D191" s="3" t="s">
        <v>40</v>
      </c>
      <c r="E191" s="3"/>
      <c r="F191" s="3">
        <v>650</v>
      </c>
      <c r="G191" s="3" t="s">
        <v>123</v>
      </c>
      <c r="H191" s="3">
        <v>248</v>
      </c>
      <c r="I191" s="24">
        <v>650</v>
      </c>
      <c r="J191" s="3"/>
      <c r="K191" s="3"/>
      <c r="L191" s="10"/>
      <c r="M191" s="24">
        <v>0</v>
      </c>
      <c r="N191" s="8"/>
      <c r="O191" s="22"/>
      <c r="P191" s="3"/>
    </row>
    <row r="192" spans="1:16" x14ac:dyDescent="0.25">
      <c r="A192" s="3"/>
      <c r="B192" s="3"/>
      <c r="C192" s="3"/>
      <c r="D192" s="3"/>
      <c r="E192" s="3"/>
      <c r="F192" s="3"/>
      <c r="G192" s="3"/>
      <c r="H192" s="3"/>
      <c r="I192" s="24"/>
      <c r="J192" s="3"/>
      <c r="K192" s="3"/>
      <c r="L192" s="10"/>
      <c r="M192" s="24">
        <v>0</v>
      </c>
      <c r="N192" s="8"/>
      <c r="O192" s="22"/>
      <c r="P192" s="3"/>
    </row>
    <row r="193" spans="1:16" x14ac:dyDescent="0.25">
      <c r="A193" s="3"/>
      <c r="B193" s="3"/>
      <c r="C193" s="3"/>
      <c r="D193" s="3"/>
      <c r="E193" s="3"/>
      <c r="F193" s="3"/>
      <c r="G193" s="3"/>
      <c r="H193" s="3"/>
      <c r="I193" s="24"/>
      <c r="J193" s="3"/>
      <c r="K193" s="3"/>
      <c r="L193" s="10"/>
      <c r="M193" s="24"/>
      <c r="N193" s="8"/>
      <c r="O193" s="22"/>
      <c r="P193" s="3"/>
    </row>
    <row r="194" spans="1:16" x14ac:dyDescent="0.25">
      <c r="A194" s="3"/>
      <c r="B194" s="3"/>
      <c r="C194" s="3"/>
      <c r="D194" s="3"/>
      <c r="E194" s="3"/>
      <c r="F194" s="3"/>
      <c r="G194" s="3"/>
      <c r="H194" s="3"/>
      <c r="I194" s="24"/>
      <c r="J194" s="3"/>
      <c r="K194" s="3"/>
      <c r="L194" s="10"/>
      <c r="M194" s="24"/>
      <c r="N194" s="8"/>
      <c r="O194" s="22"/>
      <c r="P194" s="3"/>
    </row>
    <row r="195" spans="1:16" x14ac:dyDescent="0.25">
      <c r="A195" s="3"/>
      <c r="B195" s="3"/>
      <c r="C195" s="3"/>
      <c r="D195" s="3"/>
      <c r="E195" s="3"/>
      <c r="F195" s="3"/>
      <c r="G195" s="3"/>
      <c r="H195" s="3"/>
      <c r="I195" s="24"/>
      <c r="J195" s="3"/>
      <c r="K195" s="3"/>
      <c r="L195" s="10"/>
      <c r="M195" s="24"/>
      <c r="N195" s="8"/>
      <c r="O195" s="22"/>
      <c r="P195" s="3"/>
    </row>
    <row r="196" spans="1:16" x14ac:dyDescent="0.25">
      <c r="A196" s="3"/>
      <c r="B196" s="3"/>
      <c r="C196" s="3"/>
      <c r="D196" s="3"/>
      <c r="E196" s="3"/>
      <c r="F196" s="3"/>
      <c r="G196" s="3"/>
      <c r="H196" s="3"/>
      <c r="I196" s="8">
        <f>SUM(I191:I195)</f>
        <v>650</v>
      </c>
      <c r="J196" s="2"/>
      <c r="K196" s="2"/>
      <c r="L196" s="30"/>
      <c r="M196" s="8">
        <f>SUM(M191:M195)</f>
        <v>0</v>
      </c>
      <c r="N196" s="8">
        <f>SUM(N191:N195)</f>
        <v>0</v>
      </c>
      <c r="O196" s="22">
        <f>M196-I196+N196</f>
        <v>-650</v>
      </c>
      <c r="P196" s="3"/>
    </row>
    <row r="197" spans="1:16" x14ac:dyDescent="0.25">
      <c r="A197" s="3" t="s">
        <v>135</v>
      </c>
      <c r="B197" s="3" t="s">
        <v>136</v>
      </c>
      <c r="C197" s="3" t="s">
        <v>137</v>
      </c>
      <c r="D197" s="3" t="s">
        <v>138</v>
      </c>
      <c r="E197" s="3"/>
      <c r="F197" s="24">
        <v>15</v>
      </c>
      <c r="G197" s="3" t="s">
        <v>139</v>
      </c>
      <c r="H197" s="3">
        <v>249</v>
      </c>
      <c r="I197" s="24">
        <v>15</v>
      </c>
      <c r="J197" s="3" t="s">
        <v>140</v>
      </c>
      <c r="K197" s="3">
        <v>1371</v>
      </c>
      <c r="L197" s="10" t="s">
        <v>26</v>
      </c>
      <c r="M197" s="24">
        <v>9</v>
      </c>
      <c r="N197" s="8"/>
      <c r="O197" s="22"/>
      <c r="P197" s="3"/>
    </row>
    <row r="198" spans="1:16" x14ac:dyDescent="0.25">
      <c r="A198" s="3"/>
      <c r="B198" s="3"/>
      <c r="C198" s="3"/>
      <c r="D198" s="3"/>
      <c r="E198" s="3"/>
      <c r="F198" s="3"/>
      <c r="G198" s="3"/>
      <c r="H198" s="3"/>
      <c r="I198" s="8"/>
      <c r="J198" s="3" t="s">
        <v>140</v>
      </c>
      <c r="K198" s="3">
        <v>1371</v>
      </c>
      <c r="L198" s="10" t="s">
        <v>141</v>
      </c>
      <c r="M198" s="24">
        <v>6</v>
      </c>
      <c r="N198" s="8"/>
      <c r="O198" s="22"/>
      <c r="P198" s="3"/>
    </row>
    <row r="199" spans="1:16" x14ac:dyDescent="0.25">
      <c r="A199" s="3"/>
      <c r="B199" s="3"/>
      <c r="C199" s="3"/>
      <c r="D199" s="3"/>
      <c r="E199" s="3"/>
      <c r="F199" s="3"/>
      <c r="G199" s="3"/>
      <c r="H199" s="3"/>
      <c r="I199" s="8"/>
      <c r="J199" s="3"/>
      <c r="K199" s="3"/>
      <c r="L199" s="10"/>
      <c r="M199" s="24"/>
      <c r="N199" s="8"/>
      <c r="O199" s="22"/>
      <c r="P199" s="3"/>
    </row>
    <row r="200" spans="1:16" x14ac:dyDescent="0.25">
      <c r="A200" s="3"/>
      <c r="B200" s="3"/>
      <c r="C200" s="3"/>
      <c r="D200" s="3"/>
      <c r="E200" s="3"/>
      <c r="F200" s="3"/>
      <c r="G200" s="3"/>
      <c r="H200" s="3"/>
      <c r="I200" s="8">
        <v>15</v>
      </c>
      <c r="J200" s="2"/>
      <c r="K200" s="2"/>
      <c r="L200" s="38"/>
      <c r="M200" s="8">
        <f>SUM(M197:M199)</f>
        <v>15</v>
      </c>
      <c r="N200" s="8">
        <f>SUM(N197:N199)</f>
        <v>0</v>
      </c>
      <c r="O200" s="22">
        <f>M200-I200+N200</f>
        <v>0</v>
      </c>
      <c r="P200" s="3"/>
    </row>
    <row r="201" spans="1:16" x14ac:dyDescent="0.25">
      <c r="A201" s="3" t="s">
        <v>142</v>
      </c>
      <c r="B201" s="3"/>
      <c r="C201" s="3" t="s">
        <v>143</v>
      </c>
      <c r="D201" s="3" t="s">
        <v>144</v>
      </c>
      <c r="E201" s="3">
        <v>8044</v>
      </c>
      <c r="F201" s="3">
        <v>50</v>
      </c>
      <c r="G201" s="3" t="s">
        <v>140</v>
      </c>
      <c r="H201" s="3">
        <v>152</v>
      </c>
      <c r="I201" s="24">
        <v>50</v>
      </c>
      <c r="J201" s="3" t="s">
        <v>145</v>
      </c>
      <c r="K201" s="3">
        <v>1379</v>
      </c>
      <c r="L201" s="10" t="s">
        <v>26</v>
      </c>
      <c r="M201" s="24">
        <v>33</v>
      </c>
      <c r="N201" s="8"/>
      <c r="O201" s="22"/>
      <c r="P201" s="3"/>
    </row>
    <row r="202" spans="1:16" x14ac:dyDescent="0.25">
      <c r="A202" s="3"/>
      <c r="B202" s="3"/>
      <c r="C202" s="3" t="s">
        <v>143</v>
      </c>
      <c r="D202" s="3"/>
      <c r="E202" s="3"/>
      <c r="F202" s="3">
        <v>17</v>
      </c>
      <c r="G202" s="3" t="s">
        <v>149</v>
      </c>
      <c r="H202" s="3">
        <v>1</v>
      </c>
      <c r="I202" s="24">
        <v>17</v>
      </c>
      <c r="J202" s="3" t="s">
        <v>147</v>
      </c>
      <c r="K202" s="3">
        <v>1398</v>
      </c>
      <c r="L202" s="10" t="s">
        <v>148</v>
      </c>
      <c r="M202" s="24">
        <v>17</v>
      </c>
      <c r="N202" s="8"/>
      <c r="O202" s="22"/>
      <c r="P202" s="3"/>
    </row>
    <row r="203" spans="1:16" x14ac:dyDescent="0.25">
      <c r="A203" s="3"/>
      <c r="B203" s="3"/>
      <c r="C203" s="3"/>
      <c r="D203" s="3"/>
      <c r="E203" s="3"/>
      <c r="F203" s="3"/>
      <c r="G203" s="3"/>
      <c r="H203" s="3"/>
      <c r="I203" s="24"/>
      <c r="J203" s="3" t="s">
        <v>150</v>
      </c>
      <c r="K203" s="3">
        <v>1596</v>
      </c>
      <c r="L203" s="10" t="s">
        <v>23</v>
      </c>
      <c r="M203" s="24">
        <v>15</v>
      </c>
      <c r="N203" s="8"/>
      <c r="O203" s="22"/>
      <c r="P203" s="3"/>
    </row>
    <row r="204" spans="1:16" x14ac:dyDescent="0.25">
      <c r="A204" s="3"/>
      <c r="B204" s="3"/>
      <c r="C204" s="3"/>
      <c r="D204" s="3"/>
      <c r="E204" s="3"/>
      <c r="F204" s="3"/>
      <c r="G204" s="3"/>
      <c r="H204" s="3"/>
      <c r="I204" s="24"/>
      <c r="J204" s="3"/>
      <c r="K204" s="3"/>
      <c r="L204" s="10"/>
      <c r="M204" s="24"/>
      <c r="N204" s="8"/>
      <c r="O204" s="22"/>
      <c r="P204" s="3"/>
    </row>
    <row r="205" spans="1:16" x14ac:dyDescent="0.25">
      <c r="A205" s="3"/>
      <c r="B205" s="3"/>
      <c r="C205" s="3"/>
      <c r="D205" s="3"/>
      <c r="E205" s="3"/>
      <c r="F205" s="3"/>
      <c r="G205" s="3"/>
      <c r="H205" s="3"/>
      <c r="I205" s="24"/>
      <c r="J205" s="3"/>
      <c r="K205" s="3"/>
      <c r="L205" s="10"/>
      <c r="M205" s="24"/>
      <c r="N205" s="8"/>
      <c r="O205" s="22"/>
      <c r="P205" s="3"/>
    </row>
    <row r="206" spans="1:16" x14ac:dyDescent="0.25">
      <c r="A206" s="3"/>
      <c r="B206" s="3"/>
      <c r="C206" s="3"/>
      <c r="D206" s="3"/>
      <c r="E206" s="3"/>
      <c r="F206" s="3"/>
      <c r="G206" s="3"/>
      <c r="H206" s="3"/>
      <c r="I206" s="24"/>
      <c r="J206" s="3"/>
      <c r="K206" s="3"/>
      <c r="L206" s="10"/>
      <c r="M206" s="24"/>
      <c r="N206" s="8"/>
      <c r="O206" s="22"/>
      <c r="P206" s="3"/>
    </row>
    <row r="207" spans="1:16" x14ac:dyDescent="0.25">
      <c r="A207" s="3"/>
      <c r="B207" s="3"/>
      <c r="C207" s="3"/>
      <c r="D207" s="3"/>
      <c r="E207" s="3"/>
      <c r="F207" s="3"/>
      <c r="G207" s="3"/>
      <c r="H207" s="3"/>
      <c r="I207" s="8"/>
      <c r="J207" s="2"/>
      <c r="K207" s="2"/>
      <c r="L207" s="38"/>
      <c r="M207" s="8"/>
      <c r="N207" s="8"/>
      <c r="O207" s="22"/>
      <c r="P207" s="3"/>
    </row>
    <row r="208" spans="1:16" x14ac:dyDescent="0.25">
      <c r="A208" s="3"/>
      <c r="B208" s="3"/>
      <c r="C208" s="3"/>
      <c r="D208" s="3"/>
      <c r="E208" s="3"/>
      <c r="F208" s="3"/>
      <c r="G208" s="3"/>
      <c r="H208" s="3"/>
      <c r="I208" s="8">
        <f>SUM(I201:I207)</f>
        <v>67</v>
      </c>
      <c r="J208" s="2"/>
      <c r="K208" s="2"/>
      <c r="L208" s="41"/>
      <c r="M208" s="8">
        <f>SUM(M201:M207)</f>
        <v>65</v>
      </c>
      <c r="N208" s="8">
        <f>SUM(N201:N207)</f>
        <v>0</v>
      </c>
      <c r="O208" s="22">
        <f>M208-I208+N208</f>
        <v>-2</v>
      </c>
      <c r="P208" s="3"/>
    </row>
    <row r="209" spans="1:16" x14ac:dyDescent="0.25">
      <c r="A209" s="3"/>
      <c r="B209" s="3"/>
      <c r="C209" s="3"/>
      <c r="D209" s="3"/>
      <c r="E209" s="3"/>
      <c r="F209" s="3"/>
      <c r="G209" s="3"/>
      <c r="H209" s="3"/>
      <c r="I209" s="8"/>
      <c r="J209" s="2"/>
      <c r="K209" s="2"/>
      <c r="L209" s="41"/>
      <c r="M209" s="8"/>
      <c r="N209" s="8"/>
      <c r="O209" s="22"/>
      <c r="P209" s="3"/>
    </row>
    <row r="210" spans="1:16" x14ac:dyDescent="0.25">
      <c r="A210" s="3"/>
      <c r="B210" s="3"/>
      <c r="C210" s="3"/>
      <c r="D210" s="3"/>
      <c r="E210" s="3"/>
      <c r="F210" s="3"/>
      <c r="G210" s="3"/>
      <c r="H210" s="3"/>
      <c r="I210" s="8"/>
      <c r="J210" s="2"/>
      <c r="K210" s="2"/>
      <c r="L210" s="41"/>
      <c r="M210" s="8"/>
      <c r="N210" s="8"/>
      <c r="O210" s="22"/>
      <c r="P210" s="3"/>
    </row>
    <row r="211" spans="1:16" x14ac:dyDescent="0.25">
      <c r="A211" s="3"/>
      <c r="B211" s="3"/>
      <c r="C211" s="3"/>
      <c r="D211" s="3"/>
      <c r="E211" s="3"/>
      <c r="F211" s="3"/>
      <c r="G211" s="3"/>
      <c r="H211" s="3"/>
      <c r="I211" s="8"/>
      <c r="J211" s="2"/>
      <c r="K211" s="2"/>
      <c r="L211" s="41"/>
      <c r="M211" s="8"/>
      <c r="N211" s="8"/>
      <c r="O211" s="22"/>
      <c r="P211" s="3"/>
    </row>
    <row r="212" spans="1:16" x14ac:dyDescent="0.25">
      <c r="A212" s="3"/>
      <c r="B212" s="3"/>
      <c r="C212" s="3"/>
      <c r="D212" s="3"/>
      <c r="E212" s="3"/>
      <c r="F212" s="3"/>
      <c r="G212" s="3"/>
      <c r="H212" s="3"/>
      <c r="I212" s="8"/>
      <c r="J212" s="2"/>
      <c r="K212" s="2"/>
      <c r="L212" s="41"/>
      <c r="M212" s="8"/>
      <c r="N212" s="8"/>
      <c r="O212" s="22"/>
      <c r="P212" s="3"/>
    </row>
    <row r="213" spans="1:16" x14ac:dyDescent="0.25">
      <c r="A213" s="3"/>
      <c r="B213" s="3"/>
      <c r="C213" s="3"/>
      <c r="D213" s="3"/>
      <c r="E213" s="3"/>
      <c r="F213" s="3"/>
      <c r="G213" s="3"/>
      <c r="H213" s="3"/>
      <c r="I213" s="8"/>
      <c r="J213" s="2"/>
      <c r="K213" s="2"/>
      <c r="L213" s="41"/>
      <c r="M213" s="8"/>
      <c r="N213" s="8"/>
      <c r="O213" s="22"/>
      <c r="P213" s="3"/>
    </row>
    <row r="214" spans="1:16" x14ac:dyDescent="0.25">
      <c r="A214" s="3"/>
      <c r="B214" s="3"/>
      <c r="C214" s="3"/>
      <c r="D214" s="3"/>
      <c r="E214" s="3"/>
      <c r="F214" s="3"/>
      <c r="G214" s="3"/>
      <c r="H214" s="3"/>
      <c r="I214" s="8"/>
      <c r="J214" s="2"/>
      <c r="K214" s="2"/>
      <c r="L214" s="41"/>
      <c r="M214" s="8"/>
      <c r="N214" s="8"/>
      <c r="O214" s="22"/>
      <c r="P214" s="3"/>
    </row>
    <row r="215" spans="1:16" x14ac:dyDescent="0.25">
      <c r="A215" s="3"/>
      <c r="B215" s="3"/>
      <c r="C215" s="3"/>
      <c r="D215" s="3"/>
      <c r="E215" s="3"/>
      <c r="F215" s="3"/>
      <c r="G215" s="3"/>
      <c r="H215" s="3"/>
      <c r="I215" s="8"/>
      <c r="J215" s="2"/>
      <c r="K215" s="2"/>
      <c r="L215" s="41"/>
      <c r="M215" s="8"/>
      <c r="N215" s="8"/>
      <c r="O215" s="22"/>
      <c r="P215" s="3"/>
    </row>
    <row r="216" spans="1:16" x14ac:dyDescent="0.25">
      <c r="A216" s="3"/>
      <c r="B216" s="3"/>
      <c r="C216" s="3"/>
      <c r="D216" s="3"/>
      <c r="E216" s="3"/>
      <c r="F216" s="3"/>
      <c r="G216" s="3"/>
      <c r="H216" s="3"/>
      <c r="I216" s="8"/>
      <c r="J216" s="2"/>
      <c r="K216" s="2"/>
      <c r="L216" s="41"/>
      <c r="M216" s="8"/>
      <c r="N216" s="8"/>
      <c r="O216" s="22"/>
      <c r="P216" s="3"/>
    </row>
    <row r="217" spans="1:16" x14ac:dyDescent="0.25">
      <c r="A217" s="3"/>
      <c r="B217" s="3"/>
      <c r="C217" s="3"/>
      <c r="D217" s="3"/>
      <c r="E217" s="3"/>
      <c r="F217" s="3"/>
      <c r="G217" s="3"/>
      <c r="H217" s="3"/>
      <c r="I217" s="8"/>
      <c r="J217" s="2"/>
      <c r="K217" s="2"/>
      <c r="L217" s="41"/>
      <c r="M217" s="8"/>
      <c r="N217" s="8"/>
      <c r="O217" s="22"/>
      <c r="P217" s="3"/>
    </row>
    <row r="218" spans="1:16" x14ac:dyDescent="0.25">
      <c r="A218" s="3"/>
      <c r="B218" s="3"/>
      <c r="C218" s="3"/>
      <c r="D218" s="3"/>
      <c r="E218" s="3"/>
      <c r="F218" s="3"/>
      <c r="G218" s="3"/>
      <c r="H218" s="3"/>
      <c r="I218" s="8"/>
      <c r="J218" s="2"/>
      <c r="K218" s="2"/>
      <c r="L218" s="41"/>
      <c r="M218" s="8"/>
      <c r="N218" s="8"/>
      <c r="O218" s="22"/>
      <c r="P218" s="3"/>
    </row>
    <row r="219" spans="1:16" x14ac:dyDescent="0.25">
      <c r="A219" s="3"/>
      <c r="B219" s="3"/>
      <c r="C219" s="3"/>
      <c r="D219" s="3"/>
      <c r="E219" s="3"/>
      <c r="F219" s="3"/>
      <c r="G219" s="3"/>
      <c r="H219" s="3"/>
      <c r="I219" s="8"/>
      <c r="J219" s="2"/>
      <c r="K219" s="2"/>
      <c r="L219" s="41"/>
      <c r="M219" s="8"/>
      <c r="N219" s="8"/>
      <c r="O219" s="22"/>
      <c r="P219" s="3"/>
    </row>
    <row r="220" spans="1:16" x14ac:dyDescent="0.25">
      <c r="A220" s="3"/>
      <c r="B220" s="3"/>
      <c r="C220" s="3"/>
      <c r="D220" s="3"/>
      <c r="E220" s="3"/>
      <c r="F220" s="3"/>
      <c r="G220" s="3"/>
      <c r="H220" s="3"/>
      <c r="I220" s="8"/>
      <c r="J220" s="2"/>
      <c r="K220" s="2"/>
      <c r="L220" s="38"/>
      <c r="M220" s="8"/>
      <c r="N220" s="8"/>
      <c r="O220" s="22"/>
      <c r="P220" s="3"/>
    </row>
    <row r="221" spans="1:16" x14ac:dyDescent="0.25">
      <c r="A221" s="3"/>
      <c r="B221" s="3"/>
      <c r="C221" s="3"/>
      <c r="D221" s="3"/>
      <c r="E221" s="3"/>
      <c r="F221" s="3"/>
      <c r="G221" s="3"/>
      <c r="H221" s="3"/>
      <c r="I221" s="40"/>
      <c r="J221" s="3"/>
      <c r="K221" s="40"/>
      <c r="L221" s="10"/>
      <c r="M221" s="24"/>
      <c r="N221" s="3"/>
      <c r="O221" s="3"/>
      <c r="P221" s="3"/>
    </row>
    <row r="222" spans="1:16" x14ac:dyDescent="0.25">
      <c r="A222" s="3"/>
      <c r="B222" s="3"/>
      <c r="C222" s="3"/>
      <c r="D222" s="3"/>
      <c r="E222" s="3"/>
      <c r="F222" s="21">
        <f>SUM(F7:F221)</f>
        <v>49699</v>
      </c>
      <c r="G222" s="2"/>
      <c r="H222" s="2"/>
      <c r="I222" s="19">
        <f>+I208+I200+I196+I190+I186+I176+I166+I159+I129+I96+I69+I62+I57+I52</f>
        <v>49699</v>
      </c>
      <c r="J222" s="2"/>
      <c r="K222" s="2"/>
      <c r="L222" s="18"/>
      <c r="M222" s="19">
        <f>+M208+M200+M196+M190+M186+M176+M166+M159+M129+M96+M69+M62+M57+M52</f>
        <v>48195.5</v>
      </c>
      <c r="N222" s="19">
        <f>+N208+N200+N196+N190+N186+N176+N166+N159+N129+N96+N69+N62+N57+N52</f>
        <v>0</v>
      </c>
      <c r="O222" s="19">
        <f>SUM(O7:O221)</f>
        <v>-1503.5000000000005</v>
      </c>
      <c r="P222" s="3"/>
    </row>
    <row r="223" spans="1:16" x14ac:dyDescent="0.25">
      <c r="M223" s="15"/>
    </row>
    <row r="224" spans="1:16" x14ac:dyDescent="0.25">
      <c r="F224" s="23"/>
    </row>
    <row r="225" spans="6:13" x14ac:dyDescent="0.25">
      <c r="M225" s="15"/>
    </row>
    <row r="226" spans="6:13" x14ac:dyDescent="0.25">
      <c r="F226" s="23"/>
    </row>
    <row r="227" spans="6:13" x14ac:dyDescent="0.25">
      <c r="M227" s="15"/>
    </row>
    <row r="228" spans="6:13" x14ac:dyDescent="0.25">
      <c r="K228" s="39"/>
    </row>
  </sheetData>
  <mergeCells count="6">
    <mergeCell ref="A1:O1"/>
    <mergeCell ref="A2:O2"/>
    <mergeCell ref="A3:P3"/>
    <mergeCell ref="A5:F5"/>
    <mergeCell ref="G5:I5"/>
    <mergeCell ref="J5:M5"/>
  </mergeCells>
  <pageMargins left="0.2" right="0.2" top="0.5" bottom="0.5" header="0.3" footer="0.3"/>
  <pageSetup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2021-06-08T09:16:05Z</cp:lastPrinted>
  <dcterms:created xsi:type="dcterms:W3CDTF">2021-01-03T10:08:33Z</dcterms:created>
  <dcterms:modified xsi:type="dcterms:W3CDTF">2021-08-24T03:48:34Z</dcterms:modified>
</cp:coreProperties>
</file>