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Eurotex" sheetId="1" r:id="rId1"/>
  </sheets>
  <definedNames>
    <definedName name="_xlnm._FilterDatabase" localSheetId="0" hidden="1">Eurotex!$B$6:$P$164</definedName>
  </definedNames>
  <calcPr calcId="144525"/>
</workbook>
</file>

<file path=xl/calcChain.xml><?xml version="1.0" encoding="utf-8"?>
<calcChain xmlns="http://schemas.openxmlformats.org/spreadsheetml/2006/main">
  <c r="N108" i="1" l="1"/>
  <c r="O167" i="1" l="1"/>
  <c r="J167" i="1"/>
  <c r="P143" i="1"/>
  <c r="O143" i="1"/>
  <c r="N143" i="1"/>
  <c r="J143" i="1"/>
  <c r="P137" i="1" l="1"/>
  <c r="O137" i="1"/>
  <c r="N137" i="1"/>
  <c r="J137" i="1"/>
  <c r="P131" i="1"/>
  <c r="O131" i="1"/>
  <c r="N131" i="1"/>
  <c r="J131" i="1"/>
  <c r="P126" i="1" l="1"/>
  <c r="O126" i="1"/>
  <c r="N126" i="1"/>
  <c r="J126" i="1"/>
  <c r="P121" i="1" l="1"/>
  <c r="O121" i="1"/>
  <c r="N121" i="1"/>
  <c r="P116" i="1"/>
  <c r="O116" i="1"/>
  <c r="N116" i="1"/>
  <c r="J121" i="1"/>
  <c r="J116" i="1"/>
  <c r="O111" i="1" l="1"/>
  <c r="N111" i="1"/>
  <c r="J111" i="1"/>
  <c r="O106" i="1"/>
  <c r="N106" i="1"/>
  <c r="P106" i="1" s="1"/>
  <c r="J106" i="1"/>
  <c r="P111" i="1" l="1"/>
  <c r="O101" i="1"/>
  <c r="N101" i="1"/>
  <c r="P101" i="1" s="1"/>
  <c r="J101" i="1"/>
  <c r="P95" i="1" l="1"/>
  <c r="O95" i="1"/>
  <c r="N95" i="1"/>
  <c r="J95" i="1"/>
  <c r="O89" i="1" l="1"/>
  <c r="N89" i="1"/>
  <c r="P89" i="1" s="1"/>
  <c r="J89" i="1"/>
  <c r="P83" i="1"/>
  <c r="O83" i="1"/>
  <c r="N83" i="1"/>
  <c r="J83" i="1"/>
  <c r="O78" i="1" l="1"/>
  <c r="N78" i="1"/>
  <c r="J78" i="1"/>
  <c r="P78" i="1" l="1"/>
  <c r="P73" i="1"/>
  <c r="O73" i="1"/>
  <c r="N73" i="1"/>
  <c r="J73" i="1"/>
  <c r="O67" i="1" l="1"/>
  <c r="N67" i="1"/>
  <c r="P67" i="1" s="1"/>
  <c r="J67" i="1"/>
  <c r="O61" i="1"/>
  <c r="N61" i="1"/>
  <c r="P61" i="1" s="1"/>
  <c r="J61" i="1"/>
  <c r="O56" i="1"/>
  <c r="N56" i="1"/>
  <c r="J56" i="1"/>
  <c r="P56" i="1" l="1"/>
  <c r="O51" i="1"/>
  <c r="N51" i="1"/>
  <c r="J51" i="1"/>
  <c r="P51" i="1" l="1"/>
  <c r="J46" i="1"/>
  <c r="O46" i="1"/>
  <c r="N46" i="1"/>
  <c r="P46" i="1" l="1"/>
  <c r="O40" i="1"/>
  <c r="N40" i="1"/>
  <c r="J40" i="1"/>
  <c r="P40" i="1" l="1"/>
  <c r="O33" i="1"/>
  <c r="N33" i="1"/>
  <c r="P33" i="1" s="1"/>
  <c r="J33" i="1"/>
  <c r="O28" i="1"/>
  <c r="N28" i="1"/>
  <c r="P28" i="1" s="1"/>
  <c r="J28" i="1"/>
  <c r="O22" i="1"/>
  <c r="N22" i="1"/>
  <c r="P22" i="1" s="1"/>
  <c r="J22" i="1"/>
  <c r="P167" i="1" l="1"/>
  <c r="N167" i="1"/>
  <c r="O17" i="1"/>
  <c r="N17" i="1" l="1"/>
  <c r="J17" i="1"/>
  <c r="P17" i="1" l="1"/>
  <c r="G167" i="1"/>
  <c r="N168" i="1" l="1"/>
</calcChain>
</file>

<file path=xl/sharedStrings.xml><?xml version="1.0" encoding="utf-8"?>
<sst xmlns="http://schemas.openxmlformats.org/spreadsheetml/2006/main" count="370" uniqueCount="173">
  <si>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</si>
  <si>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</si>
  <si>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</si>
  <si>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</si>
  <si>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</si>
  <si>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</si>
  <si>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</si>
  <si>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</si>
  <si>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</si>
  <si>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</si>
  <si>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</si>
  <si>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</si>
  <si>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</si>
  <si>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</si>
  <si>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</si>
  <si>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</si>
  <si>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</si>
  <si>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</si>
  <si>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</si>
  <si>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Eurotex Knitwear Ltd.</t>
  </si>
  <si>
    <t>2573477-00-2573509-00-2573510-00&amp;50317-42R10,R11OS</t>
  </si>
  <si>
    <t>GT</t>
  </si>
  <si>
    <t>50/D</t>
  </si>
  <si>
    <t>China</t>
  </si>
  <si>
    <t>506836FWT33C6</t>
  </si>
  <si>
    <t>34/1</t>
  </si>
  <si>
    <t>Dunia</t>
  </si>
  <si>
    <t>6211WT-30-24</t>
  </si>
  <si>
    <t>Unitex</t>
  </si>
  <si>
    <t>4019BCIC-18</t>
  </si>
  <si>
    <t>17.08.21</t>
  </si>
  <si>
    <t>21-07797</t>
  </si>
  <si>
    <t>22/1</t>
  </si>
  <si>
    <t>Program No</t>
  </si>
  <si>
    <t>Primark</t>
  </si>
  <si>
    <t>42496&amp;2G SS PEPLUM</t>
  </si>
  <si>
    <t>26/1</t>
  </si>
  <si>
    <t>BM</t>
  </si>
  <si>
    <t>0481WT4536(CB)</t>
  </si>
  <si>
    <t>19.08.21</t>
  </si>
  <si>
    <t>21-07906</t>
  </si>
  <si>
    <t>Michaels</t>
  </si>
  <si>
    <t>32175887+890&amp;STPats</t>
  </si>
  <si>
    <t>26/CVC60+40</t>
  </si>
  <si>
    <t>Meisheng</t>
  </si>
  <si>
    <t>KOCV96WT3554,C-12</t>
  </si>
  <si>
    <t>21-07910</t>
  </si>
  <si>
    <t>92641-LOT2-P-3DPLSINGLE</t>
  </si>
  <si>
    <t>30/1</t>
  </si>
  <si>
    <t>Vaibhav</t>
  </si>
  <si>
    <t>139WT-4536</t>
  </si>
  <si>
    <t>21.08.21</t>
  </si>
  <si>
    <t>21-07914</t>
  </si>
  <si>
    <t>92641-LOT1-P-2DPLSINGLE</t>
  </si>
  <si>
    <t>Nortex</t>
  </si>
  <si>
    <t>21-07907</t>
  </si>
  <si>
    <t>142WT-4536</t>
  </si>
  <si>
    <t>21-08076</t>
  </si>
  <si>
    <t>23.08.21</t>
  </si>
  <si>
    <t>71534L0T-2P-3 Regular</t>
  </si>
  <si>
    <t>21-08073</t>
  </si>
  <si>
    <t>SMYK</t>
  </si>
  <si>
    <t>CCG2411417,321&amp;CCG2411417.321</t>
  </si>
  <si>
    <t>0482WT-45.36</t>
  </si>
  <si>
    <t>CCG2411290,CCG2411291</t>
  </si>
  <si>
    <t>21-08216</t>
  </si>
  <si>
    <t>25.08.21</t>
  </si>
  <si>
    <t>21-08215</t>
  </si>
  <si>
    <t>21-08214</t>
  </si>
  <si>
    <t>CCG2420880,CCG2420881,84</t>
  </si>
  <si>
    <t>28.08.21</t>
  </si>
  <si>
    <t>S/J</t>
  </si>
  <si>
    <t>2573510-00,2573477-00,503217-42R10,R11</t>
  </si>
  <si>
    <t>22/1CVC</t>
  </si>
  <si>
    <t>34/1CVC</t>
  </si>
  <si>
    <t>5068 36FWT33</t>
  </si>
  <si>
    <t>6211WT30.2</t>
  </si>
  <si>
    <t>21-08282</t>
  </si>
  <si>
    <t>25373477-00,2573509-00,50317-42</t>
  </si>
  <si>
    <t>2572477-00,2573509-00,50317-42</t>
  </si>
  <si>
    <t>PT</t>
  </si>
  <si>
    <t>NKD</t>
  </si>
  <si>
    <t>10065097&amp;10065106</t>
  </si>
  <si>
    <t>28/1CVC</t>
  </si>
  <si>
    <t>INDO</t>
  </si>
  <si>
    <t>US-420WT25.5</t>
  </si>
  <si>
    <t>21-08312</t>
  </si>
  <si>
    <t>10065088&amp;10065106</t>
  </si>
  <si>
    <t>21-08314</t>
  </si>
  <si>
    <t>IMP25771231&amp;51315-135</t>
  </si>
  <si>
    <t>22/1 CVC</t>
  </si>
  <si>
    <t>34/1 GM</t>
  </si>
  <si>
    <t>PHP</t>
  </si>
  <si>
    <t>506836F</t>
  </si>
  <si>
    <t>21-08294</t>
  </si>
  <si>
    <t>30.8.21</t>
  </si>
  <si>
    <t>Fleece</t>
  </si>
  <si>
    <t>30.08.21</t>
  </si>
  <si>
    <t>138 WT45.3</t>
  </si>
  <si>
    <t>21-7908</t>
  </si>
  <si>
    <t>PT Delta</t>
  </si>
  <si>
    <t>6211WT-30.2</t>
  </si>
  <si>
    <t>21-08281</t>
  </si>
  <si>
    <t>TKKS</t>
  </si>
  <si>
    <t>206333908&amp;223702</t>
  </si>
  <si>
    <t>USPAR</t>
  </si>
  <si>
    <t>1036W54-96</t>
  </si>
  <si>
    <t>01.09.21</t>
  </si>
  <si>
    <t>21-08328</t>
  </si>
  <si>
    <t>MAX</t>
  </si>
  <si>
    <t>HIT1&amp;HIT1</t>
  </si>
  <si>
    <t>28/1</t>
  </si>
  <si>
    <t>2801WT45.36</t>
  </si>
  <si>
    <t>21-8573</t>
  </si>
  <si>
    <t>04.09.21</t>
  </si>
  <si>
    <t>21-08644</t>
  </si>
  <si>
    <t>LaHalle</t>
  </si>
  <si>
    <t>Redfox</t>
  </si>
  <si>
    <t>20/1</t>
  </si>
  <si>
    <t>MSA</t>
  </si>
  <si>
    <t>K-1022</t>
  </si>
  <si>
    <t>S/j</t>
  </si>
  <si>
    <t>Max</t>
  </si>
  <si>
    <t>TT102&amp;TT102</t>
  </si>
  <si>
    <t>Samin</t>
  </si>
  <si>
    <t>4128KH4</t>
  </si>
  <si>
    <t>06.09.21</t>
  </si>
  <si>
    <t>21-08796</t>
  </si>
  <si>
    <t>CCB2421644</t>
  </si>
  <si>
    <t>30/1 Com</t>
  </si>
  <si>
    <t>DCM</t>
  </si>
  <si>
    <t>08WT45.36C18</t>
  </si>
  <si>
    <t>07.09.21</t>
  </si>
  <si>
    <t>21-08859</t>
  </si>
  <si>
    <t>28/1 Card</t>
  </si>
  <si>
    <t>V3281</t>
  </si>
  <si>
    <t>21-08861</t>
  </si>
  <si>
    <t>08.09.21</t>
  </si>
  <si>
    <t>Boys 8-16</t>
  </si>
  <si>
    <t>F9954</t>
  </si>
  <si>
    <t>N3143</t>
  </si>
  <si>
    <t>21-08893</t>
  </si>
  <si>
    <t>32848+32849</t>
  </si>
  <si>
    <t>Bashar</t>
  </si>
  <si>
    <t>21-08897</t>
  </si>
  <si>
    <t>21-8860</t>
  </si>
  <si>
    <t>Hang Ten</t>
  </si>
  <si>
    <t>10360-031-223-12</t>
  </si>
  <si>
    <t>75D</t>
  </si>
  <si>
    <t>E75257 WT33</t>
  </si>
  <si>
    <t>21WT45.36</t>
  </si>
  <si>
    <t>21-08919</t>
  </si>
  <si>
    <t>09.09.21</t>
  </si>
  <si>
    <t>Manuhisha</t>
  </si>
  <si>
    <t>40/D</t>
  </si>
  <si>
    <t>Z-4012H350</t>
  </si>
  <si>
    <t>Creora</t>
  </si>
  <si>
    <t>21-2108992</t>
  </si>
  <si>
    <t>36109WT48</t>
  </si>
  <si>
    <t>S Raza</t>
  </si>
  <si>
    <t>26/1 Cott.</t>
  </si>
  <si>
    <t>TT103&amp;TT103</t>
  </si>
  <si>
    <t>28/1 Cott.</t>
  </si>
  <si>
    <t>21-08895</t>
  </si>
  <si>
    <t>CCB2411673/734/735/736/498/439/440/441</t>
  </si>
  <si>
    <t>WT45.36C-18</t>
  </si>
  <si>
    <t>21-08972</t>
  </si>
  <si>
    <t>11.09.21</t>
  </si>
  <si>
    <t>11.9.21</t>
  </si>
  <si>
    <t>12.09.21</t>
  </si>
  <si>
    <t>1/1 rib</t>
  </si>
  <si>
    <t>14.09.21</t>
  </si>
  <si>
    <t>16.09.21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</si>
</sst>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abSelected="1" topLeftCell="B1" workbookViewId="0">
      <pane ySplit="6" topLeftCell="A25" activePane="bottomLeft" state="frozen"/>
      <selection pane="bottomLeft" activeCell="N29" sqref="N29:N31"/>
    </sheetView>
  </sheetViews>
  <sheetFormatPr defaultRowHeight="15" x14ac:dyDescent="0.25"/>
  <cols>
    <col min="1" max="1" width="7.5703125" style="1" customWidth="1"/>
    <col min="2" max="3" width="19.140625" style="1" customWidth="1"/>
    <col min="4" max="4" width="14.28515625" style="1" customWidth="1"/>
    <col min="5" max="5" width="13.42578125" style="1" customWidth="1"/>
    <col min="6" max="6" width="13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6384" width="9.140625" style="1"/>
  </cols>
  <sheetData>
    <row r="1" spans="1:17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7" ht="23.25" x14ac:dyDescent="0.35">
      <c r="A3" s="22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5" spans="1:17" x14ac:dyDescent="0.25">
      <c r="A5" s="23" t="s">
        <v>2</v>
      </c>
      <c r="B5" s="23"/>
      <c r="C5" s="23"/>
      <c r="D5" s="23"/>
      <c r="E5" s="23"/>
      <c r="F5" s="23"/>
      <c r="G5" s="23"/>
      <c r="H5" s="23" t="s">
        <v>3</v>
      </c>
      <c r="I5" s="23"/>
      <c r="J5" s="23"/>
      <c r="K5" s="23" t="s">
        <v>4</v>
      </c>
      <c r="L5" s="23"/>
      <c r="M5" s="23"/>
      <c r="N5" s="23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33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 t="s">
        <v>21</v>
      </c>
      <c r="B7" s="7" t="s">
        <v>20</v>
      </c>
      <c r="C7" s="7">
        <v>29856</v>
      </c>
      <c r="D7" s="8" t="s">
        <v>22</v>
      </c>
      <c r="E7" s="8" t="s">
        <v>23</v>
      </c>
      <c r="F7" s="8" t="s">
        <v>24</v>
      </c>
      <c r="G7" s="9">
        <v>330</v>
      </c>
      <c r="H7" s="4" t="s">
        <v>30</v>
      </c>
      <c r="I7" s="8" t="s">
        <v>31</v>
      </c>
      <c r="J7" s="9">
        <v>330</v>
      </c>
      <c r="K7" s="8" t="s">
        <v>95</v>
      </c>
      <c r="L7" s="8">
        <v>1650</v>
      </c>
      <c r="M7" s="8" t="s">
        <v>96</v>
      </c>
      <c r="N7" s="9">
        <v>2322</v>
      </c>
      <c r="O7" s="9"/>
      <c r="P7" s="4"/>
      <c r="Q7" s="4"/>
    </row>
    <row r="8" spans="1:17" x14ac:dyDescent="0.25">
      <c r="A8" s="4" t="s">
        <v>21</v>
      </c>
      <c r="B8" s="7" t="s">
        <v>20</v>
      </c>
      <c r="C8" s="7">
        <v>29856</v>
      </c>
      <c r="D8" s="8" t="s">
        <v>25</v>
      </c>
      <c r="E8" s="8" t="s">
        <v>26</v>
      </c>
      <c r="F8" s="8" t="s">
        <v>27</v>
      </c>
      <c r="G8" s="9">
        <v>1456.56</v>
      </c>
      <c r="H8" s="4" t="s">
        <v>30</v>
      </c>
      <c r="I8" s="8" t="s">
        <v>31</v>
      </c>
      <c r="J8" s="9">
        <v>1456.56</v>
      </c>
      <c r="K8" s="8" t="s">
        <v>114</v>
      </c>
      <c r="L8" s="8">
        <v>1669</v>
      </c>
      <c r="M8" s="8" t="s">
        <v>96</v>
      </c>
      <c r="N8" s="9">
        <v>504</v>
      </c>
      <c r="O8" s="9"/>
      <c r="P8" s="4"/>
      <c r="Q8" s="4"/>
    </row>
    <row r="9" spans="1:17" x14ac:dyDescent="0.25">
      <c r="A9" s="4" t="s">
        <v>21</v>
      </c>
      <c r="B9" s="7" t="s">
        <v>20</v>
      </c>
      <c r="C9" s="7">
        <v>29856</v>
      </c>
      <c r="D9" s="8" t="s">
        <v>32</v>
      </c>
      <c r="E9" s="8" t="s">
        <v>28</v>
      </c>
      <c r="F9" s="8" t="s">
        <v>29</v>
      </c>
      <c r="G9" s="9">
        <v>1041.6600000000001</v>
      </c>
      <c r="H9" s="4" t="s">
        <v>30</v>
      </c>
      <c r="I9" s="8" t="s">
        <v>31</v>
      </c>
      <c r="J9" s="9">
        <v>1041.6600000000001</v>
      </c>
      <c r="K9" s="8"/>
      <c r="L9" s="8"/>
      <c r="M9" s="8"/>
      <c r="N9" s="9"/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/>
      <c r="L10" s="8"/>
      <c r="M10" s="12"/>
      <c r="N10" s="11"/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B17" s="7"/>
      <c r="C17" s="7"/>
      <c r="D17" s="8"/>
      <c r="E17" s="8"/>
      <c r="F17" s="8"/>
      <c r="G17" s="9"/>
      <c r="H17" s="4"/>
      <c r="I17" s="8"/>
      <c r="J17" s="11">
        <f>SUM(J7:J16)</f>
        <v>2828.2200000000003</v>
      </c>
      <c r="K17" s="12"/>
      <c r="L17" s="12"/>
      <c r="M17" s="12"/>
      <c r="N17" s="11">
        <f>SUM(N7:N16)</f>
        <v>2826</v>
      </c>
      <c r="O17" s="11">
        <f>SUM(O7:O16)</f>
        <v>0</v>
      </c>
      <c r="P17" s="15">
        <f>N17-J17+O17</f>
        <v>-2.2200000000002547</v>
      </c>
      <c r="Q17" s="4"/>
    </row>
    <row r="18" spans="1:17" x14ac:dyDescent="0.25">
      <c r="A18" s="4" t="s">
        <v>34</v>
      </c>
      <c r="B18" s="7" t="s">
        <v>35</v>
      </c>
      <c r="C18" s="7">
        <v>30747</v>
      </c>
      <c r="D18" s="8" t="s">
        <v>36</v>
      </c>
      <c r="E18" s="8" t="s">
        <v>37</v>
      </c>
      <c r="F18" s="18" t="s">
        <v>38</v>
      </c>
      <c r="G18" s="9">
        <v>4001.33</v>
      </c>
      <c r="H18" s="4" t="s">
        <v>39</v>
      </c>
      <c r="I18" s="8" t="s">
        <v>40</v>
      </c>
      <c r="J18" s="9">
        <v>4001.33</v>
      </c>
      <c r="K18" s="8" t="s">
        <v>114</v>
      </c>
      <c r="L18" s="8">
        <v>1669</v>
      </c>
      <c r="M18" s="8" t="s">
        <v>121</v>
      </c>
      <c r="N18" s="9">
        <v>30</v>
      </c>
      <c r="O18" s="11"/>
      <c r="P18" s="15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/>
      <c r="K19" s="8" t="s">
        <v>169</v>
      </c>
      <c r="L19" s="8">
        <v>1701</v>
      </c>
      <c r="M19" s="8" t="s">
        <v>121</v>
      </c>
      <c r="N19" s="9">
        <v>1917</v>
      </c>
      <c r="O19" s="11"/>
      <c r="P19" s="15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11"/>
      <c r="K20" s="8"/>
      <c r="L20" s="8"/>
      <c r="M20" s="8"/>
      <c r="N20" s="9"/>
      <c r="O20" s="11"/>
      <c r="P20" s="15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11"/>
      <c r="K21" s="8"/>
      <c r="L21" s="8"/>
      <c r="M21" s="8"/>
      <c r="N21" s="9"/>
      <c r="O21" s="11"/>
      <c r="P21" s="15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11">
        <f>SUM(J18:J21)</f>
        <v>4001.33</v>
      </c>
      <c r="K22" s="12"/>
      <c r="L22" s="12"/>
      <c r="M22" s="12"/>
      <c r="N22" s="11">
        <f>SUM(N18:N21)</f>
        <v>1947</v>
      </c>
      <c r="O22" s="11">
        <f>SUM(O18:O21)</f>
        <v>0</v>
      </c>
      <c r="P22" s="15">
        <f>N22-J22+O22</f>
        <v>-2054.33</v>
      </c>
      <c r="Q22" s="4"/>
    </row>
    <row r="23" spans="1:17" x14ac:dyDescent="0.25">
      <c r="A23" s="4" t="s">
        <v>41</v>
      </c>
      <c r="B23" s="7" t="s">
        <v>42</v>
      </c>
      <c r="C23" s="7">
        <v>31658</v>
      </c>
      <c r="D23" s="8" t="s">
        <v>43</v>
      </c>
      <c r="E23" s="8" t="s">
        <v>44</v>
      </c>
      <c r="F23" s="8" t="s">
        <v>45</v>
      </c>
      <c r="G23" s="9">
        <v>2600.34</v>
      </c>
      <c r="H23" s="4" t="s">
        <v>39</v>
      </c>
      <c r="I23" s="8" t="s">
        <v>46</v>
      </c>
      <c r="J23" s="9">
        <v>2600.34</v>
      </c>
      <c r="K23" s="8" t="s">
        <v>114</v>
      </c>
      <c r="L23" s="8">
        <v>1669</v>
      </c>
      <c r="M23" s="8" t="s">
        <v>121</v>
      </c>
      <c r="N23" s="9">
        <v>2551</v>
      </c>
      <c r="O23" s="11"/>
      <c r="P23" s="15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11"/>
      <c r="K24" s="8"/>
      <c r="L24" s="8"/>
      <c r="M24" s="8"/>
      <c r="N24" s="9"/>
      <c r="O24" s="11"/>
      <c r="P24" s="15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/>
      <c r="K25" s="8"/>
      <c r="L25" s="8"/>
      <c r="M25" s="8"/>
      <c r="N25" s="9"/>
      <c r="O25" s="11"/>
      <c r="P25" s="15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11"/>
      <c r="K26" s="8"/>
      <c r="L26" s="8"/>
      <c r="M26" s="8"/>
      <c r="N26" s="9"/>
      <c r="O26" s="11"/>
      <c r="P26" s="15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11"/>
      <c r="K27" s="8"/>
      <c r="L27" s="8"/>
      <c r="M27" s="8"/>
      <c r="N27" s="9"/>
      <c r="O27" s="11"/>
      <c r="P27" s="15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11">
        <f>SUM(J23:J27)</f>
        <v>2600.34</v>
      </c>
      <c r="K28" s="12"/>
      <c r="L28" s="12"/>
      <c r="M28" s="12"/>
      <c r="N28" s="11">
        <f>SUM(N23:N27)</f>
        <v>2551</v>
      </c>
      <c r="O28" s="11">
        <f>SUM(O23:O27)</f>
        <v>0</v>
      </c>
      <c r="P28" s="15">
        <f>N28-J28+O28</f>
        <v>-49.340000000000146</v>
      </c>
      <c r="Q28" s="4"/>
    </row>
    <row r="29" spans="1:17" x14ac:dyDescent="0.25">
      <c r="A29" s="4" t="s">
        <v>34</v>
      </c>
      <c r="B29" s="7" t="s">
        <v>47</v>
      </c>
      <c r="C29" s="7">
        <v>30752</v>
      </c>
      <c r="D29" s="8" t="s">
        <v>48</v>
      </c>
      <c r="E29" s="8" t="s">
        <v>49</v>
      </c>
      <c r="F29" s="8" t="s">
        <v>50</v>
      </c>
      <c r="G29" s="9">
        <v>4001.13</v>
      </c>
      <c r="H29" s="4" t="s">
        <v>51</v>
      </c>
      <c r="I29" s="8" t="s">
        <v>52</v>
      </c>
      <c r="J29" s="9">
        <v>4001.13</v>
      </c>
      <c r="K29" s="8" t="s">
        <v>97</v>
      </c>
      <c r="L29" s="8">
        <v>1651</v>
      </c>
      <c r="M29" s="8" t="s">
        <v>71</v>
      </c>
      <c r="N29" s="9">
        <v>1677</v>
      </c>
      <c r="O29" s="11"/>
      <c r="P29" s="15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11"/>
      <c r="K30" s="8" t="s">
        <v>114</v>
      </c>
      <c r="L30" s="8">
        <v>1669</v>
      </c>
      <c r="M30" s="8" t="s">
        <v>71</v>
      </c>
      <c r="N30" s="9">
        <v>28</v>
      </c>
      <c r="O30" s="11"/>
      <c r="P30" s="15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172</v>
      </c>
      <c r="L31" s="8">
        <v>1720</v>
      </c>
      <c r="M31" s="8" t="s">
        <v>71</v>
      </c>
      <c r="N31" s="9">
        <v>2292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11"/>
      <c r="K32" s="8"/>
      <c r="L32" s="8"/>
      <c r="M32" s="8"/>
      <c r="N32" s="9"/>
      <c r="O32" s="11"/>
      <c r="P32" s="13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SUM(J29:J32)</f>
        <v>4001.13</v>
      </c>
      <c r="K33" s="12"/>
      <c r="L33" s="12"/>
      <c r="M33" s="12"/>
      <c r="N33" s="11">
        <f>SUM(N29:N32)</f>
        <v>3997</v>
      </c>
      <c r="O33" s="11">
        <f>SUM(O29:O32)</f>
        <v>0</v>
      </c>
      <c r="P33" s="15">
        <f>N33-J33+O33</f>
        <v>-4.1300000000001091</v>
      </c>
      <c r="Q33" s="4"/>
    </row>
    <row r="34" spans="1:18" x14ac:dyDescent="0.25">
      <c r="A34" s="4" t="s">
        <v>34</v>
      </c>
      <c r="B34" s="7" t="s">
        <v>53</v>
      </c>
      <c r="C34" s="7">
        <v>30746</v>
      </c>
      <c r="D34" s="8" t="s">
        <v>48</v>
      </c>
      <c r="E34" s="8" t="s">
        <v>54</v>
      </c>
      <c r="F34" s="8">
        <v>21</v>
      </c>
      <c r="G34" s="9">
        <v>5000</v>
      </c>
      <c r="H34" s="4" t="s">
        <v>39</v>
      </c>
      <c r="I34" s="8" t="s">
        <v>55</v>
      </c>
      <c r="J34" s="9">
        <v>5000</v>
      </c>
      <c r="K34" s="8" t="s">
        <v>137</v>
      </c>
      <c r="L34" s="8">
        <v>1687</v>
      </c>
      <c r="M34" s="8" t="s">
        <v>71</v>
      </c>
      <c r="N34" s="9">
        <v>4147</v>
      </c>
      <c r="O34" s="11"/>
      <c r="P34" s="15"/>
      <c r="Q34" s="4"/>
    </row>
    <row r="35" spans="1:18" x14ac:dyDescent="0.25">
      <c r="A35" s="4" t="s">
        <v>34</v>
      </c>
      <c r="B35" s="7" t="s">
        <v>53</v>
      </c>
      <c r="C35" s="7"/>
      <c r="D35" s="8" t="s">
        <v>48</v>
      </c>
      <c r="E35" s="8" t="s">
        <v>49</v>
      </c>
      <c r="F35" s="8" t="s">
        <v>98</v>
      </c>
      <c r="G35" s="9">
        <v>1476.09</v>
      </c>
      <c r="H35" s="4" t="s">
        <v>97</v>
      </c>
      <c r="I35" s="8" t="s">
        <v>99</v>
      </c>
      <c r="J35" s="9">
        <v>1476.09</v>
      </c>
      <c r="K35" s="8" t="s">
        <v>152</v>
      </c>
      <c r="L35" s="8">
        <v>1692</v>
      </c>
      <c r="M35" s="8" t="s">
        <v>71</v>
      </c>
      <c r="N35" s="9">
        <v>872</v>
      </c>
      <c r="O35" s="11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152</v>
      </c>
      <c r="L36" s="8">
        <v>1692</v>
      </c>
      <c r="M36" s="8" t="s">
        <v>71</v>
      </c>
      <c r="N36" s="9">
        <v>707</v>
      </c>
      <c r="O36" s="11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169</v>
      </c>
      <c r="L37" s="8">
        <v>1701</v>
      </c>
      <c r="M37" s="8" t="s">
        <v>71</v>
      </c>
      <c r="N37" s="9">
        <v>685</v>
      </c>
      <c r="O37" s="11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/>
      <c r="L38" s="8"/>
      <c r="M38" s="8"/>
      <c r="N38" s="9"/>
      <c r="O38" s="11"/>
      <c r="P38" s="15"/>
      <c r="Q38" s="4">
        <v>11</v>
      </c>
      <c r="R38" s="1" t="s">
        <v>71</v>
      </c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/>
      <c r="L39" s="8"/>
      <c r="M39" s="8"/>
      <c r="N39" s="9"/>
      <c r="O39" s="11"/>
      <c r="P39" s="15"/>
      <c r="Q39" s="4">
        <v>15</v>
      </c>
      <c r="R39" s="1" t="s">
        <v>170</v>
      </c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11">
        <f>SUM(J34:J39)</f>
        <v>6476.09</v>
      </c>
      <c r="K40" s="12"/>
      <c r="L40" s="12"/>
      <c r="M40" s="12"/>
      <c r="N40" s="11">
        <f>SUM(N34:N39)</f>
        <v>6411</v>
      </c>
      <c r="O40" s="11">
        <f>SUM(O34:O39)</f>
        <v>0</v>
      </c>
      <c r="P40" s="15">
        <f>N40-J40+O40</f>
        <v>-65.090000000000146</v>
      </c>
      <c r="Q40" s="4"/>
    </row>
    <row r="41" spans="1:18" x14ac:dyDescent="0.25">
      <c r="A41" s="4" t="s">
        <v>34</v>
      </c>
      <c r="B41" s="7" t="s">
        <v>59</v>
      </c>
      <c r="C41" s="7">
        <v>30776</v>
      </c>
      <c r="D41" s="8" t="s">
        <v>48</v>
      </c>
      <c r="E41" s="8" t="s">
        <v>49</v>
      </c>
      <c r="F41" s="8" t="s">
        <v>56</v>
      </c>
      <c r="G41" s="9">
        <v>1043.28</v>
      </c>
      <c r="H41" s="4" t="s">
        <v>58</v>
      </c>
      <c r="I41" s="4" t="s">
        <v>57</v>
      </c>
      <c r="J41" s="9">
        <v>1043.28</v>
      </c>
      <c r="K41" s="8" t="s">
        <v>70</v>
      </c>
      <c r="L41" s="8">
        <v>1636</v>
      </c>
      <c r="M41" s="8" t="s">
        <v>71</v>
      </c>
      <c r="N41" s="9">
        <v>6</v>
      </c>
      <c r="O41" s="11"/>
      <c r="P41" s="15"/>
      <c r="Q41" s="4"/>
    </row>
    <row r="42" spans="1:18" x14ac:dyDescent="0.25">
      <c r="A42" s="4" t="s">
        <v>34</v>
      </c>
      <c r="B42" s="7" t="s">
        <v>59</v>
      </c>
      <c r="C42" s="7">
        <v>30776</v>
      </c>
      <c r="D42" s="8" t="s">
        <v>48</v>
      </c>
      <c r="E42" s="8" t="s">
        <v>49</v>
      </c>
      <c r="F42" s="8" t="s">
        <v>56</v>
      </c>
      <c r="G42" s="9">
        <v>4957.47</v>
      </c>
      <c r="H42" s="4" t="s">
        <v>58</v>
      </c>
      <c r="I42" s="8" t="s">
        <v>60</v>
      </c>
      <c r="J42" s="9">
        <v>4957.47</v>
      </c>
      <c r="K42" s="8"/>
      <c r="L42" s="8"/>
      <c r="M42" s="8"/>
      <c r="N42" s="9"/>
      <c r="O42" s="11"/>
      <c r="P42" s="15"/>
      <c r="Q42" s="4"/>
    </row>
    <row r="43" spans="1:18" x14ac:dyDescent="0.25">
      <c r="A43" s="4"/>
      <c r="B43" s="7"/>
      <c r="C43" s="7"/>
      <c r="D43" s="8"/>
      <c r="E43" s="8"/>
      <c r="F43" s="8"/>
      <c r="G43" s="9"/>
      <c r="H43" s="4"/>
      <c r="I43" s="8"/>
      <c r="J43" s="11"/>
      <c r="K43" s="8"/>
      <c r="L43" s="8"/>
      <c r="M43" s="8"/>
      <c r="N43" s="9"/>
      <c r="O43" s="11"/>
      <c r="P43" s="15"/>
      <c r="Q43" s="4"/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11"/>
      <c r="K45" s="8"/>
      <c r="L45" s="8"/>
      <c r="M45" s="8"/>
      <c r="N45" s="9"/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11">
        <f>SUM(J41:J45)</f>
        <v>6000.75</v>
      </c>
      <c r="K46" s="12"/>
      <c r="L46" s="12"/>
      <c r="M46" s="12"/>
      <c r="N46" s="11">
        <f>SUM(N41:N45)</f>
        <v>6</v>
      </c>
      <c r="O46" s="11">
        <f>SUM(O41:O45)</f>
        <v>0</v>
      </c>
      <c r="P46" s="15">
        <f>N46-J46+O46</f>
        <v>-5994.75</v>
      </c>
      <c r="Q46" s="4"/>
    </row>
    <row r="47" spans="1:18" x14ac:dyDescent="0.25">
      <c r="A47" s="4" t="s">
        <v>61</v>
      </c>
      <c r="B47" s="7" t="s">
        <v>62</v>
      </c>
      <c r="C47" s="7">
        <v>29903</v>
      </c>
      <c r="D47" s="8" t="s">
        <v>36</v>
      </c>
      <c r="E47" s="8" t="s">
        <v>37</v>
      </c>
      <c r="F47" s="18" t="s">
        <v>63</v>
      </c>
      <c r="G47" s="9">
        <v>330.75</v>
      </c>
      <c r="H47" s="4" t="s">
        <v>66</v>
      </c>
      <c r="I47" s="4" t="s">
        <v>65</v>
      </c>
      <c r="J47" s="9">
        <v>330.75</v>
      </c>
      <c r="K47" s="8" t="s">
        <v>168</v>
      </c>
      <c r="L47" s="8">
        <v>1697</v>
      </c>
      <c r="M47" s="8" t="s">
        <v>71</v>
      </c>
      <c r="N47" s="9">
        <v>327</v>
      </c>
      <c r="O47" s="9"/>
      <c r="P47" s="15"/>
      <c r="Q47" s="4"/>
    </row>
    <row r="48" spans="1:18" x14ac:dyDescent="0.25">
      <c r="A48" s="4" t="s">
        <v>61</v>
      </c>
      <c r="B48" s="7" t="s">
        <v>64</v>
      </c>
      <c r="C48" s="7">
        <v>29902</v>
      </c>
      <c r="D48" s="8" t="s">
        <v>36</v>
      </c>
      <c r="E48" s="8" t="s">
        <v>37</v>
      </c>
      <c r="F48" s="18" t="s">
        <v>63</v>
      </c>
      <c r="G48" s="9">
        <v>1035.72</v>
      </c>
      <c r="H48" s="4" t="s">
        <v>66</v>
      </c>
      <c r="I48" s="8" t="s">
        <v>67</v>
      </c>
      <c r="J48" s="9">
        <v>1035.72</v>
      </c>
      <c r="K48" s="8" t="s">
        <v>168</v>
      </c>
      <c r="L48" s="8">
        <v>1697</v>
      </c>
      <c r="M48" s="8" t="s">
        <v>71</v>
      </c>
      <c r="N48" s="9">
        <v>156</v>
      </c>
      <c r="O48" s="9"/>
      <c r="P48" s="15"/>
      <c r="Q48" s="4"/>
    </row>
    <row r="49" spans="1:17" x14ac:dyDescent="0.25">
      <c r="A49" s="4" t="s">
        <v>61</v>
      </c>
      <c r="B49" s="7" t="s">
        <v>69</v>
      </c>
      <c r="C49" s="7">
        <v>29901</v>
      </c>
      <c r="D49" s="8" t="s">
        <v>36</v>
      </c>
      <c r="E49" s="8" t="s">
        <v>37</v>
      </c>
      <c r="F49" s="18" t="s">
        <v>63</v>
      </c>
      <c r="G49" s="9">
        <v>1735.02</v>
      </c>
      <c r="H49" s="4" t="s">
        <v>66</v>
      </c>
      <c r="I49" s="8" t="s">
        <v>68</v>
      </c>
      <c r="J49" s="9">
        <v>1735.02</v>
      </c>
      <c r="K49" s="8"/>
      <c r="L49" s="8"/>
      <c r="M49" s="8"/>
      <c r="N49" s="9"/>
      <c r="O49" s="9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9"/>
      <c r="K50" s="8"/>
      <c r="L50" s="8"/>
      <c r="M50" s="8"/>
      <c r="N50" s="9"/>
      <c r="O50" s="9"/>
      <c r="P50" s="15"/>
      <c r="Q50" s="4"/>
    </row>
    <row r="51" spans="1:17" x14ac:dyDescent="0.25">
      <c r="A51" s="4"/>
      <c r="B51" s="7"/>
      <c r="C51" s="7"/>
      <c r="D51" s="8"/>
      <c r="E51" s="8"/>
      <c r="F51" s="8"/>
      <c r="G51" s="9"/>
      <c r="H51" s="4"/>
      <c r="I51" s="8"/>
      <c r="J51" s="11">
        <f>SUM(J47:J50)</f>
        <v>3101.49</v>
      </c>
      <c r="K51" s="12"/>
      <c r="L51" s="12"/>
      <c r="M51" s="12"/>
      <c r="N51" s="11">
        <f>SUM(N47:N50)</f>
        <v>483</v>
      </c>
      <c r="O51" s="11">
        <f>SUM(O47:O50)</f>
        <v>0</v>
      </c>
      <c r="P51" s="15">
        <f>N51-J51+O51</f>
        <v>-2618.4899999999998</v>
      </c>
      <c r="Q51" s="4"/>
    </row>
    <row r="52" spans="1:17" x14ac:dyDescent="0.25">
      <c r="A52" s="4" t="s">
        <v>21</v>
      </c>
      <c r="B52" s="7" t="s">
        <v>72</v>
      </c>
      <c r="C52" s="7">
        <v>29854</v>
      </c>
      <c r="D52" s="8" t="s">
        <v>22</v>
      </c>
      <c r="E52" s="8" t="s">
        <v>23</v>
      </c>
      <c r="F52" s="8" t="s">
        <v>75</v>
      </c>
      <c r="G52" s="9">
        <v>176</v>
      </c>
      <c r="H52" s="4" t="s">
        <v>70</v>
      </c>
      <c r="I52" s="4" t="s">
        <v>77</v>
      </c>
      <c r="J52" s="9">
        <v>176</v>
      </c>
      <c r="K52" s="8" t="s">
        <v>152</v>
      </c>
      <c r="L52" s="8">
        <v>1692</v>
      </c>
      <c r="M52" s="8" t="s">
        <v>96</v>
      </c>
      <c r="N52" s="9">
        <v>1446</v>
      </c>
      <c r="O52" s="9"/>
      <c r="P52" s="15"/>
      <c r="Q52" s="4"/>
    </row>
    <row r="53" spans="1:17" x14ac:dyDescent="0.25">
      <c r="A53" s="4" t="s">
        <v>21</v>
      </c>
      <c r="B53" s="7" t="s">
        <v>78</v>
      </c>
      <c r="C53" s="7">
        <v>29854</v>
      </c>
      <c r="D53" s="8" t="s">
        <v>74</v>
      </c>
      <c r="E53" s="8" t="s">
        <v>80</v>
      </c>
      <c r="F53" s="8" t="s">
        <v>76</v>
      </c>
      <c r="G53" s="9">
        <v>735.84</v>
      </c>
      <c r="H53" s="4" t="s">
        <v>70</v>
      </c>
      <c r="I53" s="4" t="s">
        <v>77</v>
      </c>
      <c r="J53" s="9">
        <v>735.84</v>
      </c>
      <c r="K53" s="8"/>
      <c r="L53" s="8"/>
      <c r="M53" s="8"/>
      <c r="N53" s="9"/>
      <c r="O53" s="9"/>
      <c r="P53" s="15"/>
      <c r="Q53" s="4"/>
    </row>
    <row r="54" spans="1:17" x14ac:dyDescent="0.25">
      <c r="A54" s="4" t="s">
        <v>21</v>
      </c>
      <c r="B54" s="7" t="s">
        <v>79</v>
      </c>
      <c r="C54" s="7">
        <v>29854</v>
      </c>
      <c r="D54" s="8" t="s">
        <v>73</v>
      </c>
      <c r="E54" s="8" t="s">
        <v>28</v>
      </c>
      <c r="F54" s="8">
        <v>4020</v>
      </c>
      <c r="G54" s="9">
        <v>530.54999999999995</v>
      </c>
      <c r="H54" s="4" t="s">
        <v>70</v>
      </c>
      <c r="I54" s="4" t="s">
        <v>77</v>
      </c>
      <c r="J54" s="9">
        <v>530.54999999999995</v>
      </c>
      <c r="K54" s="8"/>
      <c r="L54" s="8"/>
      <c r="M54" s="8"/>
      <c r="N54" s="9"/>
      <c r="O54" s="9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SUM(J52:J55)</f>
        <v>1442.3899999999999</v>
      </c>
      <c r="K56" s="12"/>
      <c r="L56" s="12"/>
      <c r="M56" s="12"/>
      <c r="N56" s="11">
        <f>SUM(N52:N55)</f>
        <v>1446</v>
      </c>
      <c r="O56" s="11">
        <f>SUM(O52:O55)</f>
        <v>0</v>
      </c>
      <c r="P56" s="15">
        <f>N56-J56+O56</f>
        <v>3.6100000000001273</v>
      </c>
      <c r="Q56" s="4"/>
    </row>
    <row r="57" spans="1:17" x14ac:dyDescent="0.25">
      <c r="A57" s="4" t="s">
        <v>81</v>
      </c>
      <c r="B57" s="7" t="s">
        <v>82</v>
      </c>
      <c r="C57" s="7">
        <v>32131</v>
      </c>
      <c r="D57" s="8" t="s">
        <v>83</v>
      </c>
      <c r="E57" s="8" t="s">
        <v>84</v>
      </c>
      <c r="F57" s="8" t="s">
        <v>85</v>
      </c>
      <c r="G57" s="9">
        <v>3750.63</v>
      </c>
      <c r="H57" s="4" t="s">
        <v>70</v>
      </c>
      <c r="I57" s="8" t="s">
        <v>86</v>
      </c>
      <c r="J57" s="9">
        <v>3750.63</v>
      </c>
      <c r="K57" s="8" t="s">
        <v>114</v>
      </c>
      <c r="L57" s="8">
        <v>1669</v>
      </c>
      <c r="M57" s="8" t="s">
        <v>71</v>
      </c>
      <c r="N57" s="9">
        <v>954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9"/>
      <c r="K58" s="8"/>
      <c r="L58" s="8"/>
      <c r="M58" s="8"/>
      <c r="N58" s="9"/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9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9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>
        <f>SUM(J57:J60)</f>
        <v>3750.63</v>
      </c>
      <c r="K61" s="12"/>
      <c r="L61" s="12"/>
      <c r="M61" s="12"/>
      <c r="N61" s="11">
        <f>SUM(N57:N60)</f>
        <v>954</v>
      </c>
      <c r="O61" s="11">
        <f>SUM(O57:O60)</f>
        <v>0</v>
      </c>
      <c r="P61" s="15">
        <f>N61-J61+O61</f>
        <v>-2796.63</v>
      </c>
      <c r="Q61" s="4"/>
    </row>
    <row r="62" spans="1:17" x14ac:dyDescent="0.25">
      <c r="A62" s="4" t="s">
        <v>81</v>
      </c>
      <c r="B62" s="7" t="s">
        <v>87</v>
      </c>
      <c r="C62" s="7">
        <v>32132</v>
      </c>
      <c r="D62" s="8" t="s">
        <v>83</v>
      </c>
      <c r="E62" s="8" t="s">
        <v>84</v>
      </c>
      <c r="F62" s="8" t="s">
        <v>85</v>
      </c>
      <c r="G62" s="9">
        <v>3750.63</v>
      </c>
      <c r="H62" s="4" t="s">
        <v>70</v>
      </c>
      <c r="I62" s="8" t="s">
        <v>88</v>
      </c>
      <c r="J62" s="9">
        <v>3750.63</v>
      </c>
      <c r="K62" s="8" t="s">
        <v>114</v>
      </c>
      <c r="L62" s="8">
        <v>1670</v>
      </c>
      <c r="M62" s="8" t="s">
        <v>71</v>
      </c>
      <c r="N62" s="9">
        <v>3.5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9"/>
      <c r="K63" s="8" t="s">
        <v>171</v>
      </c>
      <c r="L63" s="8">
        <v>1714</v>
      </c>
      <c r="M63" s="8" t="s">
        <v>71</v>
      </c>
      <c r="N63" s="9">
        <v>3402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9"/>
      <c r="K64" s="8"/>
      <c r="L64" s="8"/>
      <c r="M64" s="8"/>
      <c r="N64" s="9"/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/>
      <c r="L65" s="8"/>
      <c r="M65" s="8"/>
      <c r="N65" s="9"/>
      <c r="O65" s="11"/>
      <c r="P65" s="15"/>
      <c r="Q65" s="4"/>
    </row>
    <row r="66" spans="1:17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/>
      <c r="L66" s="8"/>
      <c r="M66" s="8"/>
      <c r="N66" s="9"/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11">
        <f>SUM(J62:J66)</f>
        <v>3750.63</v>
      </c>
      <c r="K67" s="12"/>
      <c r="L67" s="12"/>
      <c r="M67" s="12"/>
      <c r="N67" s="11">
        <f>SUM(N62:N66)</f>
        <v>3405.5</v>
      </c>
      <c r="O67" s="11">
        <f>SUM(O62:O66)</f>
        <v>0</v>
      </c>
      <c r="P67" s="15">
        <f>N67-J67+O67</f>
        <v>-345.13000000000011</v>
      </c>
      <c r="Q67" s="4"/>
    </row>
    <row r="68" spans="1:17" x14ac:dyDescent="0.25">
      <c r="A68" s="4" t="s">
        <v>21</v>
      </c>
      <c r="B68" s="7" t="s">
        <v>89</v>
      </c>
      <c r="C68" s="7">
        <v>29910</v>
      </c>
      <c r="D68" s="8" t="s">
        <v>22</v>
      </c>
      <c r="E68" s="8" t="s">
        <v>23</v>
      </c>
      <c r="F68" s="8" t="s">
        <v>93</v>
      </c>
      <c r="G68" s="9">
        <v>82.5</v>
      </c>
      <c r="H68" s="4" t="s">
        <v>70</v>
      </c>
      <c r="I68" s="8" t="s">
        <v>94</v>
      </c>
      <c r="J68" s="9">
        <v>82.5</v>
      </c>
      <c r="K68" s="12"/>
      <c r="L68" s="12"/>
      <c r="M68" s="12"/>
      <c r="N68" s="11">
        <v>0</v>
      </c>
      <c r="O68" s="11"/>
      <c r="P68" s="15"/>
      <c r="Q68" s="4"/>
    </row>
    <row r="69" spans="1:17" x14ac:dyDescent="0.25">
      <c r="A69" s="4" t="s">
        <v>21</v>
      </c>
      <c r="B69" s="7" t="s">
        <v>89</v>
      </c>
      <c r="C69" s="7">
        <v>29910</v>
      </c>
      <c r="D69" s="8" t="s">
        <v>91</v>
      </c>
      <c r="E69" s="8" t="s">
        <v>92</v>
      </c>
      <c r="F69" s="8"/>
      <c r="G69" s="9">
        <v>200</v>
      </c>
      <c r="H69" s="4" t="s">
        <v>70</v>
      </c>
      <c r="I69" s="8" t="s">
        <v>94</v>
      </c>
      <c r="J69" s="9">
        <v>200</v>
      </c>
      <c r="K69" s="12"/>
      <c r="L69" s="12"/>
      <c r="M69" s="12"/>
      <c r="N69" s="11"/>
      <c r="O69" s="11"/>
      <c r="P69" s="15"/>
      <c r="Q69" s="4"/>
    </row>
    <row r="70" spans="1:17" x14ac:dyDescent="0.25">
      <c r="A70" s="4" t="s">
        <v>21</v>
      </c>
      <c r="B70" s="7" t="s">
        <v>89</v>
      </c>
      <c r="C70" s="7">
        <v>29910</v>
      </c>
      <c r="D70" s="8" t="s">
        <v>91</v>
      </c>
      <c r="E70" s="8" t="s">
        <v>92</v>
      </c>
      <c r="F70" s="8"/>
      <c r="G70" s="9">
        <v>200</v>
      </c>
      <c r="H70" s="4" t="s">
        <v>70</v>
      </c>
      <c r="I70" s="8" t="s">
        <v>94</v>
      </c>
      <c r="J70" s="9">
        <v>200</v>
      </c>
      <c r="K70" s="12"/>
      <c r="L70" s="12"/>
      <c r="M70" s="12"/>
      <c r="N70" s="11"/>
      <c r="O70" s="11"/>
      <c r="P70" s="15"/>
      <c r="Q70" s="4"/>
    </row>
    <row r="71" spans="1:17" x14ac:dyDescent="0.25">
      <c r="A71" s="4" t="s">
        <v>21</v>
      </c>
      <c r="B71" s="7" t="s">
        <v>89</v>
      </c>
      <c r="C71" s="7">
        <v>29910</v>
      </c>
      <c r="D71" s="8" t="s">
        <v>90</v>
      </c>
      <c r="E71" s="8" t="s">
        <v>28</v>
      </c>
      <c r="F71" s="8"/>
      <c r="G71" s="9">
        <v>275</v>
      </c>
      <c r="H71" s="4" t="s">
        <v>70</v>
      </c>
      <c r="I71" s="8" t="s">
        <v>94</v>
      </c>
      <c r="J71" s="9">
        <v>275</v>
      </c>
      <c r="K71" s="12"/>
      <c r="L71" s="12"/>
      <c r="M71" s="12"/>
      <c r="N71" s="11"/>
      <c r="O71" s="11"/>
      <c r="P71" s="15"/>
      <c r="Q71" s="4"/>
    </row>
    <row r="72" spans="1:17" x14ac:dyDescent="0.25">
      <c r="A72" s="4"/>
      <c r="B72" s="7"/>
      <c r="C72" s="7"/>
      <c r="D72" s="8"/>
      <c r="E72" s="8"/>
      <c r="F72" s="8"/>
      <c r="G72" s="9"/>
      <c r="H72" s="4"/>
      <c r="I72" s="8"/>
      <c r="J72" s="11"/>
      <c r="K72" s="12"/>
      <c r="L72" s="12"/>
      <c r="M72" s="12"/>
      <c r="N72" s="11"/>
      <c r="O72" s="11"/>
      <c r="P72" s="15"/>
      <c r="Q72" s="4"/>
    </row>
    <row r="73" spans="1:17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SUM(J68:J72)</f>
        <v>757.5</v>
      </c>
      <c r="K73" s="12"/>
      <c r="L73" s="12"/>
      <c r="M73" s="12"/>
      <c r="N73" s="11">
        <f>SUM(N68:N72)</f>
        <v>0</v>
      </c>
      <c r="O73" s="11">
        <f>SUM(O68:O72)</f>
        <v>0</v>
      </c>
      <c r="P73" s="15">
        <f>N73-J73+O73</f>
        <v>-757.5</v>
      </c>
      <c r="Q73" s="4"/>
    </row>
    <row r="74" spans="1:17" x14ac:dyDescent="0.25">
      <c r="A74" s="4" t="s">
        <v>21</v>
      </c>
      <c r="B74" s="7" t="s">
        <v>89</v>
      </c>
      <c r="C74" s="7">
        <v>29909</v>
      </c>
      <c r="D74" s="8" t="s">
        <v>22</v>
      </c>
      <c r="E74" s="8" t="s">
        <v>23</v>
      </c>
      <c r="F74" s="8" t="s">
        <v>93</v>
      </c>
      <c r="G74" s="20">
        <v>82.5</v>
      </c>
      <c r="H74" s="4" t="s">
        <v>70</v>
      </c>
      <c r="I74" s="8" t="s">
        <v>102</v>
      </c>
      <c r="J74" s="20">
        <v>82.5</v>
      </c>
      <c r="K74" s="8" t="s">
        <v>167</v>
      </c>
      <c r="L74" s="8">
        <v>1697</v>
      </c>
      <c r="M74" s="8" t="s">
        <v>96</v>
      </c>
      <c r="N74" s="9">
        <v>696</v>
      </c>
      <c r="O74" s="9"/>
      <c r="P74" s="15"/>
      <c r="Q74" s="4"/>
    </row>
    <row r="75" spans="1:17" x14ac:dyDescent="0.25">
      <c r="A75" s="4" t="s">
        <v>21</v>
      </c>
      <c r="B75" s="7" t="s">
        <v>89</v>
      </c>
      <c r="C75" s="7">
        <v>29909</v>
      </c>
      <c r="D75" s="8" t="s">
        <v>91</v>
      </c>
      <c r="E75" s="8" t="s">
        <v>100</v>
      </c>
      <c r="F75" s="8" t="s">
        <v>101</v>
      </c>
      <c r="G75" s="20">
        <v>365.4</v>
      </c>
      <c r="H75" s="4" t="s">
        <v>70</v>
      </c>
      <c r="I75" s="8" t="s">
        <v>102</v>
      </c>
      <c r="J75" s="20">
        <v>365.4</v>
      </c>
      <c r="K75" s="8"/>
      <c r="L75" s="8"/>
      <c r="M75" s="8"/>
      <c r="N75" s="9"/>
      <c r="O75" s="9"/>
      <c r="P75" s="15"/>
      <c r="Q75" s="4"/>
    </row>
    <row r="76" spans="1:17" x14ac:dyDescent="0.25">
      <c r="A76" s="4" t="s">
        <v>21</v>
      </c>
      <c r="B76" s="7" t="s">
        <v>89</v>
      </c>
      <c r="C76" s="7">
        <v>29909</v>
      </c>
      <c r="D76" s="8" t="s">
        <v>90</v>
      </c>
      <c r="E76" s="8" t="s">
        <v>28</v>
      </c>
      <c r="F76" s="8">
        <v>4020</v>
      </c>
      <c r="G76" s="20">
        <v>269.44</v>
      </c>
      <c r="H76" s="4" t="s">
        <v>70</v>
      </c>
      <c r="I76" s="8" t="s">
        <v>102</v>
      </c>
      <c r="J76" s="20">
        <v>269.44</v>
      </c>
      <c r="K76" s="8"/>
      <c r="L76" s="8"/>
      <c r="M76" s="8"/>
      <c r="N76" s="9"/>
      <c r="O76" s="9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11"/>
      <c r="K77" s="8"/>
      <c r="L77" s="8"/>
      <c r="M77" s="8"/>
      <c r="N77" s="9"/>
      <c r="O77" s="9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717.33999999999992</v>
      </c>
      <c r="K78" s="12"/>
      <c r="L78" s="12"/>
      <c r="M78" s="12"/>
      <c r="N78" s="11">
        <f>SUM(N74:N77)</f>
        <v>696</v>
      </c>
      <c r="O78" s="11">
        <f>SUM(O74:O77)</f>
        <v>0</v>
      </c>
      <c r="P78" s="16">
        <f>N78-J78+O78</f>
        <v>-21.339999999999918</v>
      </c>
      <c r="Q78" s="4"/>
    </row>
    <row r="79" spans="1:17" x14ac:dyDescent="0.25">
      <c r="A79" s="4" t="s">
        <v>103</v>
      </c>
      <c r="B79" s="7" t="s">
        <v>104</v>
      </c>
      <c r="C79" s="7">
        <v>31129</v>
      </c>
      <c r="D79" s="8" t="s">
        <v>36</v>
      </c>
      <c r="E79" s="8" t="s">
        <v>105</v>
      </c>
      <c r="F79" s="8" t="s">
        <v>106</v>
      </c>
      <c r="G79" s="9">
        <v>2640.42</v>
      </c>
      <c r="H79" s="4" t="s">
        <v>107</v>
      </c>
      <c r="I79" s="8" t="s">
        <v>108</v>
      </c>
      <c r="J79" s="9">
        <v>2640.42</v>
      </c>
      <c r="K79" s="12"/>
      <c r="L79" s="12"/>
      <c r="M79" s="12"/>
      <c r="N79" s="11">
        <v>0</v>
      </c>
      <c r="O79" s="11"/>
      <c r="P79" s="16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/>
      <c r="L80" s="12"/>
      <c r="M80" s="12"/>
      <c r="N80" s="11"/>
      <c r="O80" s="11"/>
      <c r="P80" s="16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/>
      <c r="L81" s="12"/>
      <c r="M81" s="12"/>
      <c r="N81" s="11"/>
      <c r="O81" s="11"/>
      <c r="P81" s="16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6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2640.42</v>
      </c>
      <c r="K83" s="12"/>
      <c r="L83" s="12"/>
      <c r="M83" s="12"/>
      <c r="N83" s="11">
        <f>SUM(N79:N82)</f>
        <v>0</v>
      </c>
      <c r="O83" s="11">
        <f>SUM(O79:O82)</f>
        <v>0</v>
      </c>
      <c r="P83" s="16">
        <f>N83-J83+O83</f>
        <v>-2640.42</v>
      </c>
      <c r="Q83" s="4"/>
    </row>
    <row r="84" spans="1:17" x14ac:dyDescent="0.25">
      <c r="A84" s="4" t="s">
        <v>109</v>
      </c>
      <c r="B84" s="7" t="s">
        <v>110</v>
      </c>
      <c r="C84" s="7">
        <v>32200</v>
      </c>
      <c r="D84" s="8" t="s">
        <v>111</v>
      </c>
      <c r="E84" s="8" t="s">
        <v>49</v>
      </c>
      <c r="F84" s="8" t="s">
        <v>112</v>
      </c>
      <c r="G84" s="9">
        <v>2001.51</v>
      </c>
      <c r="H84" s="4" t="s">
        <v>107</v>
      </c>
      <c r="I84" s="8" t="s">
        <v>113</v>
      </c>
      <c r="J84" s="9">
        <v>2001.5</v>
      </c>
      <c r="K84" s="8" t="s">
        <v>137</v>
      </c>
      <c r="L84" s="8">
        <v>1687</v>
      </c>
      <c r="M84" s="8" t="s">
        <v>71</v>
      </c>
      <c r="N84" s="9">
        <v>5</v>
      </c>
      <c r="O84" s="9"/>
      <c r="P84" s="16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8" t="s">
        <v>152</v>
      </c>
      <c r="L85" s="8">
        <v>1692</v>
      </c>
      <c r="M85" s="8" t="s">
        <v>71</v>
      </c>
      <c r="N85" s="9">
        <v>438</v>
      </c>
      <c r="O85" s="9"/>
      <c r="P85" s="16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8" t="s">
        <v>167</v>
      </c>
      <c r="L86" s="8">
        <v>1697</v>
      </c>
      <c r="M86" s="8" t="s">
        <v>71</v>
      </c>
      <c r="N86" s="9">
        <v>1025</v>
      </c>
      <c r="O86" s="9"/>
      <c r="P86" s="16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11"/>
      <c r="K87" s="8" t="s">
        <v>169</v>
      </c>
      <c r="L87" s="8">
        <v>1701</v>
      </c>
      <c r="M87" s="8" t="s">
        <v>71</v>
      </c>
      <c r="N87" s="9">
        <v>505</v>
      </c>
      <c r="O87" s="9"/>
      <c r="P87" s="16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8"/>
      <c r="L88" s="8"/>
      <c r="M88" s="8"/>
      <c r="N88" s="9"/>
      <c r="O88" s="9"/>
      <c r="P88" s="16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2001.5</v>
      </c>
      <c r="K89" s="12"/>
      <c r="L89" s="12"/>
      <c r="M89" s="12"/>
      <c r="N89" s="11">
        <f>SUM(N84:N88)</f>
        <v>1973</v>
      </c>
      <c r="O89" s="11">
        <f>SUM(O84:O88)</f>
        <v>0</v>
      </c>
      <c r="P89" s="16">
        <f>N89-J89+O89</f>
        <v>-28.5</v>
      </c>
      <c r="Q89" s="4"/>
    </row>
    <row r="90" spans="1:17" x14ac:dyDescent="0.25">
      <c r="A90" s="4" t="s">
        <v>116</v>
      </c>
      <c r="B90" s="7" t="s">
        <v>117</v>
      </c>
      <c r="C90" s="7">
        <v>33805</v>
      </c>
      <c r="D90" s="8" t="s">
        <v>118</v>
      </c>
      <c r="E90" s="8" t="s">
        <v>119</v>
      </c>
      <c r="F90" s="8" t="s">
        <v>120</v>
      </c>
      <c r="G90" s="9">
        <v>5000</v>
      </c>
      <c r="H90" s="4" t="s">
        <v>114</v>
      </c>
      <c r="I90" s="8" t="s">
        <v>115</v>
      </c>
      <c r="J90" s="9">
        <v>5000</v>
      </c>
      <c r="K90" s="12"/>
      <c r="L90" s="12"/>
      <c r="M90" s="12"/>
      <c r="N90" s="11">
        <v>0</v>
      </c>
      <c r="O90" s="11"/>
      <c r="P90" s="16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12"/>
      <c r="L91" s="12"/>
      <c r="M91" s="12"/>
      <c r="N91" s="11"/>
      <c r="O91" s="11"/>
      <c r="P91" s="16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12"/>
      <c r="L92" s="12"/>
      <c r="M92" s="12"/>
      <c r="N92" s="11"/>
      <c r="O92" s="11"/>
      <c r="P92" s="16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9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5000</v>
      </c>
      <c r="K95" s="12"/>
      <c r="L95" s="12"/>
      <c r="M95" s="12"/>
      <c r="N95" s="11">
        <f>SUM(N90:N94)</f>
        <v>0</v>
      </c>
      <c r="O95" s="11">
        <f>SUM(O90:O94)</f>
        <v>0</v>
      </c>
      <c r="P95" s="16">
        <f>N95-J95+O95</f>
        <v>-5000</v>
      </c>
      <c r="Q95" s="4"/>
    </row>
    <row r="96" spans="1:17" x14ac:dyDescent="0.25">
      <c r="A96" s="4" t="s">
        <v>122</v>
      </c>
      <c r="B96" s="7" t="s">
        <v>123</v>
      </c>
      <c r="C96" s="7">
        <v>32832</v>
      </c>
      <c r="D96" s="8" t="s">
        <v>111</v>
      </c>
      <c r="E96" s="8" t="s">
        <v>124</v>
      </c>
      <c r="F96" s="8" t="s">
        <v>125</v>
      </c>
      <c r="G96" s="9">
        <v>1750</v>
      </c>
      <c r="H96" s="4" t="s">
        <v>126</v>
      </c>
      <c r="I96" s="8" t="s">
        <v>127</v>
      </c>
      <c r="J96" s="9">
        <v>1750</v>
      </c>
      <c r="K96" s="12"/>
      <c r="L96" s="12"/>
      <c r="M96" s="12"/>
      <c r="N96" s="11">
        <v>0</v>
      </c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9"/>
      <c r="K97" s="12" t="s">
        <v>172</v>
      </c>
      <c r="L97" s="12">
        <v>1720</v>
      </c>
      <c r="M97" s="12" t="s">
        <v>71</v>
      </c>
      <c r="N97" s="11">
        <v>219</v>
      </c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9"/>
      <c r="K98" s="12"/>
      <c r="L98" s="12"/>
      <c r="M98" s="12"/>
      <c r="N98" s="11"/>
      <c r="O98" s="11"/>
      <c r="P98" s="15"/>
      <c r="Q98" s="4"/>
    </row>
    <row r="99" spans="1:17" x14ac:dyDescent="0.25">
      <c r="A99" s="4"/>
      <c r="B99" s="7"/>
      <c r="C99" s="7"/>
      <c r="D99" s="8"/>
      <c r="E99" s="8"/>
      <c r="F99" s="8"/>
      <c r="G99" s="9"/>
      <c r="H99" s="4"/>
      <c r="I99" s="8"/>
      <c r="J99" s="9"/>
      <c r="K99" s="12"/>
      <c r="L99" s="12"/>
      <c r="M99" s="12"/>
      <c r="N99" s="11"/>
      <c r="O99" s="11"/>
      <c r="P99" s="15"/>
      <c r="Q99" s="4"/>
    </row>
    <row r="100" spans="1:17" x14ac:dyDescent="0.25">
      <c r="A100" s="4"/>
      <c r="B100" s="7"/>
      <c r="C100" s="7"/>
      <c r="D100" s="8"/>
      <c r="E100" s="8"/>
      <c r="F100" s="8"/>
      <c r="G100" s="9"/>
      <c r="H100" s="4"/>
      <c r="I100" s="8"/>
      <c r="J100" s="9"/>
      <c r="K100" s="12"/>
      <c r="L100" s="12"/>
      <c r="M100" s="12"/>
      <c r="N100" s="11"/>
      <c r="O100" s="11"/>
      <c r="P100" s="15"/>
      <c r="Q100" s="4"/>
    </row>
    <row r="101" spans="1:17" x14ac:dyDescent="0.25">
      <c r="A101" s="4"/>
      <c r="B101" s="7"/>
      <c r="C101" s="7"/>
      <c r="D101" s="8"/>
      <c r="E101" s="8"/>
      <c r="F101" s="8"/>
      <c r="G101" s="9"/>
      <c r="H101" s="4"/>
      <c r="I101" s="8"/>
      <c r="J101" s="11">
        <f>SUM(J96:J100)</f>
        <v>1750</v>
      </c>
      <c r="K101" s="12"/>
      <c r="L101" s="12"/>
      <c r="M101" s="12"/>
      <c r="N101" s="11">
        <f>SUM(N96:N100)</f>
        <v>219</v>
      </c>
      <c r="O101" s="11">
        <f>SUM(O96:O100)</f>
        <v>0</v>
      </c>
      <c r="P101" s="16">
        <f>N101-J101+O101</f>
        <v>-1531</v>
      </c>
      <c r="Q101" s="4"/>
    </row>
    <row r="102" spans="1:17" x14ac:dyDescent="0.25">
      <c r="A102" s="4" t="s">
        <v>61</v>
      </c>
      <c r="B102" s="7" t="s">
        <v>128</v>
      </c>
      <c r="C102" s="7">
        <v>32345</v>
      </c>
      <c r="D102" s="8" t="s">
        <v>129</v>
      </c>
      <c r="E102" s="8" t="s">
        <v>130</v>
      </c>
      <c r="F102" s="8" t="s">
        <v>131</v>
      </c>
      <c r="G102" s="9">
        <v>3102.12</v>
      </c>
      <c r="H102" s="4" t="s">
        <v>132</v>
      </c>
      <c r="I102" s="8" t="s">
        <v>133</v>
      </c>
      <c r="J102" s="9">
        <v>3102.12</v>
      </c>
      <c r="K102" s="8" t="s">
        <v>167</v>
      </c>
      <c r="L102" s="8">
        <v>1697</v>
      </c>
      <c r="M102" s="8" t="s">
        <v>71</v>
      </c>
      <c r="N102" s="9">
        <v>2049</v>
      </c>
      <c r="O102" s="9"/>
      <c r="P102" s="16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9"/>
      <c r="K103" s="8" t="s">
        <v>169</v>
      </c>
      <c r="L103" s="8">
        <v>1701</v>
      </c>
      <c r="M103" s="8" t="s">
        <v>71</v>
      </c>
      <c r="N103" s="9">
        <v>511</v>
      </c>
      <c r="O103" s="9"/>
      <c r="P103" s="16"/>
      <c r="Q103" s="4"/>
    </row>
    <row r="104" spans="1:17" x14ac:dyDescent="0.25">
      <c r="A104" s="4"/>
      <c r="B104" s="7"/>
      <c r="C104" s="7"/>
      <c r="D104" s="8"/>
      <c r="E104" s="8"/>
      <c r="F104" s="8"/>
      <c r="G104" s="9"/>
      <c r="H104" s="4"/>
      <c r="I104" s="8"/>
      <c r="J104" s="9"/>
      <c r="K104" s="8"/>
      <c r="L104" s="8"/>
      <c r="M104" s="8"/>
      <c r="N104" s="9"/>
      <c r="O104" s="9"/>
      <c r="P104" s="16"/>
      <c r="Q104" s="4"/>
    </row>
    <row r="105" spans="1:17" x14ac:dyDescent="0.25">
      <c r="A105" s="4"/>
      <c r="B105" s="7"/>
      <c r="C105" s="7"/>
      <c r="D105" s="8"/>
      <c r="E105" s="8"/>
      <c r="F105" s="8"/>
      <c r="G105" s="9"/>
      <c r="H105" s="4"/>
      <c r="I105" s="8"/>
      <c r="J105" s="9"/>
      <c r="K105" s="8"/>
      <c r="L105" s="8"/>
      <c r="M105" s="8"/>
      <c r="N105" s="9"/>
      <c r="O105" s="9"/>
      <c r="P105" s="16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11">
        <f>SUM(J102:J105)</f>
        <v>3102.12</v>
      </c>
      <c r="K106" s="12"/>
      <c r="L106" s="12"/>
      <c r="M106" s="12"/>
      <c r="N106" s="11">
        <f>SUM(N102:N105)</f>
        <v>2560</v>
      </c>
      <c r="O106" s="11">
        <f>SUM(O102:O105)</f>
        <v>0</v>
      </c>
      <c r="P106" s="16">
        <f>N106-J106+O106</f>
        <v>-542.11999999999989</v>
      </c>
      <c r="Q106" s="4"/>
    </row>
    <row r="107" spans="1:17" x14ac:dyDescent="0.25">
      <c r="A107" s="4" t="s">
        <v>109</v>
      </c>
      <c r="B107" s="7" t="s">
        <v>110</v>
      </c>
      <c r="C107" s="7">
        <v>32841</v>
      </c>
      <c r="D107" s="8" t="s">
        <v>134</v>
      </c>
      <c r="E107" s="8" t="s">
        <v>119</v>
      </c>
      <c r="F107" s="8" t="s">
        <v>135</v>
      </c>
      <c r="G107" s="9">
        <v>2200</v>
      </c>
      <c r="H107" s="4" t="s">
        <v>132</v>
      </c>
      <c r="I107" s="8" t="s">
        <v>136</v>
      </c>
      <c r="J107" s="9">
        <v>2200</v>
      </c>
      <c r="K107" s="8" t="s">
        <v>169</v>
      </c>
      <c r="L107" s="8">
        <v>1701</v>
      </c>
      <c r="M107" s="8" t="s">
        <v>71</v>
      </c>
      <c r="N107" s="9">
        <v>981</v>
      </c>
      <c r="O107" s="11"/>
      <c r="P107" s="16"/>
      <c r="Q107" s="4"/>
    </row>
    <row r="108" spans="1:17" x14ac:dyDescent="0.25">
      <c r="A108" s="4" t="s">
        <v>109</v>
      </c>
      <c r="B108" s="7" t="s">
        <v>110</v>
      </c>
      <c r="C108" s="7">
        <v>32841</v>
      </c>
      <c r="D108" s="8" t="s">
        <v>134</v>
      </c>
      <c r="E108" s="8" t="s">
        <v>119</v>
      </c>
      <c r="F108" s="8" t="s">
        <v>135</v>
      </c>
      <c r="G108" s="9">
        <v>1800</v>
      </c>
      <c r="H108" s="4" t="s">
        <v>132</v>
      </c>
      <c r="I108" s="8" t="s">
        <v>145</v>
      </c>
      <c r="J108" s="9">
        <v>1800</v>
      </c>
      <c r="K108" s="8" t="s">
        <v>172</v>
      </c>
      <c r="L108" s="8">
        <v>1720</v>
      </c>
      <c r="M108" s="8" t="s">
        <v>71</v>
      </c>
      <c r="N108" s="9">
        <f>540+1142</f>
        <v>1682</v>
      </c>
      <c r="O108" s="11"/>
      <c r="P108" s="16"/>
      <c r="Q108" s="4"/>
    </row>
    <row r="109" spans="1:17" x14ac:dyDescent="0.25">
      <c r="A109" s="4"/>
      <c r="B109" s="7"/>
      <c r="C109" s="7"/>
      <c r="D109" s="8"/>
      <c r="E109" s="8"/>
      <c r="F109" s="8"/>
      <c r="G109" s="9"/>
      <c r="H109" s="4"/>
      <c r="I109" s="8"/>
      <c r="J109" s="9"/>
      <c r="K109" s="8"/>
      <c r="L109" s="8"/>
      <c r="M109" s="8"/>
      <c r="N109" s="9"/>
      <c r="O109" s="11"/>
      <c r="P109" s="16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/>
      <c r="L110" s="8"/>
      <c r="M110" s="8"/>
      <c r="N110" s="9"/>
      <c r="O110" s="11"/>
      <c r="P110" s="16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11">
        <f>SUM(J107:J110)</f>
        <v>4000</v>
      </c>
      <c r="K111" s="12"/>
      <c r="L111" s="12"/>
      <c r="M111" s="12"/>
      <c r="N111" s="11">
        <f>SUM(N107:N110)</f>
        <v>2663</v>
      </c>
      <c r="O111" s="11">
        <f>SUM(O107:O110)</f>
        <v>0</v>
      </c>
      <c r="P111" s="16">
        <f>N111-J111+O111</f>
        <v>-1337</v>
      </c>
      <c r="Q111" s="4"/>
    </row>
    <row r="112" spans="1:17" x14ac:dyDescent="0.25">
      <c r="A112" s="4" t="s">
        <v>109</v>
      </c>
      <c r="B112" s="7" t="s">
        <v>138</v>
      </c>
      <c r="C112" s="7">
        <v>32847</v>
      </c>
      <c r="D112" s="8" t="s">
        <v>111</v>
      </c>
      <c r="E112" s="8" t="s">
        <v>119</v>
      </c>
      <c r="F112" s="8" t="s">
        <v>139</v>
      </c>
      <c r="G112" s="9">
        <v>135.41</v>
      </c>
      <c r="H112" s="4" t="s">
        <v>132</v>
      </c>
      <c r="I112" s="8" t="s">
        <v>141</v>
      </c>
      <c r="J112" s="9">
        <v>135.41</v>
      </c>
      <c r="K112" s="12"/>
      <c r="L112" s="12"/>
      <c r="M112" s="12"/>
      <c r="N112" s="11">
        <v>0</v>
      </c>
      <c r="O112" s="11"/>
      <c r="P112" s="16"/>
      <c r="Q112" s="4"/>
    </row>
    <row r="113" spans="1:17" x14ac:dyDescent="0.25">
      <c r="A113" s="4" t="s">
        <v>109</v>
      </c>
      <c r="B113" s="7" t="s">
        <v>138</v>
      </c>
      <c r="C113" s="7">
        <v>32847</v>
      </c>
      <c r="D113" s="8" t="s">
        <v>111</v>
      </c>
      <c r="E113" s="8" t="s">
        <v>119</v>
      </c>
      <c r="F113" s="8" t="s">
        <v>140</v>
      </c>
      <c r="G113" s="9">
        <v>1241.07</v>
      </c>
      <c r="H113" s="4" t="s">
        <v>132</v>
      </c>
      <c r="I113" s="8" t="s">
        <v>141</v>
      </c>
      <c r="J113" s="9">
        <v>1241.6600000000001</v>
      </c>
      <c r="K113" s="12"/>
      <c r="L113" s="12"/>
      <c r="M113" s="12"/>
      <c r="N113" s="11"/>
      <c r="O113" s="11"/>
      <c r="P113" s="16"/>
      <c r="Q113" s="4"/>
    </row>
    <row r="114" spans="1:17" x14ac:dyDescent="0.25">
      <c r="A114" s="4"/>
      <c r="B114" s="7"/>
      <c r="C114" s="7"/>
      <c r="D114" s="8"/>
      <c r="E114" s="8"/>
      <c r="F114" s="8"/>
      <c r="G114" s="9"/>
      <c r="H114" s="4"/>
      <c r="I114" s="8"/>
      <c r="J114" s="11"/>
      <c r="K114" s="12"/>
      <c r="L114" s="12"/>
      <c r="M114" s="12"/>
      <c r="N114" s="11"/>
      <c r="O114" s="11"/>
      <c r="P114" s="16"/>
      <c r="Q114" s="4"/>
    </row>
    <row r="115" spans="1:17" x14ac:dyDescent="0.25">
      <c r="A115" s="4"/>
      <c r="B115" s="7"/>
      <c r="C115" s="7"/>
      <c r="D115" s="8"/>
      <c r="E115" s="8"/>
      <c r="F115" s="8"/>
      <c r="G115" s="9"/>
      <c r="H115" s="4"/>
      <c r="I115" s="8"/>
      <c r="J115" s="11"/>
      <c r="K115" s="12"/>
      <c r="L115" s="12"/>
      <c r="M115" s="12"/>
      <c r="N115" s="11"/>
      <c r="O115" s="11"/>
      <c r="P115" s="16"/>
      <c r="Q115" s="4"/>
    </row>
    <row r="116" spans="1:17" x14ac:dyDescent="0.25">
      <c r="A116" s="4"/>
      <c r="B116" s="7"/>
      <c r="C116" s="7"/>
      <c r="D116" s="8"/>
      <c r="E116" s="8"/>
      <c r="F116" s="8"/>
      <c r="G116" s="9"/>
      <c r="H116" s="4"/>
      <c r="I116" s="8"/>
      <c r="J116" s="11">
        <f>SUM(J112:J115)</f>
        <v>1377.0700000000002</v>
      </c>
      <c r="K116" s="12"/>
      <c r="L116" s="12"/>
      <c r="M116" s="12"/>
      <c r="N116" s="11">
        <f>SUM(N112:N115)</f>
        <v>0</v>
      </c>
      <c r="O116" s="11">
        <f>SUM(O112:O115)</f>
        <v>0</v>
      </c>
      <c r="P116" s="16">
        <f>N116-J116+O116</f>
        <v>-1377.0700000000002</v>
      </c>
      <c r="Q116" s="4"/>
    </row>
    <row r="117" spans="1:17" x14ac:dyDescent="0.25">
      <c r="A117" s="4" t="s">
        <v>109</v>
      </c>
      <c r="B117" s="7" t="s">
        <v>138</v>
      </c>
      <c r="C117" s="7" t="s">
        <v>142</v>
      </c>
      <c r="D117" s="8" t="s">
        <v>111</v>
      </c>
      <c r="E117" s="8" t="s">
        <v>143</v>
      </c>
      <c r="F117" s="8">
        <v>6</v>
      </c>
      <c r="G117" s="9">
        <v>1525</v>
      </c>
      <c r="H117" s="4" t="s">
        <v>132</v>
      </c>
      <c r="I117" s="8" t="s">
        <v>144</v>
      </c>
      <c r="J117" s="9">
        <v>1525</v>
      </c>
      <c r="K117" s="12"/>
      <c r="L117" s="12"/>
      <c r="M117" s="12"/>
      <c r="N117" s="11">
        <v>0</v>
      </c>
      <c r="O117" s="11"/>
      <c r="P117" s="16"/>
      <c r="Q117" s="4"/>
    </row>
    <row r="118" spans="1:17" x14ac:dyDescent="0.25">
      <c r="A118" s="4" t="s">
        <v>109</v>
      </c>
      <c r="B118" s="7" t="s">
        <v>138</v>
      </c>
      <c r="C118" s="7" t="s">
        <v>142</v>
      </c>
      <c r="D118" s="8" t="s">
        <v>111</v>
      </c>
      <c r="E118" s="8" t="s">
        <v>119</v>
      </c>
      <c r="F118" s="8" t="s">
        <v>139</v>
      </c>
      <c r="G118" s="9">
        <v>1675</v>
      </c>
      <c r="H118" s="4" t="s">
        <v>132</v>
      </c>
      <c r="I118" s="8" t="s">
        <v>144</v>
      </c>
      <c r="J118" s="9">
        <v>1675</v>
      </c>
      <c r="K118" s="12"/>
      <c r="L118" s="12"/>
      <c r="M118" s="12"/>
      <c r="N118" s="11"/>
      <c r="O118" s="11"/>
      <c r="P118" s="16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12"/>
      <c r="L119" s="12"/>
      <c r="M119" s="12"/>
      <c r="N119" s="11"/>
      <c r="O119" s="11"/>
      <c r="P119" s="16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12"/>
      <c r="L120" s="12"/>
      <c r="M120" s="12"/>
      <c r="N120" s="11"/>
      <c r="O120" s="11"/>
      <c r="P120" s="16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>
        <f>SUM(J117:J120)</f>
        <v>3200</v>
      </c>
      <c r="K121" s="12"/>
      <c r="L121" s="12"/>
      <c r="M121" s="12"/>
      <c r="N121" s="11">
        <f>SUM(N117:N120)</f>
        <v>0</v>
      </c>
      <c r="O121" s="11">
        <f>SUM(O117:O120)</f>
        <v>0</v>
      </c>
      <c r="P121" s="16">
        <f>N121-J121+O121</f>
        <v>-3200</v>
      </c>
      <c r="Q121" s="4"/>
    </row>
    <row r="122" spans="1:17" x14ac:dyDescent="0.25">
      <c r="A122" s="4" t="s">
        <v>146</v>
      </c>
      <c r="B122" s="7" t="s">
        <v>147</v>
      </c>
      <c r="C122" s="7">
        <v>34252</v>
      </c>
      <c r="D122" s="8" t="s">
        <v>148</v>
      </c>
      <c r="E122" s="8" t="s">
        <v>23</v>
      </c>
      <c r="F122" s="8" t="s">
        <v>149</v>
      </c>
      <c r="G122" s="9">
        <v>357.5</v>
      </c>
      <c r="H122" s="4" t="s">
        <v>132</v>
      </c>
      <c r="I122" s="8" t="s">
        <v>151</v>
      </c>
      <c r="J122" s="9">
        <v>357.5</v>
      </c>
      <c r="K122" s="12"/>
      <c r="L122" s="12"/>
      <c r="M122" s="12"/>
      <c r="N122" s="11">
        <v>0</v>
      </c>
      <c r="O122" s="11"/>
      <c r="P122" s="16"/>
      <c r="Q122" s="4"/>
    </row>
    <row r="123" spans="1:17" x14ac:dyDescent="0.25">
      <c r="A123" s="4" t="s">
        <v>146</v>
      </c>
      <c r="B123" s="7" t="s">
        <v>147</v>
      </c>
      <c r="C123" s="7">
        <v>34252</v>
      </c>
      <c r="D123" s="8" t="s">
        <v>48</v>
      </c>
      <c r="E123" s="8" t="s">
        <v>130</v>
      </c>
      <c r="F123" s="8" t="s">
        <v>150</v>
      </c>
      <c r="G123" s="9">
        <v>2036.16</v>
      </c>
      <c r="H123" s="4" t="s">
        <v>132</v>
      </c>
      <c r="I123" s="8" t="s">
        <v>151</v>
      </c>
      <c r="J123" s="9">
        <v>2036.16</v>
      </c>
      <c r="K123" s="12"/>
      <c r="L123" s="12"/>
      <c r="M123" s="12"/>
      <c r="N123" s="11"/>
      <c r="O123" s="11"/>
      <c r="P123" s="16"/>
      <c r="Q123" s="4"/>
    </row>
    <row r="124" spans="1:17" x14ac:dyDescent="0.25">
      <c r="A124" s="4"/>
      <c r="B124" s="7"/>
      <c r="C124" s="7"/>
      <c r="D124" s="8"/>
      <c r="E124" s="8"/>
      <c r="F124" s="8"/>
      <c r="G124" s="9"/>
      <c r="H124" s="4"/>
      <c r="I124" s="8"/>
      <c r="J124" s="11"/>
      <c r="K124" s="12"/>
      <c r="L124" s="12"/>
      <c r="M124" s="12"/>
      <c r="N124" s="11"/>
      <c r="O124" s="11"/>
      <c r="P124" s="16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12"/>
      <c r="L125" s="12"/>
      <c r="M125" s="12"/>
      <c r="N125" s="11"/>
      <c r="O125" s="11"/>
      <c r="P125" s="16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>
        <f>SUM(J122:J125)</f>
        <v>2393.66</v>
      </c>
      <c r="K126" s="12"/>
      <c r="L126" s="12"/>
      <c r="M126" s="12"/>
      <c r="N126" s="11">
        <f>SUM(N122:N125)</f>
        <v>0</v>
      </c>
      <c r="O126" s="11">
        <f>SUM(O122:O125)</f>
        <v>0</v>
      </c>
      <c r="P126" s="16">
        <f>N126-J126+O126</f>
        <v>-2393.66</v>
      </c>
      <c r="Q126" s="4"/>
    </row>
    <row r="127" spans="1:17" x14ac:dyDescent="0.25">
      <c r="A127" s="4" t="s">
        <v>153</v>
      </c>
      <c r="B127" s="7">
        <v>210032008</v>
      </c>
      <c r="C127" s="7">
        <v>33833</v>
      </c>
      <c r="D127" s="8" t="s">
        <v>154</v>
      </c>
      <c r="E127" s="8" t="s">
        <v>156</v>
      </c>
      <c r="F127" s="8" t="s">
        <v>155</v>
      </c>
      <c r="G127" s="9">
        <v>46.17</v>
      </c>
      <c r="H127" s="4" t="s">
        <v>152</v>
      </c>
      <c r="I127" s="8" t="s">
        <v>157</v>
      </c>
      <c r="J127" s="9">
        <v>46.17</v>
      </c>
      <c r="K127" s="12"/>
      <c r="L127" s="12"/>
      <c r="M127" s="12"/>
      <c r="N127" s="11">
        <v>0</v>
      </c>
      <c r="O127" s="11"/>
      <c r="P127" s="16"/>
      <c r="Q127" s="4"/>
    </row>
    <row r="128" spans="1:17" x14ac:dyDescent="0.25">
      <c r="A128" s="4" t="s">
        <v>153</v>
      </c>
      <c r="B128" s="7">
        <v>210032008</v>
      </c>
      <c r="C128" s="7">
        <v>33833</v>
      </c>
      <c r="D128" s="8" t="s">
        <v>160</v>
      </c>
      <c r="E128" s="8" t="s">
        <v>159</v>
      </c>
      <c r="F128" s="8" t="s">
        <v>158</v>
      </c>
      <c r="G128" s="9">
        <v>1568</v>
      </c>
      <c r="H128" s="4" t="s">
        <v>152</v>
      </c>
      <c r="I128" s="8" t="s">
        <v>157</v>
      </c>
      <c r="J128" s="9">
        <v>1568</v>
      </c>
      <c r="K128" s="12"/>
      <c r="L128" s="12"/>
      <c r="M128" s="12"/>
      <c r="N128" s="11"/>
      <c r="O128" s="11"/>
      <c r="P128" s="16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9"/>
      <c r="K129" s="12"/>
      <c r="L129" s="12"/>
      <c r="M129" s="12"/>
      <c r="N129" s="11"/>
      <c r="O129" s="11"/>
      <c r="P129" s="15"/>
      <c r="Q129" s="4"/>
    </row>
    <row r="130" spans="1:17" x14ac:dyDescent="0.25">
      <c r="A130" s="4"/>
      <c r="B130" s="7"/>
      <c r="C130" s="7"/>
      <c r="D130" s="8"/>
      <c r="E130" s="8"/>
      <c r="F130" s="8"/>
      <c r="G130" s="9"/>
      <c r="H130" s="4"/>
      <c r="I130" s="8"/>
      <c r="J130" s="9"/>
      <c r="K130" s="12"/>
      <c r="L130" s="12"/>
      <c r="M130" s="12"/>
      <c r="N130" s="11"/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11">
        <f>SUM(J127:J130)</f>
        <v>1614.17</v>
      </c>
      <c r="K131" s="12"/>
      <c r="L131" s="12"/>
      <c r="M131" s="12"/>
      <c r="N131" s="11">
        <f>SUM(N127:N130)</f>
        <v>0</v>
      </c>
      <c r="O131" s="11">
        <f>SUM(O127:O130)</f>
        <v>0</v>
      </c>
      <c r="P131" s="16">
        <f>N131-J131+O131</f>
        <v>-1614.17</v>
      </c>
      <c r="Q131" s="4"/>
    </row>
    <row r="132" spans="1:17" x14ac:dyDescent="0.25">
      <c r="A132" s="4" t="s">
        <v>122</v>
      </c>
      <c r="B132" s="7" t="s">
        <v>161</v>
      </c>
      <c r="C132" s="7">
        <v>32845</v>
      </c>
      <c r="D132" s="8" t="s">
        <v>162</v>
      </c>
      <c r="E132" s="8" t="s">
        <v>119</v>
      </c>
      <c r="F132" s="8" t="s">
        <v>140</v>
      </c>
      <c r="G132" s="9">
        <v>3172.93</v>
      </c>
      <c r="H132" s="4" t="s">
        <v>132</v>
      </c>
      <c r="I132" s="8" t="s">
        <v>163</v>
      </c>
      <c r="J132" s="9">
        <v>3172.93</v>
      </c>
      <c r="K132" s="12"/>
      <c r="L132" s="12"/>
      <c r="M132" s="12"/>
      <c r="N132" s="11">
        <v>0</v>
      </c>
      <c r="O132" s="11"/>
      <c r="P132" s="16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12"/>
      <c r="L133" s="12"/>
      <c r="M133" s="12"/>
      <c r="N133" s="11"/>
      <c r="O133" s="11"/>
      <c r="P133" s="16"/>
      <c r="Q133" s="4"/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9"/>
      <c r="K134" s="12"/>
      <c r="L134" s="12"/>
      <c r="M134" s="12"/>
      <c r="N134" s="11"/>
      <c r="O134" s="11"/>
      <c r="P134" s="16"/>
      <c r="Q134" s="4"/>
    </row>
    <row r="135" spans="1:17" x14ac:dyDescent="0.25">
      <c r="A135" s="4"/>
      <c r="B135" s="7"/>
      <c r="C135" s="7"/>
      <c r="D135" s="8"/>
      <c r="E135" s="8"/>
      <c r="F135" s="8"/>
      <c r="G135" s="9"/>
      <c r="H135" s="4"/>
      <c r="I135" s="8"/>
      <c r="J135" s="9"/>
      <c r="K135" s="12"/>
      <c r="L135" s="12"/>
      <c r="M135" s="12"/>
      <c r="N135" s="11"/>
      <c r="O135" s="11"/>
      <c r="P135" s="16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12"/>
      <c r="L136" s="12"/>
      <c r="M136" s="12"/>
      <c r="N136" s="11"/>
      <c r="O136" s="11"/>
      <c r="P136" s="16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11">
        <f>SUM(J132:J136)</f>
        <v>3172.93</v>
      </c>
      <c r="K137" s="12"/>
      <c r="L137" s="12"/>
      <c r="M137" s="12"/>
      <c r="N137" s="11">
        <f>SUM(N132:N136)</f>
        <v>0</v>
      </c>
      <c r="O137" s="11">
        <f>SUM(O132:O136)</f>
        <v>0</v>
      </c>
      <c r="P137" s="16">
        <f>N137-J137+O137</f>
        <v>-3172.93</v>
      </c>
      <c r="Q137" s="4"/>
    </row>
    <row r="138" spans="1:17" x14ac:dyDescent="0.25">
      <c r="A138" s="4" t="s">
        <v>61</v>
      </c>
      <c r="B138" s="7" t="s">
        <v>164</v>
      </c>
      <c r="C138" s="7">
        <v>32363</v>
      </c>
      <c r="D138" s="8" t="s">
        <v>129</v>
      </c>
      <c r="E138" s="8" t="s">
        <v>130</v>
      </c>
      <c r="F138" s="8" t="s">
        <v>165</v>
      </c>
      <c r="G138" s="9">
        <v>6279.84</v>
      </c>
      <c r="H138" s="4" t="s">
        <v>152</v>
      </c>
      <c r="I138" s="8" t="s">
        <v>166</v>
      </c>
      <c r="J138" s="9">
        <v>6279.84</v>
      </c>
      <c r="K138" s="12"/>
      <c r="L138" s="12"/>
      <c r="M138" s="12"/>
      <c r="N138" s="11">
        <v>0</v>
      </c>
      <c r="O138" s="11"/>
      <c r="P138" s="16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/>
      <c r="K139" s="12"/>
      <c r="L139" s="12"/>
      <c r="M139" s="12"/>
      <c r="N139" s="11"/>
      <c r="O139" s="11"/>
      <c r="P139" s="16"/>
      <c r="Q139" s="4"/>
    </row>
    <row r="140" spans="1:17" x14ac:dyDescent="0.25">
      <c r="A140" s="4"/>
      <c r="B140" s="7"/>
      <c r="C140" s="7"/>
      <c r="D140" s="8"/>
      <c r="E140" s="8"/>
      <c r="F140" s="8"/>
      <c r="G140" s="9"/>
      <c r="H140" s="4"/>
      <c r="I140" s="8"/>
      <c r="J140" s="11"/>
      <c r="K140" s="12"/>
      <c r="L140" s="12"/>
      <c r="M140" s="12"/>
      <c r="N140" s="11"/>
      <c r="O140" s="11"/>
      <c r="P140" s="16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12"/>
      <c r="L141" s="12"/>
      <c r="M141" s="12"/>
      <c r="N141" s="11"/>
      <c r="O141" s="11"/>
      <c r="P141" s="16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12"/>
      <c r="L142" s="12"/>
      <c r="M142" s="12"/>
      <c r="N142" s="11"/>
      <c r="O142" s="11"/>
      <c r="P142" s="16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>
        <f>SUM(J138:J142)</f>
        <v>6279.84</v>
      </c>
      <c r="K143" s="12"/>
      <c r="L143" s="12"/>
      <c r="M143" s="12"/>
      <c r="N143" s="11">
        <f>SUM(N138:N142)</f>
        <v>0</v>
      </c>
      <c r="O143" s="11">
        <f>SUM(O138:O142)</f>
        <v>0</v>
      </c>
      <c r="P143" s="16">
        <f>N143-J143+O143</f>
        <v>-6279.84</v>
      </c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12"/>
      <c r="L144" s="12"/>
      <c r="M144" s="12"/>
      <c r="N144" s="11"/>
      <c r="O144" s="11"/>
      <c r="P144" s="16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12"/>
      <c r="L145" s="12"/>
      <c r="M145" s="12"/>
      <c r="N145" s="11"/>
      <c r="O145" s="11"/>
      <c r="P145" s="16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12"/>
      <c r="L146" s="12"/>
      <c r="M146" s="12"/>
      <c r="N146" s="11"/>
      <c r="O146" s="11"/>
      <c r="P146" s="16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12"/>
      <c r="L147" s="12"/>
      <c r="M147" s="12"/>
      <c r="N147" s="11"/>
      <c r="O147" s="11"/>
      <c r="P147" s="16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/>
      <c r="K148" s="12"/>
      <c r="L148" s="12"/>
      <c r="M148" s="12"/>
      <c r="N148" s="11"/>
      <c r="O148" s="11"/>
      <c r="P148" s="16"/>
      <c r="Q148" s="4"/>
    </row>
    <row r="149" spans="1:17" x14ac:dyDescent="0.25">
      <c r="A149" s="4"/>
      <c r="B149" s="7"/>
      <c r="C149" s="7"/>
      <c r="D149" s="8"/>
      <c r="E149" s="8"/>
      <c r="F149" s="8"/>
      <c r="G149" s="9"/>
      <c r="H149" s="4"/>
      <c r="I149" s="8"/>
      <c r="J149" s="11"/>
      <c r="K149" s="12"/>
      <c r="L149" s="12"/>
      <c r="M149" s="12"/>
      <c r="N149" s="11"/>
      <c r="O149" s="11"/>
      <c r="P149" s="16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12"/>
      <c r="L150" s="12"/>
      <c r="M150" s="12"/>
      <c r="N150" s="11"/>
      <c r="O150" s="11"/>
      <c r="P150" s="16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12"/>
      <c r="L151" s="12"/>
      <c r="M151" s="12"/>
      <c r="N151" s="11"/>
      <c r="O151" s="11"/>
      <c r="P151" s="16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12"/>
      <c r="L152" s="12"/>
      <c r="M152" s="12"/>
      <c r="N152" s="11"/>
      <c r="O152" s="11"/>
      <c r="P152" s="16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12"/>
      <c r="L153" s="12"/>
      <c r="M153" s="12"/>
      <c r="N153" s="11"/>
      <c r="O153" s="11"/>
      <c r="P153" s="16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/>
      <c r="K154" s="12"/>
      <c r="L154" s="12"/>
      <c r="M154" s="12"/>
      <c r="N154" s="11"/>
      <c r="O154" s="11"/>
      <c r="P154" s="16"/>
      <c r="Q154" s="4"/>
    </row>
    <row r="155" spans="1:17" x14ac:dyDescent="0.25">
      <c r="A155" s="4"/>
      <c r="B155" s="7"/>
      <c r="C155" s="7"/>
      <c r="D155" s="8"/>
      <c r="E155" s="8"/>
      <c r="F155" s="8"/>
      <c r="G155" s="9"/>
      <c r="H155" s="4"/>
      <c r="I155" s="8"/>
      <c r="J155" s="11"/>
      <c r="K155" s="12"/>
      <c r="L155" s="12"/>
      <c r="M155" s="12"/>
      <c r="N155" s="11"/>
      <c r="O155" s="11"/>
      <c r="P155" s="16"/>
      <c r="Q155" s="4"/>
    </row>
    <row r="156" spans="1:17" x14ac:dyDescent="0.25">
      <c r="A156" s="4"/>
      <c r="B156" s="7"/>
      <c r="C156" s="7"/>
      <c r="D156" s="8"/>
      <c r="E156" s="8"/>
      <c r="F156" s="8"/>
      <c r="G156" s="9"/>
      <c r="H156" s="4"/>
      <c r="I156" s="8"/>
      <c r="J156" s="11"/>
      <c r="K156" s="12"/>
      <c r="L156" s="12"/>
      <c r="M156" s="12"/>
      <c r="N156" s="11"/>
      <c r="O156" s="11"/>
      <c r="P156" s="16"/>
      <c r="Q156" s="4"/>
    </row>
    <row r="157" spans="1:17" x14ac:dyDescent="0.25">
      <c r="A157" s="4"/>
      <c r="B157" s="7"/>
      <c r="C157" s="7"/>
      <c r="D157" s="8"/>
      <c r="E157" s="8"/>
      <c r="F157" s="8"/>
      <c r="G157" s="9"/>
      <c r="H157" s="4"/>
      <c r="I157" s="8"/>
      <c r="J157" s="11"/>
      <c r="K157" s="12"/>
      <c r="L157" s="12"/>
      <c r="M157" s="12"/>
      <c r="N157" s="11"/>
      <c r="O157" s="11"/>
      <c r="P157" s="16"/>
      <c r="Q157" s="4"/>
    </row>
    <row r="158" spans="1:17" x14ac:dyDescent="0.25">
      <c r="A158" s="4"/>
      <c r="B158" s="7"/>
      <c r="C158" s="7"/>
      <c r="D158" s="8"/>
      <c r="E158" s="8"/>
      <c r="F158" s="8"/>
      <c r="G158" s="9"/>
      <c r="H158" s="4"/>
      <c r="I158" s="8"/>
      <c r="J158" s="11"/>
      <c r="K158" s="12"/>
      <c r="L158" s="12"/>
      <c r="M158" s="12"/>
      <c r="N158" s="11"/>
      <c r="O158" s="11"/>
      <c r="P158" s="16"/>
      <c r="Q158" s="4"/>
    </row>
    <row r="159" spans="1:17" x14ac:dyDescent="0.25">
      <c r="A159" s="4"/>
      <c r="B159" s="7"/>
      <c r="C159" s="7"/>
      <c r="D159" s="8"/>
      <c r="E159" s="8"/>
      <c r="F159" s="8"/>
      <c r="G159" s="9"/>
      <c r="H159" s="4"/>
      <c r="I159" s="8"/>
      <c r="J159" s="11"/>
      <c r="K159" s="12"/>
      <c r="L159" s="12"/>
      <c r="M159" s="12"/>
      <c r="N159" s="11"/>
      <c r="O159" s="11"/>
      <c r="P159" s="16"/>
      <c r="Q159" s="4"/>
    </row>
    <row r="160" spans="1:17" x14ac:dyDescent="0.25">
      <c r="A160" s="4"/>
      <c r="B160" s="7"/>
      <c r="C160" s="7"/>
      <c r="D160" s="8"/>
      <c r="E160" s="8"/>
      <c r="F160" s="8"/>
      <c r="G160" s="9"/>
      <c r="H160" s="4"/>
      <c r="I160" s="8"/>
      <c r="J160" s="11"/>
      <c r="K160" s="12"/>
      <c r="L160" s="12"/>
      <c r="M160" s="12"/>
      <c r="N160" s="11"/>
      <c r="O160" s="11"/>
      <c r="P160" s="16"/>
      <c r="Q160" s="4"/>
    </row>
    <row r="161" spans="1:17" x14ac:dyDescent="0.25">
      <c r="A161" s="4"/>
      <c r="B161" s="7"/>
      <c r="C161" s="7"/>
      <c r="D161" s="8"/>
      <c r="E161" s="8"/>
      <c r="F161" s="8"/>
      <c r="G161" s="9"/>
      <c r="H161" s="4"/>
      <c r="I161" s="8"/>
      <c r="J161" s="11"/>
      <c r="K161" s="12"/>
      <c r="L161" s="12"/>
      <c r="M161" s="12"/>
      <c r="N161" s="11"/>
      <c r="O161" s="11"/>
      <c r="P161" s="16"/>
      <c r="Q161" s="4"/>
    </row>
    <row r="162" spans="1:17" x14ac:dyDescent="0.25">
      <c r="A162" s="4"/>
      <c r="B162" s="7"/>
      <c r="C162" s="7"/>
      <c r="D162" s="8"/>
      <c r="E162" s="8"/>
      <c r="F162" s="8"/>
      <c r="G162" s="9"/>
      <c r="H162" s="4"/>
      <c r="I162" s="8"/>
      <c r="J162" s="11"/>
      <c r="K162" s="12"/>
      <c r="L162" s="12"/>
      <c r="M162" s="12"/>
      <c r="N162" s="11"/>
      <c r="O162" s="11"/>
      <c r="P162" s="16"/>
      <c r="Q162" s="4"/>
    </row>
    <row r="163" spans="1:17" x14ac:dyDescent="0.25">
      <c r="A163" s="4"/>
      <c r="B163" s="7"/>
      <c r="C163" s="7"/>
      <c r="D163" s="8"/>
      <c r="E163" s="8"/>
      <c r="F163" s="8"/>
      <c r="G163" s="9"/>
      <c r="H163" s="4"/>
      <c r="I163" s="8"/>
      <c r="J163" s="11"/>
      <c r="K163" s="12"/>
      <c r="L163" s="12"/>
      <c r="M163" s="12"/>
      <c r="N163" s="11"/>
      <c r="O163" s="11"/>
      <c r="P163" s="16"/>
      <c r="Q163" s="4"/>
    </row>
    <row r="164" spans="1:17" x14ac:dyDescent="0.25">
      <c r="A164" s="4"/>
      <c r="B164" s="7"/>
      <c r="C164" s="7"/>
      <c r="D164" s="8"/>
      <c r="E164" s="8"/>
      <c r="F164" s="8"/>
      <c r="G164" s="9"/>
      <c r="H164" s="4"/>
      <c r="I164" s="8"/>
      <c r="J164" s="9"/>
      <c r="K164" s="8"/>
      <c r="L164" s="8"/>
      <c r="M164" s="8"/>
      <c r="N164" s="9"/>
      <c r="O164" s="9"/>
      <c r="P164" s="4"/>
      <c r="Q164" s="4"/>
    </row>
    <row r="165" spans="1:17" x14ac:dyDescent="0.25">
      <c r="A165" s="4"/>
      <c r="B165" s="8"/>
      <c r="C165" s="8"/>
      <c r="D165" s="8"/>
      <c r="E165" s="14"/>
      <c r="F165" s="8"/>
      <c r="G165" s="9"/>
      <c r="H165" s="4"/>
      <c r="I165" s="8"/>
      <c r="J165" s="9"/>
      <c r="K165" s="12"/>
      <c r="L165" s="12"/>
      <c r="M165" s="12"/>
      <c r="N165" s="11"/>
      <c r="O165" s="11"/>
      <c r="P165" s="16"/>
      <c r="Q165" s="4"/>
    </row>
    <row r="166" spans="1:17" x14ac:dyDescent="0.25">
      <c r="A166" s="4"/>
      <c r="B166" s="8"/>
      <c r="C166" s="8"/>
      <c r="D166" s="8"/>
      <c r="E166" s="14"/>
      <c r="F166" s="8"/>
      <c r="G166" s="9"/>
      <c r="H166" s="4"/>
      <c r="I166" s="8"/>
      <c r="J166" s="9"/>
      <c r="K166" s="12"/>
      <c r="L166" s="12"/>
      <c r="M166" s="12"/>
      <c r="N166" s="11"/>
      <c r="O166" s="11"/>
      <c r="P166" s="16"/>
      <c r="Q166" s="4"/>
    </row>
    <row r="167" spans="1:17" x14ac:dyDescent="0.25">
      <c r="A167" s="4"/>
      <c r="B167" s="8"/>
      <c r="C167" s="8"/>
      <c r="D167" s="8"/>
      <c r="E167" s="14"/>
      <c r="F167" s="8"/>
      <c r="G167" s="11">
        <f>SUM(G7:G166)</f>
        <v>75958.97</v>
      </c>
      <c r="H167" s="4"/>
      <c r="I167" s="8"/>
      <c r="J167" s="11">
        <f>+J143+J137+J131+J126+J121+J116+J106+J111+J101+J95+J89+J83+J78+J73+J61+J67+J56+J51+J46+J40+J33+J28+J22+J17</f>
        <v>75959.549999999988</v>
      </c>
      <c r="K167" s="12"/>
      <c r="L167" s="12"/>
      <c r="M167" s="12"/>
      <c r="N167" s="11">
        <f>+N143+N137+N131+N126+N121+N116+N106+N111+N101+N95+N89+N83+N78+N73+N61+N67+N56+N51+N46+N40+N33+N28+N22+N17</f>
        <v>32137.5</v>
      </c>
      <c r="O167" s="11">
        <f>+O143+O137+O131+O126+O121+O116+O106+O111+O101+O95+O89+O83+O78+O73+O61+O67+O56+O51+O46+O40+O33+O28+O22+O17</f>
        <v>0</v>
      </c>
      <c r="P167" s="19">
        <f>SUM(P7:P166)</f>
        <v>-43822.05</v>
      </c>
      <c r="Q167" s="4"/>
    </row>
    <row r="168" spans="1:17" x14ac:dyDescent="0.25">
      <c r="N168" s="17">
        <f>J167-N167</f>
        <v>43822.049999999988</v>
      </c>
      <c r="O168" s="17"/>
    </row>
    <row r="169" spans="1:17" x14ac:dyDescent="0.25">
      <c r="P169" s="17"/>
    </row>
    <row r="171" spans="1:17" x14ac:dyDescent="0.25">
      <c r="L171" s="1">
        <v>12710</v>
      </c>
    </row>
    <row r="173" spans="1:17" x14ac:dyDescent="0.25">
      <c r="P173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2021-09-18T11:40:31Z</dcterms:modified>
</cp:coreProperties>
</file>