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2" yWindow="-12" windowWidth="10248" windowHeight="7908" tabRatio="857" firstSheet="1" activeTab="5"/>
  </bookViews>
  <sheets>
    <sheet name="调整" sheetId="128" state="hidden" r:id="rId1"/>
    <sheet name="中汇封面" sheetId="126" r:id="rId2"/>
    <sheet name="明正封面" sheetId="127" r:id="rId3"/>
    <sheet name="报告封面" sheetId="123" state="hidden" r:id="rId4"/>
    <sheet name="报告正文" sheetId="124" r:id="rId5"/>
    <sheet name="企业基本情况" sheetId="125" r:id="rId6"/>
    <sheet name="(二)附表-科目说明" sheetId="26" state="hidden" r:id="rId7"/>
    <sheet name="（三）企业所得税年度纳税申报表填报表单" sheetId="71" r:id="rId8"/>
    <sheet name="A000000企业基础信息表" sheetId="72" r:id="rId9"/>
    <sheet name="A100000中华人民共和国企业所得税年度纳税申报表（A类）" sheetId="73" r:id="rId10"/>
    <sheet name="A101010一般企业收入明细表" sheetId="74" r:id="rId11"/>
    <sheet name="A101020金融企业收入明细表" sheetId="75" r:id="rId12"/>
    <sheet name="A102010一般企业成本支出明细表" sheetId="76" r:id="rId13"/>
    <sheet name="A102020金融企业支出明细表" sheetId="77" r:id="rId14"/>
    <sheet name="A103000事业单位、民间非营利组织收入、支出明细表" sheetId="78" r:id="rId15"/>
    <sheet name="A104000期间费用明细表" sheetId="79" r:id="rId16"/>
    <sheet name="A105000纳税调整项目明细表" sheetId="80" r:id="rId17"/>
    <sheet name="A105010视同销售和房地产开发企业特定业务纳税调整明细表" sheetId="81" r:id="rId18"/>
    <sheet name="A105020未按权责发生制确认收入纳税调整明细表" sheetId="82" r:id="rId19"/>
    <sheet name="A105030投资收益纳税调整明细表" sheetId="83" r:id="rId20"/>
    <sheet name="A105040专项用途财政性资金纳税调整表" sheetId="84" r:id="rId21"/>
    <sheet name="A105050职工薪酬纳税调整明细表" sheetId="85" r:id="rId22"/>
    <sheet name="A105060广告费和业务宣传费跨年度纳税调整明细表" sheetId="86" r:id="rId23"/>
    <sheet name="A105070捐赠支出纳税调整明细表" sheetId="87" r:id="rId24"/>
    <sheet name="A105080资产折旧、摊销情况及纳税调整明细表" sheetId="88" r:id="rId25"/>
    <sheet name="A105081固定资产加速折旧、扣除明细表" sheetId="89" r:id="rId26"/>
    <sheet name="A105090资产损失税前扣除及纳税调整明细表" sheetId="90" r:id="rId27"/>
    <sheet name="A105091资产损失（专项申报）税前扣除及纳税调整明细表" sheetId="91" r:id="rId28"/>
    <sheet name="A105100企业重组纳税调整明细表" sheetId="92" r:id="rId29"/>
    <sheet name="A105110政策性搬迁纳税调整明细表" sheetId="93" r:id="rId30"/>
    <sheet name="A105120特殊行业准备金纳税调整明细表" sheetId="94" r:id="rId31"/>
    <sheet name="A106000企业所得税弥补亏损明细表" sheetId="95" r:id="rId32"/>
    <sheet name="A107010免税、减计收入及加计扣除优惠明细表" sheetId="96" r:id="rId33"/>
    <sheet name="A107011股息红利优惠明细表" sheetId="97" r:id="rId34"/>
    <sheet name="A107012综合利用资源生产产品取得的收入优惠明细表" sheetId="98" r:id="rId35"/>
    <sheet name="A107013金融保险等机构取得涉农利息保费收入优惠明细表" sheetId="99" r:id="rId36"/>
    <sheet name="A107014研发费用加计扣除优惠明细表" sheetId="100" r:id="rId37"/>
    <sheet name="A107020所得减免优惠明细表" sheetId="101" r:id="rId38"/>
    <sheet name="A107030抵扣应纳税所得额明细表" sheetId="102" r:id="rId39"/>
    <sheet name="A107040减免所得税优惠明细表" sheetId="103" r:id="rId40"/>
    <sheet name="A107041高新技术企业优惠情况及明细表" sheetId="104" r:id="rId41"/>
    <sheet name="A107042软件、集成电路企业优惠情况及明细表" sheetId="105" r:id="rId42"/>
    <sheet name="A107050税额抵免优惠明细表" sheetId="106" r:id="rId43"/>
    <sheet name="A108000境外所得税收抵免明细表" sheetId="107" r:id="rId44"/>
    <sheet name="A108010境外所得纳税调整后所得明细表" sheetId="108" r:id="rId45"/>
    <sheet name="A108020境外分支机构弥补亏损明细表" sheetId="109" r:id="rId46"/>
    <sheet name="A108030跨年度结转抵免境外所得税明细表" sheetId="110" r:id="rId47"/>
    <sheet name="A109000跨地区经营汇总纳税企业年度分摊企业所得税明细表" sheetId="111" r:id="rId48"/>
    <sheet name="A109010企业所得税汇总纳税分支机构所得税分配表" sheetId="112" r:id="rId49"/>
    <sheet name="A110010特殊性处理报告表" sheetId="113" state="hidden" r:id="rId50"/>
    <sheet name="A110011债务重组报告表" sheetId="114" state="hidden" r:id="rId51"/>
    <sheet name="A110012股权收购报告表 " sheetId="115" state="hidden" r:id="rId52"/>
    <sheet name="A110013资产收购报告表" sheetId="116" state="hidden" r:id="rId53"/>
    <sheet name="A110014企业合并报告表 " sheetId="117" state="hidden" r:id="rId54"/>
    <sheet name="A110015企业分立申报表" sheetId="118" state="hidden" r:id="rId55"/>
    <sheet name="A110016非货币资产投资递延纳税调整表" sheetId="119" state="hidden" r:id="rId56"/>
    <sheet name="A110017居民企业资产（股权）划转特殊性税务处理申报表" sheetId="120" state="hidden" r:id="rId57"/>
    <sheet name="分支机构企业所得税申报表（A类）" sheetId="70" state="hidden" r:id="rId58"/>
    <sheet name="研发项目可加计扣除研究开发费用情况归集表" sheetId="129" r:id="rId59"/>
    <sheet name="（四）企业各税（费）审核汇总表" sheetId="23" r:id="rId60"/>
    <sheet name="（五）社会保险费明细表" sheetId="24" r:id="rId61"/>
  </sheets>
  <externalReferences>
    <externalReference r:id="rId62"/>
  </externalReferences>
  <definedNames>
    <definedName name="_xlnm._FilterDatabase" localSheetId="5" hidden="1">企业基本情况!$H$21:$H$128</definedName>
    <definedName name="Pic" localSheetId="3">OFFSET([1]首页!$A$3,IF([1]基本情况!$B$8="厦门明正税务师事务所有限公司",0,1),0)</definedName>
    <definedName name="_xlnm.Print_Area" localSheetId="7">'（三）企业所得税年度纳税申报表填报表单'!$A$1:$C$48</definedName>
    <definedName name="_xlnm.Print_Area" localSheetId="59">'（四）企业各税（费）审核汇总表'!$A$1:$G$65</definedName>
    <definedName name="_xlnm.Print_Area" localSheetId="8">A000000企业基础信息表!$A$1:$F$32</definedName>
    <definedName name="_xlnm.Print_Area" localSheetId="10">A101010一般企业收入明细表!$A$1:$C$29</definedName>
    <definedName name="_xlnm.Print_Area" localSheetId="11">A101020金融企业收入明细表!$A$1:$C$45</definedName>
    <definedName name="_xlnm.Print_Area" localSheetId="25">A105081固定资产加速折旧、扣除明细表!$A$1:$U$33</definedName>
    <definedName name="_xlnm.Print_Area" localSheetId="26">A105090资产损失税前扣除及纳税调整明细表!$A$1:$E$18</definedName>
    <definedName name="_xlnm.Print_Area" localSheetId="31">A106000企业所得税弥补亏损明细表!$A$1:$M$12</definedName>
    <definedName name="_xlnm.Print_Area" localSheetId="3">报告封面!$A$1:$I$23</definedName>
    <definedName name="_xlnm.Print_Area" localSheetId="4">报告正文!$A$1:$J$75</definedName>
    <definedName name="_xlnm.Print_Area" localSheetId="2">明正封面!$A$1:$F$28</definedName>
    <definedName name="_xlnm.Print_Area" localSheetId="5">企业基本情况!$A$1:$F$128</definedName>
    <definedName name="_xlnm.Print_Area" localSheetId="58">研发项目可加计扣除研究开发费用情况归集表!$A$1:$D$79</definedName>
    <definedName name="_xlnm.Print_Area" localSheetId="1">中汇封面!$A$1:$F$28</definedName>
    <definedName name="_xlnm.Print_Titles" localSheetId="59">'（四）企业各税（费）审核汇总表'!$1:$5</definedName>
    <definedName name="本年度" localSheetId="3">[1]基本情况!$B$4</definedName>
    <definedName name="本年折旧" localSheetId="3">[1]折旧测算!$L$9:$L$1004</definedName>
    <definedName name="编制列表" localSheetId="3">[1]基本情况!$B$12:$B$16</definedName>
    <definedName name="工作人员列表" localSheetId="3">[1]基本情况!$B$9:$B$16</definedName>
    <definedName name="购入日期" localSheetId="3">[1]折旧测算!$D$9:$D$1004</definedName>
    <definedName name="减少日期" localSheetId="3">[1]折旧测算!$G$9:$G$1004</definedName>
    <definedName name="截止日" localSheetId="3">[1]基本情况!$G$6</definedName>
    <definedName name="截止月" localSheetId="3">[1]基本情况!$F$6</definedName>
    <definedName name="科目名称" localSheetId="3">[1]余额表!$A$1:$B$3,[1]余额表!#REF!</definedName>
    <definedName name="起始日" localSheetId="3">[1]基本情况!$G$5</definedName>
    <definedName name="起始月" localSheetId="3">[1]基本情况!$F$5</definedName>
    <definedName name="税收折旧" localSheetId="3">[1]折旧测算!$N$9:$N$1004</definedName>
    <definedName name="一至三年" localSheetId="3">[1]A106000企业所得税弥补亏损明细表!$F$6:$F$8</definedName>
    <definedName name="折旧明细" localSheetId="3">[1]折旧测算!$A$9:$O$1004</definedName>
    <definedName name="资产购入金额" localSheetId="3">[1]折旧测算!$E$9:$E$1004</definedName>
    <definedName name="资产减少金额" localSheetId="3">[1]折旧测算!$H$9:$H$1004</definedName>
    <definedName name="资产类别" localSheetId="3">[1]折旧测算!$A$9:$A$1004</definedName>
    <definedName name="资产原值" localSheetId="3">[1]折旧测算!$C$9:$C$1004</definedName>
  </definedNames>
  <calcPr calcId="152511"/>
</workbook>
</file>

<file path=xl/calcChain.xml><?xml version="1.0" encoding="utf-8"?>
<calcChain xmlns="http://schemas.openxmlformats.org/spreadsheetml/2006/main">
  <c r="A13" i="125" l="1"/>
  <c r="C13" i="125"/>
  <c r="C306" i="125" l="1"/>
  <c r="D306" i="125"/>
  <c r="E306" i="125"/>
  <c r="F306" i="125"/>
  <c r="A306" i="125" s="1"/>
  <c r="G306" i="125"/>
  <c r="C307" i="125"/>
  <c r="D307" i="125"/>
  <c r="E307" i="125"/>
  <c r="F307" i="125"/>
  <c r="A307" i="125" s="1"/>
  <c r="G307" i="125"/>
  <c r="C301" i="125"/>
  <c r="D301" i="125"/>
  <c r="E301" i="125"/>
  <c r="F301" i="125"/>
  <c r="A301" i="125" s="1"/>
  <c r="G301" i="125"/>
  <c r="C302" i="125"/>
  <c r="D302" i="125"/>
  <c r="E302" i="125"/>
  <c r="F302" i="125"/>
  <c r="A302" i="125" s="1"/>
  <c r="G302" i="125"/>
  <c r="C303" i="125"/>
  <c r="D303" i="125"/>
  <c r="E303" i="125"/>
  <c r="F303" i="125"/>
  <c r="A303" i="125" s="1"/>
  <c r="G303" i="125"/>
  <c r="C304" i="125"/>
  <c r="D304" i="125"/>
  <c r="E304" i="125"/>
  <c r="F304" i="125"/>
  <c r="A304" i="125" s="1"/>
  <c r="G304" i="125"/>
  <c r="C305" i="125"/>
  <c r="D305" i="125"/>
  <c r="E305" i="125"/>
  <c r="F305" i="125"/>
  <c r="A305" i="125" s="1"/>
  <c r="G305" i="125"/>
  <c r="C285" i="125"/>
  <c r="D285" i="125"/>
  <c r="E285" i="125"/>
  <c r="F285" i="125"/>
  <c r="A285" i="125" s="1"/>
  <c r="G285" i="125"/>
  <c r="C286" i="125"/>
  <c r="D286" i="125"/>
  <c r="E286" i="125"/>
  <c r="F286" i="125"/>
  <c r="A286" i="125" s="1"/>
  <c r="G286" i="125"/>
  <c r="C287" i="125"/>
  <c r="D287" i="125"/>
  <c r="E287" i="125"/>
  <c r="F287" i="125"/>
  <c r="A287" i="125" s="1"/>
  <c r="G287" i="125"/>
  <c r="C288" i="125"/>
  <c r="D288" i="125"/>
  <c r="E288" i="125"/>
  <c r="F288" i="125"/>
  <c r="A288" i="125" s="1"/>
  <c r="G288" i="125"/>
  <c r="C289" i="125"/>
  <c r="D289" i="125"/>
  <c r="E289" i="125"/>
  <c r="F289" i="125"/>
  <c r="A289" i="125" s="1"/>
  <c r="G289" i="125"/>
  <c r="C290" i="125"/>
  <c r="D290" i="125"/>
  <c r="E290" i="125"/>
  <c r="F290" i="125"/>
  <c r="A290" i="125" s="1"/>
  <c r="G290" i="125"/>
  <c r="C291" i="125"/>
  <c r="D291" i="125"/>
  <c r="E291" i="125"/>
  <c r="F291" i="125"/>
  <c r="A291" i="125" s="1"/>
  <c r="G291" i="125"/>
  <c r="C292" i="125"/>
  <c r="D292" i="125"/>
  <c r="E292" i="125"/>
  <c r="F292" i="125"/>
  <c r="A292" i="125" s="1"/>
  <c r="G292" i="125"/>
  <c r="C293" i="125"/>
  <c r="D293" i="125"/>
  <c r="E293" i="125"/>
  <c r="F293" i="125"/>
  <c r="A293" i="125" s="1"/>
  <c r="G293" i="125"/>
  <c r="C294" i="125"/>
  <c r="D294" i="125"/>
  <c r="E294" i="125"/>
  <c r="F294" i="125"/>
  <c r="A294" i="125" s="1"/>
  <c r="G294" i="125"/>
  <c r="C295" i="125"/>
  <c r="D295" i="125"/>
  <c r="E295" i="125"/>
  <c r="F295" i="125"/>
  <c r="A295" i="125" s="1"/>
  <c r="G295" i="125"/>
  <c r="C296" i="125"/>
  <c r="D296" i="125"/>
  <c r="E296" i="125"/>
  <c r="F296" i="125"/>
  <c r="A296" i="125" s="1"/>
  <c r="G296" i="125"/>
  <c r="C297" i="125"/>
  <c r="D297" i="125"/>
  <c r="E297" i="125"/>
  <c r="F297" i="125"/>
  <c r="A297" i="125" s="1"/>
  <c r="G297" i="125"/>
  <c r="C298" i="125"/>
  <c r="D298" i="125"/>
  <c r="E298" i="125"/>
  <c r="F298" i="125"/>
  <c r="A298" i="125" s="1"/>
  <c r="G298" i="125"/>
  <c r="C299" i="125"/>
  <c r="D299" i="125"/>
  <c r="E299" i="125"/>
  <c r="F299" i="125"/>
  <c r="A299" i="125" s="1"/>
  <c r="G299" i="125"/>
  <c r="C300" i="125"/>
  <c r="D300" i="125"/>
  <c r="E300" i="125"/>
  <c r="F300" i="125"/>
  <c r="A300" i="125" s="1"/>
  <c r="G300" i="125"/>
  <c r="C253" i="125"/>
  <c r="D253" i="125"/>
  <c r="E253" i="125"/>
  <c r="F253" i="125"/>
  <c r="A253" i="125" s="1"/>
  <c r="G253" i="125"/>
  <c r="C254" i="125"/>
  <c r="D254" i="125"/>
  <c r="E254" i="125"/>
  <c r="F254" i="125"/>
  <c r="A254" i="125" s="1"/>
  <c r="G254" i="125"/>
  <c r="C255" i="125"/>
  <c r="D255" i="125"/>
  <c r="E255" i="125"/>
  <c r="F255" i="125"/>
  <c r="A255" i="125" s="1"/>
  <c r="G255" i="125"/>
  <c r="C256" i="125"/>
  <c r="D256" i="125"/>
  <c r="E256" i="125"/>
  <c r="F256" i="125"/>
  <c r="A256" i="125" s="1"/>
  <c r="G256" i="125"/>
  <c r="C257" i="125"/>
  <c r="D257" i="125"/>
  <c r="E257" i="125"/>
  <c r="F257" i="125"/>
  <c r="A257" i="125" s="1"/>
  <c r="G257" i="125"/>
  <c r="C258" i="125"/>
  <c r="D258" i="125"/>
  <c r="E258" i="125"/>
  <c r="F258" i="125"/>
  <c r="A258" i="125" s="1"/>
  <c r="G258" i="125"/>
  <c r="C259" i="125"/>
  <c r="D259" i="125"/>
  <c r="E259" i="125"/>
  <c r="F259" i="125"/>
  <c r="A259" i="125" s="1"/>
  <c r="G259" i="125"/>
  <c r="C260" i="125"/>
  <c r="D260" i="125"/>
  <c r="E260" i="125"/>
  <c r="F260" i="125"/>
  <c r="A260" i="125" s="1"/>
  <c r="G260" i="125"/>
  <c r="C261" i="125"/>
  <c r="D261" i="125"/>
  <c r="E261" i="125"/>
  <c r="F261" i="125"/>
  <c r="A261" i="125" s="1"/>
  <c r="G261" i="125"/>
  <c r="C262" i="125"/>
  <c r="D262" i="125"/>
  <c r="E262" i="125"/>
  <c r="F262" i="125"/>
  <c r="A262" i="125" s="1"/>
  <c r="G262" i="125"/>
  <c r="C263" i="125"/>
  <c r="D263" i="125"/>
  <c r="E263" i="125"/>
  <c r="F263" i="125"/>
  <c r="A263" i="125" s="1"/>
  <c r="G263" i="125"/>
  <c r="C264" i="125"/>
  <c r="D264" i="125"/>
  <c r="E264" i="125"/>
  <c r="F264" i="125"/>
  <c r="A264" i="125" s="1"/>
  <c r="G264" i="125"/>
  <c r="C265" i="125"/>
  <c r="D265" i="125"/>
  <c r="E265" i="125"/>
  <c r="F265" i="125"/>
  <c r="A265" i="125" s="1"/>
  <c r="G265" i="125"/>
  <c r="C266" i="125"/>
  <c r="D266" i="125"/>
  <c r="E266" i="125"/>
  <c r="F266" i="125"/>
  <c r="A266" i="125" s="1"/>
  <c r="G266" i="125"/>
  <c r="C267" i="125"/>
  <c r="D267" i="125"/>
  <c r="E267" i="125"/>
  <c r="F267" i="125"/>
  <c r="A267" i="125" s="1"/>
  <c r="G267" i="125"/>
  <c r="C268" i="125"/>
  <c r="D268" i="125"/>
  <c r="E268" i="125"/>
  <c r="F268" i="125"/>
  <c r="A268" i="125" s="1"/>
  <c r="G268" i="125"/>
  <c r="C269" i="125"/>
  <c r="D269" i="125"/>
  <c r="E269" i="125"/>
  <c r="F269" i="125"/>
  <c r="A269" i="125" s="1"/>
  <c r="G269" i="125"/>
  <c r="C270" i="125"/>
  <c r="D270" i="125"/>
  <c r="E270" i="125"/>
  <c r="F270" i="125"/>
  <c r="A270" i="125" s="1"/>
  <c r="G270" i="125"/>
  <c r="C271" i="125"/>
  <c r="D271" i="125"/>
  <c r="E271" i="125"/>
  <c r="F271" i="125"/>
  <c r="A271" i="125" s="1"/>
  <c r="G271" i="125"/>
  <c r="C272" i="125"/>
  <c r="D272" i="125"/>
  <c r="E272" i="125"/>
  <c r="F272" i="125"/>
  <c r="A272" i="125" s="1"/>
  <c r="G272" i="125"/>
  <c r="C273" i="125"/>
  <c r="D273" i="125"/>
  <c r="E273" i="125"/>
  <c r="F273" i="125"/>
  <c r="A273" i="125" s="1"/>
  <c r="G273" i="125"/>
  <c r="C274" i="125"/>
  <c r="D274" i="125"/>
  <c r="E274" i="125"/>
  <c r="F274" i="125"/>
  <c r="A274" i="125" s="1"/>
  <c r="G274" i="125"/>
  <c r="C275" i="125"/>
  <c r="D275" i="125"/>
  <c r="E275" i="125"/>
  <c r="F275" i="125"/>
  <c r="A275" i="125" s="1"/>
  <c r="G275" i="125"/>
  <c r="C276" i="125"/>
  <c r="D276" i="125"/>
  <c r="E276" i="125"/>
  <c r="F276" i="125"/>
  <c r="A276" i="125" s="1"/>
  <c r="G276" i="125"/>
  <c r="C277" i="125"/>
  <c r="D277" i="125"/>
  <c r="E277" i="125"/>
  <c r="F277" i="125"/>
  <c r="A277" i="125" s="1"/>
  <c r="G277" i="125"/>
  <c r="C278" i="125"/>
  <c r="D278" i="125"/>
  <c r="E278" i="125"/>
  <c r="F278" i="125"/>
  <c r="A278" i="125" s="1"/>
  <c r="G278" i="125"/>
  <c r="C279" i="125"/>
  <c r="D279" i="125"/>
  <c r="E279" i="125"/>
  <c r="F279" i="125"/>
  <c r="A279" i="125" s="1"/>
  <c r="G279" i="125"/>
  <c r="C280" i="125"/>
  <c r="D280" i="125"/>
  <c r="E280" i="125"/>
  <c r="F280" i="125"/>
  <c r="A280" i="125" s="1"/>
  <c r="G280" i="125"/>
  <c r="C281" i="125"/>
  <c r="D281" i="125"/>
  <c r="E281" i="125"/>
  <c r="F281" i="125"/>
  <c r="A281" i="125" s="1"/>
  <c r="G281" i="125"/>
  <c r="C282" i="125"/>
  <c r="D282" i="125"/>
  <c r="E282" i="125"/>
  <c r="F282" i="125"/>
  <c r="A282" i="125" s="1"/>
  <c r="G282" i="125"/>
  <c r="C283" i="125"/>
  <c r="D283" i="125"/>
  <c r="E283" i="125"/>
  <c r="F283" i="125"/>
  <c r="A283" i="125" s="1"/>
  <c r="G283" i="125"/>
  <c r="C284" i="125"/>
  <c r="D284" i="125"/>
  <c r="E284" i="125"/>
  <c r="F284" i="125"/>
  <c r="A284" i="125" s="1"/>
  <c r="G284" i="125"/>
  <c r="F209" i="125"/>
  <c r="F210" i="125"/>
  <c r="F211" i="125"/>
  <c r="F212" i="125"/>
  <c r="F213" i="125"/>
  <c r="F214" i="125"/>
  <c r="F215" i="125"/>
  <c r="F216" i="125"/>
  <c r="F217" i="125"/>
  <c r="F218" i="125"/>
  <c r="F219" i="125"/>
  <c r="F220" i="125"/>
  <c r="F221" i="125"/>
  <c r="F222" i="125"/>
  <c r="F223" i="125"/>
  <c r="F224" i="125"/>
  <c r="F225" i="125"/>
  <c r="F226" i="125"/>
  <c r="F227" i="125"/>
  <c r="F228" i="125"/>
  <c r="F229" i="125"/>
  <c r="F230" i="125"/>
  <c r="F231" i="125"/>
  <c r="F232" i="125"/>
  <c r="F233" i="125"/>
  <c r="F234" i="125"/>
  <c r="F235" i="125"/>
  <c r="F236" i="125"/>
  <c r="F237" i="125"/>
  <c r="F238" i="125"/>
  <c r="F239" i="125"/>
  <c r="F240" i="125"/>
  <c r="F241" i="125"/>
  <c r="F242" i="125"/>
  <c r="F243" i="125"/>
  <c r="F244" i="125"/>
  <c r="F245" i="125"/>
  <c r="F246" i="125"/>
  <c r="F247" i="125"/>
  <c r="F248" i="125"/>
  <c r="F249" i="125"/>
  <c r="F250" i="125"/>
  <c r="F251" i="125"/>
  <c r="F252" i="125"/>
  <c r="A209" i="125"/>
  <c r="A210" i="125"/>
  <c r="A211" i="125"/>
  <c r="A212" i="125"/>
  <c r="A213" i="125"/>
  <c r="A214" i="125"/>
  <c r="A215" i="125"/>
  <c r="A216" i="125"/>
  <c r="A217" i="125"/>
  <c r="A218" i="125"/>
  <c r="A219" i="125"/>
  <c r="A220" i="125"/>
  <c r="A221" i="125"/>
  <c r="A222" i="125"/>
  <c r="A223" i="125"/>
  <c r="A224" i="125"/>
  <c r="A225" i="125"/>
  <c r="A226" i="125"/>
  <c r="A227" i="125"/>
  <c r="A228" i="125"/>
  <c r="A229" i="125"/>
  <c r="A230" i="125"/>
  <c r="A231" i="125"/>
  <c r="A232" i="125"/>
  <c r="A233" i="125"/>
  <c r="A234" i="125"/>
  <c r="A235" i="125"/>
  <c r="A236" i="125"/>
  <c r="A237" i="125"/>
  <c r="A238" i="125"/>
  <c r="A239" i="125"/>
  <c r="A240" i="125"/>
  <c r="A241" i="125"/>
  <c r="A242" i="125"/>
  <c r="A243" i="125"/>
  <c r="A244" i="125"/>
  <c r="A245" i="125"/>
  <c r="A246" i="125"/>
  <c r="A247" i="125"/>
  <c r="A248" i="125"/>
  <c r="A249" i="125"/>
  <c r="A250" i="125"/>
  <c r="A251" i="125"/>
  <c r="A252" i="125"/>
  <c r="F208" i="125"/>
  <c r="A208" i="125" s="1"/>
  <c r="B272" i="125" l="1"/>
  <c r="B280" i="125"/>
  <c r="B294" i="125"/>
  <c r="B264" i="125"/>
  <c r="B307" i="125"/>
  <c r="B306" i="125"/>
  <c r="B304" i="125"/>
  <c r="B301" i="125"/>
  <c r="B283" i="125"/>
  <c r="B275" i="125"/>
  <c r="B267" i="125"/>
  <c r="B259" i="125"/>
  <c r="B256" i="125"/>
  <c r="B253" i="125"/>
  <c r="B291" i="125"/>
  <c r="B288" i="125"/>
  <c r="B285" i="125"/>
  <c r="B303" i="125"/>
  <c r="B302" i="125"/>
  <c r="B305" i="125"/>
  <c r="B300" i="125"/>
  <c r="B290" i="125"/>
  <c r="B299" i="125"/>
  <c r="B296" i="125"/>
  <c r="B293" i="125"/>
  <c r="B286" i="125"/>
  <c r="B297" i="125"/>
  <c r="B287" i="125"/>
  <c r="B298" i="125"/>
  <c r="B295" i="125"/>
  <c r="B292" i="125"/>
  <c r="B289" i="125"/>
  <c r="B282" i="125"/>
  <c r="B277" i="125"/>
  <c r="B274" i="125"/>
  <c r="B269" i="125"/>
  <c r="B266" i="125"/>
  <c r="B261" i="125"/>
  <c r="B258" i="125"/>
  <c r="B255" i="125"/>
  <c r="B284" i="125"/>
  <c r="B279" i="125"/>
  <c r="B276" i="125"/>
  <c r="B271" i="125"/>
  <c r="B268" i="125"/>
  <c r="B263" i="125"/>
  <c r="B260" i="125"/>
  <c r="B254" i="125"/>
  <c r="B281" i="125"/>
  <c r="B278" i="125"/>
  <c r="B273" i="125"/>
  <c r="B270" i="125"/>
  <c r="B265" i="125"/>
  <c r="B262" i="125"/>
  <c r="B257" i="125"/>
  <c r="B33" i="129" l="1"/>
  <c r="B34" i="129"/>
  <c r="B35" i="129"/>
  <c r="B36" i="129"/>
  <c r="B37" i="129"/>
  <c r="B38" i="129"/>
  <c r="B39" i="129"/>
  <c r="B40" i="129"/>
  <c r="B41" i="129"/>
  <c r="B42" i="129"/>
  <c r="B43" i="129"/>
  <c r="B44" i="129"/>
  <c r="B45" i="129"/>
  <c r="B46" i="129"/>
  <c r="B47" i="129"/>
  <c r="B48" i="129"/>
  <c r="B49" i="129"/>
  <c r="B50" i="129"/>
  <c r="B51" i="129"/>
  <c r="B52" i="129"/>
  <c r="B53" i="129"/>
  <c r="B54" i="129"/>
  <c r="B55" i="129"/>
  <c r="B56" i="129"/>
  <c r="B57" i="129"/>
  <c r="B58" i="129"/>
  <c r="B59" i="129"/>
  <c r="B60" i="129"/>
  <c r="B61" i="129"/>
  <c r="B62" i="129"/>
  <c r="B63" i="129"/>
  <c r="B64" i="129"/>
  <c r="B65" i="129"/>
  <c r="B66" i="129"/>
  <c r="B67" i="129"/>
  <c r="B68" i="129"/>
  <c r="B69" i="129"/>
  <c r="B70" i="129"/>
  <c r="B71" i="129"/>
  <c r="B32" i="129"/>
  <c r="D78" i="129"/>
  <c r="D77" i="129"/>
  <c r="D76" i="129"/>
  <c r="D73" i="129"/>
  <c r="D72" i="129"/>
  <c r="D71" i="129"/>
  <c r="D70" i="129"/>
  <c r="D69" i="129"/>
  <c r="D68" i="129"/>
  <c r="D67" i="129"/>
  <c r="D66" i="129"/>
  <c r="D65" i="129"/>
  <c r="D64" i="129"/>
  <c r="D63" i="129"/>
  <c r="D62" i="129"/>
  <c r="D61" i="129"/>
  <c r="D60" i="129"/>
  <c r="D59" i="129"/>
  <c r="D58" i="129"/>
  <c r="D57" i="129"/>
  <c r="D56" i="129"/>
  <c r="D55" i="129"/>
  <c r="D54" i="129"/>
  <c r="D53" i="129"/>
  <c r="D52" i="129"/>
  <c r="D51" i="129"/>
  <c r="D50" i="129"/>
  <c r="D49" i="129"/>
  <c r="D48" i="129"/>
  <c r="D47" i="129"/>
  <c r="D46" i="129"/>
  <c r="D45" i="129"/>
  <c r="D44" i="129"/>
  <c r="D43" i="129"/>
  <c r="D42" i="129"/>
  <c r="D41" i="129"/>
  <c r="D40" i="129"/>
  <c r="D39" i="129"/>
  <c r="D38" i="129"/>
  <c r="D37" i="129"/>
  <c r="D36" i="129"/>
  <c r="D35" i="129"/>
  <c r="D34" i="129"/>
  <c r="D33" i="129"/>
  <c r="D32" i="129"/>
  <c r="D30" i="129"/>
  <c r="D29" i="129"/>
  <c r="D28" i="129"/>
  <c r="D27" i="129"/>
  <c r="D25" i="129"/>
  <c r="D24" i="129"/>
  <c r="D23" i="129"/>
  <c r="D21" i="129"/>
  <c r="D20" i="129"/>
  <c r="D18" i="129"/>
  <c r="D17" i="129"/>
  <c r="D16" i="129"/>
  <c r="D15" i="129"/>
  <c r="D14" i="129"/>
  <c r="D13" i="129"/>
  <c r="D12" i="129"/>
  <c r="D11" i="129"/>
  <c r="D9" i="129"/>
  <c r="D8" i="129"/>
  <c r="D7" i="129"/>
  <c r="D79" i="129" l="1"/>
  <c r="D31" i="129"/>
  <c r="D19" i="129"/>
  <c r="D10" i="129" l="1"/>
  <c r="D26" i="129"/>
  <c r="D6" i="129"/>
  <c r="D74" i="129" l="1"/>
  <c r="D75" i="129" s="1"/>
  <c r="E13" i="80"/>
  <c r="F45" i="80"/>
  <c r="D37" i="80"/>
  <c r="E37" i="80"/>
  <c r="F37" i="80"/>
  <c r="A65" i="124" l="1"/>
  <c r="C27" i="127" l="1"/>
  <c r="C26" i="127"/>
  <c r="C25" i="127"/>
  <c r="C24" i="127"/>
  <c r="C23" i="127"/>
  <c r="A6" i="127"/>
  <c r="C23" i="126"/>
  <c r="C24" i="126"/>
  <c r="C27" i="126"/>
  <c r="C26" i="126"/>
  <c r="C25" i="126"/>
  <c r="A6" i="126"/>
  <c r="C3" i="112" l="1"/>
  <c r="A128" i="125"/>
  <c r="C228" i="125"/>
  <c r="D228" i="125"/>
  <c r="E228" i="125"/>
  <c r="G228" i="125"/>
  <c r="C229" i="125"/>
  <c r="D229" i="125"/>
  <c r="E229" i="125"/>
  <c r="G229" i="125"/>
  <c r="C230" i="125"/>
  <c r="D230" i="125"/>
  <c r="E230" i="125"/>
  <c r="G230" i="125"/>
  <c r="C231" i="125"/>
  <c r="D231" i="125"/>
  <c r="E231" i="125"/>
  <c r="G231" i="125"/>
  <c r="C232" i="125"/>
  <c r="D232" i="125"/>
  <c r="E232" i="125"/>
  <c r="G232" i="125"/>
  <c r="C233" i="125"/>
  <c r="D233" i="125"/>
  <c r="E233" i="125"/>
  <c r="G233" i="125"/>
  <c r="C234" i="125"/>
  <c r="D234" i="125"/>
  <c r="E234" i="125"/>
  <c r="G234" i="125"/>
  <c r="C235" i="125"/>
  <c r="D235" i="125"/>
  <c r="E235" i="125"/>
  <c r="G235" i="125"/>
  <c r="C236" i="125"/>
  <c r="D236" i="125"/>
  <c r="E236" i="125"/>
  <c r="G236" i="125"/>
  <c r="C237" i="125"/>
  <c r="D237" i="125"/>
  <c r="E237" i="125"/>
  <c r="G237" i="125"/>
  <c r="C238" i="125"/>
  <c r="D238" i="125"/>
  <c r="E238" i="125"/>
  <c r="G238" i="125"/>
  <c r="C239" i="125"/>
  <c r="D239" i="125"/>
  <c r="E239" i="125"/>
  <c r="G239" i="125"/>
  <c r="C240" i="125"/>
  <c r="D240" i="125"/>
  <c r="E240" i="125"/>
  <c r="G240" i="125"/>
  <c r="C241" i="125"/>
  <c r="D241" i="125"/>
  <c r="E241" i="125"/>
  <c r="G241" i="125"/>
  <c r="C242" i="125"/>
  <c r="D242" i="125"/>
  <c r="E242" i="125"/>
  <c r="G242" i="125"/>
  <c r="C243" i="125"/>
  <c r="D243" i="125"/>
  <c r="E243" i="125"/>
  <c r="G243" i="125"/>
  <c r="C244" i="125"/>
  <c r="D244" i="125"/>
  <c r="E244" i="125"/>
  <c r="G244" i="125"/>
  <c r="C245" i="125"/>
  <c r="D245" i="125"/>
  <c r="E245" i="125"/>
  <c r="G245" i="125"/>
  <c r="C246" i="125"/>
  <c r="D246" i="125"/>
  <c r="E246" i="125"/>
  <c r="G246" i="125"/>
  <c r="C247" i="125"/>
  <c r="D247" i="125"/>
  <c r="E247" i="125"/>
  <c r="G247" i="125"/>
  <c r="C248" i="125"/>
  <c r="D248" i="125"/>
  <c r="E248" i="125"/>
  <c r="G248" i="125"/>
  <c r="C249" i="125"/>
  <c r="D249" i="125"/>
  <c r="E249" i="125"/>
  <c r="G249" i="125"/>
  <c r="C250" i="125"/>
  <c r="D250" i="125"/>
  <c r="E250" i="125"/>
  <c r="G250" i="125"/>
  <c r="C251" i="125"/>
  <c r="D251" i="125"/>
  <c r="E251" i="125"/>
  <c r="G251" i="125"/>
  <c r="C252" i="125"/>
  <c r="D252" i="125"/>
  <c r="E252" i="125"/>
  <c r="G252" i="125"/>
  <c r="C209" i="125"/>
  <c r="C210" i="125"/>
  <c r="C211" i="125"/>
  <c r="C212" i="125"/>
  <c r="C213" i="125"/>
  <c r="C214" i="125"/>
  <c r="C215" i="125"/>
  <c r="C216" i="125"/>
  <c r="C217" i="125"/>
  <c r="C218" i="125"/>
  <c r="C219" i="125"/>
  <c r="C220" i="125"/>
  <c r="C221" i="125"/>
  <c r="C222" i="125"/>
  <c r="C223" i="125"/>
  <c r="C224" i="125"/>
  <c r="C225" i="125"/>
  <c r="C226" i="125"/>
  <c r="C227" i="125"/>
  <c r="C208" i="125"/>
  <c r="D209" i="125"/>
  <c r="E209" i="125"/>
  <c r="G209" i="125"/>
  <c r="D210" i="125"/>
  <c r="E210" i="125"/>
  <c r="G210" i="125"/>
  <c r="D211" i="125"/>
  <c r="E211" i="125"/>
  <c r="G211" i="125"/>
  <c r="D212" i="125"/>
  <c r="E212" i="125"/>
  <c r="G212" i="125"/>
  <c r="D213" i="125"/>
  <c r="E213" i="125"/>
  <c r="G213" i="125"/>
  <c r="D214" i="125"/>
  <c r="E214" i="125"/>
  <c r="G214" i="125"/>
  <c r="D215" i="125"/>
  <c r="E215" i="125"/>
  <c r="G215" i="125"/>
  <c r="D216" i="125"/>
  <c r="E216" i="125"/>
  <c r="G216" i="125"/>
  <c r="D217" i="125"/>
  <c r="E217" i="125"/>
  <c r="G217" i="125"/>
  <c r="D218" i="125"/>
  <c r="E218" i="125"/>
  <c r="G218" i="125"/>
  <c r="D219" i="125"/>
  <c r="E219" i="125"/>
  <c r="G219" i="125"/>
  <c r="D220" i="125"/>
  <c r="E220" i="125"/>
  <c r="G220" i="125"/>
  <c r="D221" i="125"/>
  <c r="E221" i="125"/>
  <c r="G221" i="125"/>
  <c r="D222" i="125"/>
  <c r="E222" i="125"/>
  <c r="G222" i="125"/>
  <c r="D223" i="125"/>
  <c r="E223" i="125"/>
  <c r="G223" i="125"/>
  <c r="D224" i="125"/>
  <c r="E224" i="125"/>
  <c r="G224" i="125"/>
  <c r="D225" i="125"/>
  <c r="E225" i="125"/>
  <c r="G225" i="125"/>
  <c r="D226" i="125"/>
  <c r="E226" i="125"/>
  <c r="G226" i="125"/>
  <c r="D227" i="125"/>
  <c r="E227" i="125"/>
  <c r="G227" i="125"/>
  <c r="D208" i="125"/>
  <c r="E208" i="125"/>
  <c r="G208" i="125"/>
  <c r="F124" i="125"/>
  <c r="F125" i="125"/>
  <c r="F126" i="125"/>
  <c r="F123" i="125"/>
  <c r="E124" i="125"/>
  <c r="E125" i="125"/>
  <c r="E126" i="125"/>
  <c r="E123" i="125"/>
  <c r="C124" i="125"/>
  <c r="C125" i="125"/>
  <c r="C126" i="125"/>
  <c r="C123" i="125"/>
  <c r="B17" i="125"/>
  <c r="D16" i="125"/>
  <c r="B16" i="125"/>
  <c r="C15" i="125"/>
  <c r="C11" i="125"/>
  <c r="C9" i="125"/>
  <c r="C12" i="125"/>
  <c r="C10" i="125"/>
  <c r="C4" i="125"/>
  <c r="C5" i="125"/>
  <c r="C6" i="125"/>
  <c r="C3" i="125"/>
  <c r="C7" i="125"/>
  <c r="C8" i="125"/>
  <c r="B208" i="125" l="1"/>
  <c r="B56" i="115"/>
  <c r="D11" i="117"/>
  <c r="C7" i="100"/>
  <c r="D7" i="100"/>
  <c r="E7" i="100"/>
  <c r="F7" i="100"/>
  <c r="G7" i="100"/>
  <c r="H7" i="100"/>
  <c r="I7" i="100"/>
  <c r="J7" i="100"/>
  <c r="K7" i="100"/>
  <c r="L7" i="100"/>
  <c r="M7" i="100"/>
  <c r="N7" i="100"/>
  <c r="O7" i="100"/>
  <c r="P7" i="100"/>
  <c r="Q7" i="100"/>
  <c r="R7" i="100"/>
  <c r="S7" i="100"/>
  <c r="T7" i="100"/>
  <c r="C8" i="100"/>
  <c r="D8" i="100"/>
  <c r="E8" i="100"/>
  <c r="F8" i="100"/>
  <c r="G8" i="100"/>
  <c r="H8" i="100"/>
  <c r="I8" i="100"/>
  <c r="J8" i="100"/>
  <c r="K8" i="100"/>
  <c r="L8" i="100"/>
  <c r="M8" i="100"/>
  <c r="N8" i="100"/>
  <c r="O8" i="100"/>
  <c r="P8" i="100"/>
  <c r="Q8" i="100"/>
  <c r="R8" i="100"/>
  <c r="S8" i="100"/>
  <c r="T8" i="100"/>
  <c r="C9" i="100"/>
  <c r="D9" i="100"/>
  <c r="E9" i="100"/>
  <c r="F9" i="100"/>
  <c r="G9" i="100"/>
  <c r="H9" i="100"/>
  <c r="I9" i="100"/>
  <c r="J9" i="100"/>
  <c r="K9" i="100"/>
  <c r="L9" i="100"/>
  <c r="M9" i="100"/>
  <c r="N9" i="100"/>
  <c r="O9" i="100"/>
  <c r="P9" i="100"/>
  <c r="Q9" i="100"/>
  <c r="R9" i="100"/>
  <c r="S9" i="100"/>
  <c r="T9" i="100"/>
  <c r="C10" i="100"/>
  <c r="D10" i="100"/>
  <c r="E10" i="100"/>
  <c r="F10" i="100"/>
  <c r="G10" i="100"/>
  <c r="H10" i="100"/>
  <c r="I10" i="100"/>
  <c r="J10" i="100"/>
  <c r="K10" i="100"/>
  <c r="L10" i="100"/>
  <c r="M10" i="100"/>
  <c r="N10" i="100"/>
  <c r="O10" i="100"/>
  <c r="P10" i="100"/>
  <c r="Q10" i="100"/>
  <c r="R10" i="100"/>
  <c r="S10" i="100"/>
  <c r="T10" i="100"/>
  <c r="C11" i="100"/>
  <c r="D11" i="100"/>
  <c r="E11" i="100"/>
  <c r="F11" i="100"/>
  <c r="G11" i="100"/>
  <c r="H11" i="100"/>
  <c r="I11" i="100"/>
  <c r="J11" i="100"/>
  <c r="K11" i="100"/>
  <c r="L11" i="100"/>
  <c r="M11" i="100"/>
  <c r="N11" i="100"/>
  <c r="O11" i="100"/>
  <c r="P11" i="100"/>
  <c r="Q11" i="100"/>
  <c r="R11" i="100"/>
  <c r="S11" i="100"/>
  <c r="T11" i="100"/>
  <c r="C12" i="100"/>
  <c r="D12" i="100"/>
  <c r="E12" i="100"/>
  <c r="F12" i="100"/>
  <c r="G12" i="100"/>
  <c r="H12" i="100"/>
  <c r="I12" i="100"/>
  <c r="J12" i="100"/>
  <c r="K12" i="100"/>
  <c r="L12" i="100"/>
  <c r="M12" i="100"/>
  <c r="N12" i="100"/>
  <c r="O12" i="100"/>
  <c r="P12" i="100"/>
  <c r="Q12" i="100"/>
  <c r="R12" i="100"/>
  <c r="S12" i="100"/>
  <c r="T12" i="100"/>
  <c r="C13" i="100"/>
  <c r="D13" i="100"/>
  <c r="E13" i="100"/>
  <c r="F13" i="100"/>
  <c r="G13" i="100"/>
  <c r="H13" i="100"/>
  <c r="I13" i="100"/>
  <c r="J13" i="100"/>
  <c r="K13" i="100"/>
  <c r="L13" i="100"/>
  <c r="M13" i="100"/>
  <c r="N13" i="100"/>
  <c r="O13" i="100"/>
  <c r="P13" i="100"/>
  <c r="Q13" i="100"/>
  <c r="R13" i="100"/>
  <c r="S13" i="100"/>
  <c r="T13" i="100"/>
  <c r="C14" i="100"/>
  <c r="D14" i="100"/>
  <c r="E14" i="100"/>
  <c r="F14" i="100"/>
  <c r="G14" i="100"/>
  <c r="H14" i="100"/>
  <c r="I14" i="100"/>
  <c r="J14" i="100"/>
  <c r="K14" i="100"/>
  <c r="L14" i="100"/>
  <c r="M14" i="100"/>
  <c r="N14" i="100"/>
  <c r="O14" i="100"/>
  <c r="P14" i="100"/>
  <c r="Q14" i="100"/>
  <c r="R14" i="100"/>
  <c r="S14" i="100"/>
  <c r="T14" i="100"/>
  <c r="D6" i="100"/>
  <c r="E6" i="100"/>
  <c r="F6" i="100"/>
  <c r="G6" i="100"/>
  <c r="H6" i="100"/>
  <c r="I6" i="100"/>
  <c r="J6" i="100"/>
  <c r="K6" i="100"/>
  <c r="L6" i="100"/>
  <c r="M6" i="100"/>
  <c r="N6" i="100"/>
  <c r="O6" i="100"/>
  <c r="P6" i="100"/>
  <c r="Q6" i="100"/>
  <c r="R6" i="100"/>
  <c r="S6" i="100"/>
  <c r="T6" i="100"/>
  <c r="C6" i="100"/>
  <c r="B14" i="89"/>
  <c r="B7" i="89"/>
  <c r="C29" i="72"/>
  <c r="C30" i="72"/>
  <c r="C31" i="72"/>
  <c r="C32" i="72"/>
  <c r="C28" i="72"/>
  <c r="D22" i="72"/>
  <c r="D23" i="72"/>
  <c r="D24" i="72"/>
  <c r="D25" i="72"/>
  <c r="D21" i="72"/>
  <c r="B7" i="72"/>
  <c r="F22" i="72"/>
  <c r="F23" i="72"/>
  <c r="F24" i="72"/>
  <c r="F25" i="72"/>
  <c r="F21" i="72"/>
  <c r="B209" i="125" l="1"/>
  <c r="B225" i="125"/>
  <c r="B218" i="125"/>
  <c r="B248" i="125"/>
  <c r="B210" i="125"/>
  <c r="B211" i="125"/>
  <c r="B223" i="125"/>
  <c r="B239" i="125"/>
  <c r="B232" i="125"/>
  <c r="B216" i="125"/>
  <c r="B241" i="125"/>
  <c r="B250" i="125"/>
  <c r="B240" i="125"/>
  <c r="B228" i="125"/>
  <c r="B213" i="125"/>
  <c r="B220" i="125"/>
  <c r="B222" i="125"/>
  <c r="B212" i="125"/>
  <c r="B244" i="125"/>
  <c r="B235" i="125"/>
  <c r="B251" i="125"/>
  <c r="B242" i="125"/>
  <c r="B224" i="125"/>
  <c r="B243" i="125"/>
  <c r="B217" i="125"/>
  <c r="B226" i="125"/>
  <c r="B231" i="125"/>
  <c r="B247" i="125"/>
  <c r="B238" i="125"/>
  <c r="B233" i="125"/>
  <c r="B249" i="125"/>
  <c r="B246" i="125"/>
  <c r="B237" i="125"/>
  <c r="B219" i="125"/>
  <c r="B221" i="125"/>
  <c r="B227" i="125"/>
  <c r="B214" i="125"/>
  <c r="B215" i="125"/>
  <c r="B234" i="125"/>
  <c r="B245" i="125"/>
  <c r="B236" i="125"/>
  <c r="B252" i="125"/>
  <c r="B230" i="125"/>
  <c r="B229" i="125"/>
  <c r="J32" i="124"/>
  <c r="I32" i="124"/>
  <c r="H32" i="124"/>
  <c r="G32" i="124"/>
  <c r="F32" i="124"/>
  <c r="E32" i="124"/>
  <c r="D32" i="124"/>
  <c r="C32" i="124"/>
  <c r="B32" i="124"/>
  <c r="A32" i="124"/>
  <c r="J17" i="124"/>
  <c r="I17" i="124"/>
  <c r="H17" i="124"/>
  <c r="G17" i="124"/>
  <c r="F17" i="124"/>
  <c r="E17" i="124"/>
  <c r="D17" i="124"/>
  <c r="C17" i="124"/>
  <c r="B17" i="124"/>
  <c r="A17" i="124"/>
  <c r="J24" i="124"/>
  <c r="I24" i="124"/>
  <c r="H24" i="124"/>
  <c r="G24" i="124"/>
  <c r="F24" i="124"/>
  <c r="E24" i="124"/>
  <c r="D24" i="124"/>
  <c r="C24" i="124"/>
  <c r="B24" i="124"/>
  <c r="A24" i="124"/>
  <c r="G71" i="124"/>
  <c r="G60" i="124"/>
  <c r="G59" i="124"/>
  <c r="G58" i="124"/>
  <c r="G57" i="124"/>
  <c r="G56" i="124"/>
  <c r="G54" i="124"/>
  <c r="G52" i="124"/>
  <c r="G51" i="124"/>
  <c r="G36" i="124"/>
  <c r="G39" i="124"/>
  <c r="G35" i="124"/>
  <c r="A16" i="124"/>
  <c r="A14" i="124"/>
  <c r="G46" i="124"/>
  <c r="F2" i="124"/>
  <c r="E9" i="124" s="1"/>
  <c r="H19" i="123"/>
  <c r="D22" i="123"/>
  <c r="D21" i="123"/>
  <c r="D20" i="123"/>
  <c r="D19" i="123"/>
  <c r="F16" i="123"/>
  <c r="F15" i="123"/>
  <c r="F14" i="123"/>
  <c r="F12" i="123"/>
  <c r="F11" i="123"/>
  <c r="F10" i="123"/>
  <c r="F7" i="123"/>
  <c r="A2" i="123"/>
  <c r="A4" i="123"/>
  <c r="C28" i="125" l="1"/>
  <c r="B67" i="125"/>
  <c r="E96" i="125"/>
  <c r="B107" i="125"/>
  <c r="F96" i="125"/>
  <c r="A45" i="125"/>
  <c r="B34" i="125"/>
  <c r="E81" i="125"/>
  <c r="E97" i="125"/>
  <c r="E113" i="125"/>
  <c r="F89" i="125"/>
  <c r="F105" i="125"/>
  <c r="D81" i="125"/>
  <c r="D89" i="125"/>
  <c r="D97" i="125"/>
  <c r="D105" i="125"/>
  <c r="D113" i="125"/>
  <c r="B84" i="125"/>
  <c r="B100" i="125"/>
  <c r="B116" i="125"/>
  <c r="A93" i="125"/>
  <c r="A109" i="125"/>
  <c r="F62" i="125"/>
  <c r="F26" i="125"/>
  <c r="F42" i="125"/>
  <c r="F58" i="125"/>
  <c r="E73" i="125"/>
  <c r="H73" i="125" s="1"/>
  <c r="E37" i="125"/>
  <c r="E53" i="125"/>
  <c r="E94" i="125"/>
  <c r="E110" i="125"/>
  <c r="F86" i="125"/>
  <c r="F102" i="125"/>
  <c r="F118" i="125"/>
  <c r="C88" i="125"/>
  <c r="C96" i="125"/>
  <c r="C104" i="125"/>
  <c r="C112" i="125"/>
  <c r="B81" i="125"/>
  <c r="B97" i="125"/>
  <c r="B113" i="125"/>
  <c r="A90" i="125"/>
  <c r="A106" i="125"/>
  <c r="B80" i="125"/>
  <c r="F75" i="125"/>
  <c r="F39" i="125"/>
  <c r="F55" i="125"/>
  <c r="E70" i="125"/>
  <c r="H70" i="125" s="1"/>
  <c r="E34" i="125"/>
  <c r="E50" i="125"/>
  <c r="E91" i="125"/>
  <c r="E107" i="125"/>
  <c r="F83" i="125"/>
  <c r="F99" i="125"/>
  <c r="F115" i="125"/>
  <c r="D86" i="125"/>
  <c r="D94" i="125"/>
  <c r="D102" i="125"/>
  <c r="D110" i="125"/>
  <c r="D118" i="125"/>
  <c r="B94" i="125"/>
  <c r="B110" i="125"/>
  <c r="A87" i="125"/>
  <c r="A103" i="125"/>
  <c r="A119" i="125"/>
  <c r="F72" i="125"/>
  <c r="F36" i="125"/>
  <c r="F52" i="125"/>
  <c r="E67" i="125"/>
  <c r="H67" i="125" s="1"/>
  <c r="E31" i="125"/>
  <c r="E47" i="125"/>
  <c r="E100" i="125"/>
  <c r="C83" i="125"/>
  <c r="C115" i="125"/>
  <c r="A96" i="125"/>
  <c r="F45" i="125"/>
  <c r="E56" i="125"/>
  <c r="C71" i="125"/>
  <c r="C35" i="125"/>
  <c r="C51" i="125"/>
  <c r="B66" i="125"/>
  <c r="B30" i="125"/>
  <c r="B46" i="125"/>
  <c r="A76" i="125"/>
  <c r="A25" i="125"/>
  <c r="A41" i="125"/>
  <c r="A57" i="125"/>
  <c r="F88" i="125"/>
  <c r="B99" i="125"/>
  <c r="E72" i="125"/>
  <c r="H72" i="125" s="1"/>
  <c r="C26" i="125"/>
  <c r="C58" i="125"/>
  <c r="E88" i="125"/>
  <c r="F112" i="125"/>
  <c r="C109" i="125"/>
  <c r="A84" i="125"/>
  <c r="F33" i="125"/>
  <c r="E44" i="125"/>
  <c r="C68" i="125"/>
  <c r="C32" i="125"/>
  <c r="C48" i="125"/>
  <c r="B63" i="125"/>
  <c r="B27" i="125"/>
  <c r="B43" i="125"/>
  <c r="B59" i="125"/>
  <c r="A74" i="125"/>
  <c r="A38" i="125"/>
  <c r="A54" i="125"/>
  <c r="E92" i="125"/>
  <c r="F116" i="125"/>
  <c r="C111" i="125"/>
  <c r="A88" i="125"/>
  <c r="F37" i="125"/>
  <c r="E48" i="125"/>
  <c r="C69" i="125"/>
  <c r="C33" i="125"/>
  <c r="C49" i="125"/>
  <c r="B64" i="125"/>
  <c r="B28" i="125"/>
  <c r="B44" i="125"/>
  <c r="B60" i="125"/>
  <c r="A75" i="125"/>
  <c r="A39" i="125"/>
  <c r="A55" i="125"/>
  <c r="F104" i="125"/>
  <c r="B115" i="125"/>
  <c r="E36" i="125"/>
  <c r="C30" i="125"/>
  <c r="B76" i="125"/>
  <c r="B37" i="125"/>
  <c r="A48" i="125"/>
  <c r="A72" i="125"/>
  <c r="B61" i="125"/>
  <c r="B49" i="125"/>
  <c r="A60" i="125"/>
  <c r="E85" i="125"/>
  <c r="E101" i="125"/>
  <c r="E117" i="125"/>
  <c r="F93" i="125"/>
  <c r="F109" i="125"/>
  <c r="D83" i="125"/>
  <c r="D91" i="125"/>
  <c r="D99" i="125"/>
  <c r="D107" i="125"/>
  <c r="D115" i="125"/>
  <c r="B88" i="125"/>
  <c r="B104" i="125"/>
  <c r="A81" i="125"/>
  <c r="A97" i="125"/>
  <c r="A113" i="125"/>
  <c r="F66" i="125"/>
  <c r="F30" i="125"/>
  <c r="F46" i="125"/>
  <c r="E76" i="125"/>
  <c r="E25" i="125"/>
  <c r="E41" i="125"/>
  <c r="E82" i="125"/>
  <c r="E98" i="125"/>
  <c r="E114" i="125"/>
  <c r="F90" i="125"/>
  <c r="F106" i="125"/>
  <c r="C82" i="125"/>
  <c r="C90" i="125"/>
  <c r="C98" i="125"/>
  <c r="C106" i="125"/>
  <c r="C114" i="125"/>
  <c r="B85" i="125"/>
  <c r="B101" i="125"/>
  <c r="B117" i="125"/>
  <c r="A94" i="125"/>
  <c r="A110" i="125"/>
  <c r="F63" i="125"/>
  <c r="F27" i="125"/>
  <c r="F43" i="125"/>
  <c r="F59" i="125"/>
  <c r="E74" i="125"/>
  <c r="H74" i="125" s="1"/>
  <c r="E38" i="125"/>
  <c r="E54" i="125"/>
  <c r="E95" i="125"/>
  <c r="H95" i="125" s="1"/>
  <c r="E111" i="125"/>
  <c r="F87" i="125"/>
  <c r="F103" i="125"/>
  <c r="F119" i="125"/>
  <c r="D88" i="125"/>
  <c r="D96" i="125"/>
  <c r="D104" i="125"/>
  <c r="D112" i="125"/>
  <c r="B82" i="125"/>
  <c r="B98" i="125"/>
  <c r="B114" i="125"/>
  <c r="A91" i="125"/>
  <c r="A107" i="125"/>
  <c r="A80" i="125"/>
  <c r="F24" i="125"/>
  <c r="F40" i="125"/>
  <c r="F56" i="125"/>
  <c r="E71" i="125"/>
  <c r="H71" i="125" s="1"/>
  <c r="E35" i="125"/>
  <c r="E51" i="125"/>
  <c r="E116" i="125"/>
  <c r="H116" i="125" s="1"/>
  <c r="C91" i="125"/>
  <c r="B87" i="125"/>
  <c r="A112" i="125"/>
  <c r="F61" i="125"/>
  <c r="E60" i="125"/>
  <c r="C75" i="125"/>
  <c r="E89" i="125"/>
  <c r="E105" i="125"/>
  <c r="F81" i="125"/>
  <c r="F97" i="125"/>
  <c r="F113" i="125"/>
  <c r="D85" i="125"/>
  <c r="D93" i="125"/>
  <c r="D101" i="125"/>
  <c r="D109" i="125"/>
  <c r="D117" i="125"/>
  <c r="B92" i="125"/>
  <c r="B108" i="125"/>
  <c r="A85" i="125"/>
  <c r="A101" i="125"/>
  <c r="A117" i="125"/>
  <c r="F70" i="125"/>
  <c r="F34" i="125"/>
  <c r="F50" i="125"/>
  <c r="E65" i="125"/>
  <c r="H65" i="125" s="1"/>
  <c r="E29" i="125"/>
  <c r="E45" i="125"/>
  <c r="E86" i="125"/>
  <c r="H86" i="125" s="1"/>
  <c r="E102" i="125"/>
  <c r="E118" i="125"/>
  <c r="F94" i="125"/>
  <c r="F110" i="125"/>
  <c r="C84" i="125"/>
  <c r="C92" i="125"/>
  <c r="C100" i="125"/>
  <c r="C108" i="125"/>
  <c r="C116" i="125"/>
  <c r="B89" i="125"/>
  <c r="B105" i="125"/>
  <c r="A82" i="125"/>
  <c r="A98" i="125"/>
  <c r="A114" i="125"/>
  <c r="F67" i="125"/>
  <c r="F31" i="125"/>
  <c r="F47" i="125"/>
  <c r="E62" i="125"/>
  <c r="H62" i="125" s="1"/>
  <c r="E26" i="125"/>
  <c r="H26" i="125" s="1"/>
  <c r="E42" i="125"/>
  <c r="H42" i="125" s="1"/>
  <c r="E83" i="125"/>
  <c r="E99" i="125"/>
  <c r="E115" i="125"/>
  <c r="H115" i="125" s="1"/>
  <c r="F91" i="125"/>
  <c r="F107" i="125"/>
  <c r="D82" i="125"/>
  <c r="D90" i="125"/>
  <c r="D98" i="125"/>
  <c r="D106" i="125"/>
  <c r="D114" i="125"/>
  <c r="B86" i="125"/>
  <c r="B102" i="125"/>
  <c r="B118" i="125"/>
  <c r="A95" i="125"/>
  <c r="A111" i="125"/>
  <c r="F64" i="125"/>
  <c r="F28" i="125"/>
  <c r="F44" i="125"/>
  <c r="F60" i="125"/>
  <c r="E75" i="125"/>
  <c r="H75" i="125" s="1"/>
  <c r="E39" i="125"/>
  <c r="E55" i="125"/>
  <c r="F92" i="125"/>
  <c r="C99" i="125"/>
  <c r="B103" i="125"/>
  <c r="F65" i="125"/>
  <c r="E24" i="125"/>
  <c r="H24" i="125" s="1"/>
  <c r="C63" i="125"/>
  <c r="C27" i="125"/>
  <c r="C43" i="125"/>
  <c r="C59" i="125"/>
  <c r="B74" i="125"/>
  <c r="B38" i="125"/>
  <c r="B54" i="125"/>
  <c r="A69" i="125"/>
  <c r="A33" i="125"/>
  <c r="A49" i="125"/>
  <c r="B23" i="125"/>
  <c r="C97" i="125"/>
  <c r="F76" i="125"/>
  <c r="C62" i="125"/>
  <c r="C42" i="125"/>
  <c r="B73" i="125"/>
  <c r="E80" i="125"/>
  <c r="C93" i="125"/>
  <c r="B91" i="125"/>
  <c r="A116" i="125"/>
  <c r="E64" i="125"/>
  <c r="H64" i="125" s="1"/>
  <c r="E61" i="125"/>
  <c r="H61" i="125" s="1"/>
  <c r="C24" i="125"/>
  <c r="C40" i="125"/>
  <c r="C56" i="125"/>
  <c r="B71" i="125"/>
  <c r="B35" i="125"/>
  <c r="B51" i="125"/>
  <c r="A66" i="125"/>
  <c r="A30" i="125"/>
  <c r="A46" i="125"/>
  <c r="F23" i="125"/>
  <c r="F84" i="125"/>
  <c r="C95" i="125"/>
  <c r="B95" i="125"/>
  <c r="F80" i="125"/>
  <c r="E68" i="125"/>
  <c r="H68" i="125" s="1"/>
  <c r="C76" i="125"/>
  <c r="C25" i="125"/>
  <c r="C41" i="125"/>
  <c r="C57" i="125"/>
  <c r="B72" i="125"/>
  <c r="B36" i="125"/>
  <c r="B52" i="125"/>
  <c r="A67" i="125"/>
  <c r="A31" i="125"/>
  <c r="A47" i="125"/>
  <c r="E23" i="125"/>
  <c r="H22" i="125" s="1"/>
  <c r="C105" i="125"/>
  <c r="F25" i="125"/>
  <c r="C66" i="125"/>
  <c r="C46" i="125"/>
  <c r="B25" i="125"/>
  <c r="A68" i="125"/>
  <c r="B41" i="125"/>
  <c r="A52" i="125"/>
  <c r="A40" i="125"/>
  <c r="A28" i="125"/>
  <c r="E93" i="125"/>
  <c r="E109" i="125"/>
  <c r="H109" i="125" s="1"/>
  <c r="F85" i="125"/>
  <c r="F101" i="125"/>
  <c r="F117" i="125"/>
  <c r="D87" i="125"/>
  <c r="D95" i="125"/>
  <c r="D103" i="125"/>
  <c r="D111" i="125"/>
  <c r="D119" i="125"/>
  <c r="B96" i="125"/>
  <c r="B112" i="125"/>
  <c r="A89" i="125"/>
  <c r="A105" i="125"/>
  <c r="C80" i="125"/>
  <c r="F74" i="125"/>
  <c r="F38" i="125"/>
  <c r="F54" i="125"/>
  <c r="E69" i="125"/>
  <c r="H69" i="125" s="1"/>
  <c r="E33" i="125"/>
  <c r="H33" i="125" s="1"/>
  <c r="E49" i="125"/>
  <c r="H49" i="125" s="1"/>
  <c r="E90" i="125"/>
  <c r="H90" i="125" s="1"/>
  <c r="E106" i="125"/>
  <c r="H106" i="125" s="1"/>
  <c r="F82" i="125"/>
  <c r="F98" i="125"/>
  <c r="F114" i="125"/>
  <c r="C86" i="125"/>
  <c r="C94" i="125"/>
  <c r="C102" i="125"/>
  <c r="C110" i="125"/>
  <c r="C118" i="125"/>
  <c r="B93" i="125"/>
  <c r="B109" i="125"/>
  <c r="A86" i="125"/>
  <c r="A102" i="125"/>
  <c r="A118" i="125"/>
  <c r="F71" i="125"/>
  <c r="F35" i="125"/>
  <c r="F51" i="125"/>
  <c r="E66" i="125"/>
  <c r="H66" i="125" s="1"/>
  <c r="E30" i="125"/>
  <c r="H30" i="125" s="1"/>
  <c r="E46" i="125"/>
  <c r="H46" i="125" s="1"/>
  <c r="E87" i="125"/>
  <c r="E103" i="125"/>
  <c r="H103" i="125" s="1"/>
  <c r="E119" i="125"/>
  <c r="H119" i="125" s="1"/>
  <c r="F95" i="125"/>
  <c r="F111" i="125"/>
  <c r="D84" i="125"/>
  <c r="D92" i="125"/>
  <c r="D100" i="125"/>
  <c r="D108" i="125"/>
  <c r="D116" i="125"/>
  <c r="B90" i="125"/>
  <c r="B106" i="125"/>
  <c r="A83" i="125"/>
  <c r="A99" i="125"/>
  <c r="A115" i="125"/>
  <c r="F68" i="125"/>
  <c r="F32" i="125"/>
  <c r="F48" i="125"/>
  <c r="E63" i="125"/>
  <c r="H63" i="125" s="1"/>
  <c r="E27" i="125"/>
  <c r="E43" i="125"/>
  <c r="H43" i="125" s="1"/>
  <c r="E84" i="125"/>
  <c r="H84" i="125" s="1"/>
  <c r="F108" i="125"/>
  <c r="C107" i="125"/>
  <c r="B119" i="125"/>
  <c r="F29" i="125"/>
  <c r="E40" i="125"/>
  <c r="H40" i="125" s="1"/>
  <c r="C67" i="125"/>
  <c r="C31" i="125"/>
  <c r="C47" i="125"/>
  <c r="B62" i="125"/>
  <c r="B26" i="125"/>
  <c r="B42" i="125"/>
  <c r="B58" i="125"/>
  <c r="A73" i="125"/>
  <c r="A37" i="125"/>
  <c r="A53" i="125"/>
  <c r="E112" i="125"/>
  <c r="H112" i="125" s="1"/>
  <c r="C113" i="125"/>
  <c r="F41" i="125"/>
  <c r="C70" i="125"/>
  <c r="C50" i="125"/>
  <c r="B29" i="125"/>
  <c r="A24" i="125"/>
  <c r="C23" i="125"/>
  <c r="B69" i="125"/>
  <c r="E59" i="125"/>
  <c r="C89" i="125"/>
  <c r="A43" i="125"/>
  <c r="A63" i="125"/>
  <c r="B32" i="125"/>
  <c r="C53" i="125"/>
  <c r="C73" i="125"/>
  <c r="F53" i="125"/>
  <c r="C119" i="125"/>
  <c r="E108" i="125"/>
  <c r="A42" i="125"/>
  <c r="A62" i="125"/>
  <c r="B31" i="125"/>
  <c r="C52" i="125"/>
  <c r="C72" i="125"/>
  <c r="F49" i="125"/>
  <c r="C117" i="125"/>
  <c r="E104" i="125"/>
  <c r="H104" i="125" s="1"/>
  <c r="A92" i="125"/>
  <c r="A29" i="125"/>
  <c r="B70" i="125"/>
  <c r="A56" i="125"/>
  <c r="B57" i="125"/>
  <c r="B33" i="125"/>
  <c r="C74" i="125"/>
  <c r="B83" i="125"/>
  <c r="A51" i="125"/>
  <c r="A71" i="125"/>
  <c r="B40" i="125"/>
  <c r="C61" i="125"/>
  <c r="C29" i="125"/>
  <c r="E32" i="125"/>
  <c r="H32" i="125" s="1"/>
  <c r="B111" i="125"/>
  <c r="F100" i="125"/>
  <c r="A50" i="125"/>
  <c r="A70" i="125"/>
  <c r="B39" i="125"/>
  <c r="C60" i="125"/>
  <c r="E28" i="125"/>
  <c r="H28" i="125" s="1"/>
  <c r="E52" i="125"/>
  <c r="H52" i="125" s="1"/>
  <c r="A44" i="125"/>
  <c r="B45" i="125"/>
  <c r="A32" i="125"/>
  <c r="C54" i="125"/>
  <c r="F57" i="125"/>
  <c r="A35" i="125"/>
  <c r="B56" i="125"/>
  <c r="B24" i="125"/>
  <c r="C45" i="125"/>
  <c r="C65" i="125"/>
  <c r="F73" i="125"/>
  <c r="C103" i="125"/>
  <c r="A23" i="125"/>
  <c r="A34" i="125"/>
  <c r="B55" i="125"/>
  <c r="B75" i="125"/>
  <c r="C44" i="125"/>
  <c r="C64" i="125"/>
  <c r="F69" i="125"/>
  <c r="C101" i="125"/>
  <c r="B65" i="125"/>
  <c r="C81" i="125"/>
  <c r="A65" i="125"/>
  <c r="C55" i="125"/>
  <c r="A64" i="125"/>
  <c r="A36" i="125"/>
  <c r="B53" i="125"/>
  <c r="C38" i="125"/>
  <c r="A108" i="125"/>
  <c r="A59" i="125"/>
  <c r="A27" i="125"/>
  <c r="B48" i="125"/>
  <c r="B68" i="125"/>
  <c r="C37" i="125"/>
  <c r="E58" i="125"/>
  <c r="H58" i="125" s="1"/>
  <c r="A104" i="125"/>
  <c r="C87" i="125"/>
  <c r="A58" i="125"/>
  <c r="A26" i="125"/>
  <c r="B47" i="125"/>
  <c r="C36" i="125"/>
  <c r="E57" i="125"/>
  <c r="H57" i="125" s="1"/>
  <c r="A100" i="125"/>
  <c r="C85" i="125"/>
  <c r="C34" i="125"/>
  <c r="A61" i="125"/>
  <c r="B50" i="125"/>
  <c r="C39" i="125"/>
  <c r="H96" i="125"/>
  <c r="D80" i="125"/>
  <c r="H110" i="125"/>
  <c r="H94" i="125"/>
  <c r="H93" i="125"/>
  <c r="H108" i="125"/>
  <c r="H92" i="125"/>
  <c r="H107" i="125"/>
  <c r="H91" i="125"/>
  <c r="H105" i="125"/>
  <c r="H89" i="125"/>
  <c r="H88" i="125"/>
  <c r="H76" i="125"/>
  <c r="H87" i="125"/>
  <c r="H45" i="125"/>
  <c r="H102" i="125"/>
  <c r="H60" i="125"/>
  <c r="H44" i="125"/>
  <c r="H117" i="125"/>
  <c r="H101" i="125"/>
  <c r="H85" i="125"/>
  <c r="H59" i="125"/>
  <c r="H100" i="125"/>
  <c r="H99" i="125"/>
  <c r="H83" i="125"/>
  <c r="H41" i="125"/>
  <c r="H98" i="125"/>
  <c r="H82" i="125"/>
  <c r="H56" i="125"/>
  <c r="H113" i="125"/>
  <c r="H97" i="125"/>
  <c r="H81" i="125"/>
  <c r="H111" i="125"/>
  <c r="H118" i="125"/>
  <c r="H114" i="125"/>
  <c r="H27" i="125"/>
  <c r="H25" i="125"/>
  <c r="H34" i="125"/>
  <c r="H48" i="125"/>
  <c r="H55" i="125"/>
  <c r="H47" i="125"/>
  <c r="H39" i="125"/>
  <c r="H31" i="125"/>
  <c r="H50" i="125"/>
  <c r="H54" i="125"/>
  <c r="H38" i="125"/>
  <c r="H53" i="125"/>
  <c r="H37" i="125"/>
  <c r="H29" i="125"/>
  <c r="H36" i="125"/>
  <c r="H51" i="125"/>
  <c r="H35" i="125"/>
  <c r="F6" i="124"/>
  <c r="F3" i="124"/>
  <c r="E11" i="124"/>
  <c r="F4" i="124"/>
  <c r="E8" i="124"/>
  <c r="E10" i="124"/>
  <c r="E7" i="124"/>
  <c r="F5" i="124"/>
  <c r="A78" i="125" l="1"/>
  <c r="A21" i="125"/>
  <c r="H23" i="125"/>
  <c r="H77" i="125"/>
  <c r="H120" i="125"/>
  <c r="H79" i="125"/>
  <c r="H80" i="125"/>
  <c r="D14" i="104"/>
  <c r="K15" i="98"/>
  <c r="J15" i="98"/>
  <c r="H4" i="24"/>
  <c r="G4" i="24"/>
  <c r="F4" i="24"/>
  <c r="E4" i="24"/>
  <c r="D4" i="24"/>
  <c r="C4" i="24"/>
  <c r="B4" i="24"/>
  <c r="A4" i="24"/>
  <c r="G65" i="23"/>
  <c r="G64" i="23"/>
  <c r="G63" i="23"/>
  <c r="G62" i="23"/>
  <c r="G61" i="23"/>
  <c r="G60" i="23"/>
  <c r="G59" i="23"/>
  <c r="G58" i="23"/>
  <c r="G57" i="23"/>
  <c r="G56" i="23"/>
  <c r="G55" i="23"/>
  <c r="G54" i="23"/>
  <c r="G53" i="23"/>
  <c r="G52" i="23"/>
  <c r="G51" i="23"/>
  <c r="G50" i="23"/>
  <c r="G49" i="23"/>
  <c r="G48" i="23"/>
  <c r="G47" i="23"/>
  <c r="G46" i="23"/>
  <c r="G45" i="23"/>
  <c r="G44" i="23"/>
  <c r="G43" i="23"/>
  <c r="G42" i="23"/>
  <c r="G41" i="23"/>
  <c r="G40" i="23"/>
  <c r="G39" i="23"/>
  <c r="G38" i="23"/>
  <c r="G37" i="23"/>
  <c r="G36" i="23"/>
  <c r="G35" i="23"/>
  <c r="G34" i="23"/>
  <c r="G33" i="23"/>
  <c r="G32" i="23"/>
  <c r="G31" i="23"/>
  <c r="G30" i="23"/>
  <c r="G29" i="23"/>
  <c r="G28" i="23"/>
  <c r="G27" i="23"/>
  <c r="G26" i="23"/>
  <c r="G25" i="23"/>
  <c r="G24" i="23"/>
  <c r="G23" i="23"/>
  <c r="G22" i="23"/>
  <c r="G21" i="23"/>
  <c r="G20" i="23"/>
  <c r="G19" i="23"/>
  <c r="G18" i="23"/>
  <c r="G17" i="23"/>
  <c r="G16" i="23"/>
  <c r="G15" i="23"/>
  <c r="G14" i="23"/>
  <c r="G13" i="23"/>
  <c r="G12" i="23"/>
  <c r="G11" i="23"/>
  <c r="G10" i="23"/>
  <c r="G9" i="23"/>
  <c r="G8" i="23"/>
  <c r="G7" i="23"/>
  <c r="G6" i="23"/>
  <c r="F36" i="70"/>
  <c r="F35" i="70"/>
  <c r="F32" i="70"/>
  <c r="G28" i="120"/>
  <c r="F28" i="120"/>
  <c r="E28" i="120"/>
  <c r="C28" i="120"/>
  <c r="G27" i="120"/>
  <c r="F27" i="120"/>
  <c r="E27" i="120"/>
  <c r="C27" i="120"/>
  <c r="G26" i="120"/>
  <c r="F26" i="120"/>
  <c r="E26" i="120"/>
  <c r="C26" i="120"/>
  <c r="G25" i="120"/>
  <c r="F25" i="120"/>
  <c r="E25" i="120"/>
  <c r="C25" i="120"/>
  <c r="G23" i="120"/>
  <c r="F23" i="120"/>
  <c r="E23" i="120"/>
  <c r="C23" i="120"/>
  <c r="G22" i="120"/>
  <c r="F22" i="120"/>
  <c r="E22" i="120"/>
  <c r="C22" i="120"/>
  <c r="G21" i="120"/>
  <c r="F21" i="120"/>
  <c r="E21" i="120"/>
  <c r="C21" i="120"/>
  <c r="G20" i="120"/>
  <c r="F20" i="120"/>
  <c r="E20" i="120"/>
  <c r="C20" i="120"/>
  <c r="H18" i="120"/>
  <c r="D18" i="120"/>
  <c r="D17" i="120"/>
  <c r="H16" i="120"/>
  <c r="G16" i="120"/>
  <c r="F16" i="120"/>
  <c r="E16" i="120"/>
  <c r="H15" i="120"/>
  <c r="G15" i="120"/>
  <c r="F15" i="120"/>
  <c r="E15" i="120"/>
  <c r="D15" i="120"/>
  <c r="H14" i="120"/>
  <c r="G14" i="120"/>
  <c r="F14" i="120"/>
  <c r="E14" i="120"/>
  <c r="D14" i="120"/>
  <c r="H6" i="120"/>
  <c r="H4" i="120"/>
  <c r="E10" i="120"/>
  <c r="E9" i="120"/>
  <c r="E7" i="120"/>
  <c r="D6" i="120"/>
  <c r="D5" i="120"/>
  <c r="D4" i="120"/>
  <c r="D3" i="120"/>
  <c r="T9" i="119"/>
  <c r="S9" i="119"/>
  <c r="N9" i="119"/>
  <c r="K9" i="119"/>
  <c r="J9" i="119"/>
  <c r="H9" i="119"/>
  <c r="G9" i="119"/>
  <c r="F9" i="119"/>
  <c r="T8" i="119"/>
  <c r="S8" i="119"/>
  <c r="R8" i="119"/>
  <c r="Q8" i="119"/>
  <c r="P8" i="119"/>
  <c r="O8" i="119"/>
  <c r="N8" i="119"/>
  <c r="M8" i="119"/>
  <c r="L8" i="119"/>
  <c r="K8" i="119"/>
  <c r="J8" i="119"/>
  <c r="I8" i="119"/>
  <c r="H8" i="119"/>
  <c r="G8" i="119"/>
  <c r="F8" i="119"/>
  <c r="E8" i="119"/>
  <c r="D8" i="119"/>
  <c r="C8" i="119"/>
  <c r="B8" i="119"/>
  <c r="A8" i="119"/>
  <c r="T7" i="119"/>
  <c r="S7" i="119"/>
  <c r="R7" i="119"/>
  <c r="Q7" i="119"/>
  <c r="P7" i="119"/>
  <c r="O7" i="119"/>
  <c r="N7" i="119"/>
  <c r="M7" i="119"/>
  <c r="L7" i="119"/>
  <c r="K7" i="119"/>
  <c r="J7" i="119"/>
  <c r="I7" i="119"/>
  <c r="H7" i="119"/>
  <c r="G7" i="119"/>
  <c r="F7" i="119"/>
  <c r="E7" i="119"/>
  <c r="D7" i="119"/>
  <c r="C7" i="119"/>
  <c r="B7" i="119"/>
  <c r="A7" i="119"/>
  <c r="T6" i="119"/>
  <c r="S6" i="119"/>
  <c r="R6" i="119"/>
  <c r="Q6" i="119"/>
  <c r="P6" i="119"/>
  <c r="O6" i="119"/>
  <c r="N6" i="119"/>
  <c r="M6" i="119"/>
  <c r="L6" i="119"/>
  <c r="K6" i="119"/>
  <c r="J6" i="119"/>
  <c r="I6" i="119"/>
  <c r="H6" i="119"/>
  <c r="G6" i="119"/>
  <c r="F6" i="119"/>
  <c r="E6" i="119"/>
  <c r="D6" i="119"/>
  <c r="C6" i="119"/>
  <c r="B6" i="119"/>
  <c r="A6" i="119"/>
  <c r="F26" i="118"/>
  <c r="E26" i="118"/>
  <c r="C26" i="118"/>
  <c r="A26" i="118"/>
  <c r="F25" i="118"/>
  <c r="E25" i="118"/>
  <c r="C25" i="118"/>
  <c r="A25" i="118"/>
  <c r="F22" i="118"/>
  <c r="C22" i="118"/>
  <c r="F21" i="118"/>
  <c r="C21" i="118"/>
  <c r="F20" i="118"/>
  <c r="C20" i="118"/>
  <c r="D19" i="118"/>
  <c r="F18" i="118"/>
  <c r="C18" i="118"/>
  <c r="F17" i="118"/>
  <c r="C17" i="118"/>
  <c r="F16" i="118"/>
  <c r="C16" i="118"/>
  <c r="F15" i="118"/>
  <c r="D15" i="118"/>
  <c r="C15" i="118"/>
  <c r="F14" i="118"/>
  <c r="D14" i="118"/>
  <c r="C14" i="118"/>
  <c r="C12" i="118"/>
  <c r="F11" i="118"/>
  <c r="C11" i="118"/>
  <c r="F10" i="118"/>
  <c r="E10" i="118"/>
  <c r="D10" i="118"/>
  <c r="C10" i="118"/>
  <c r="B10" i="118"/>
  <c r="A10" i="118"/>
  <c r="F9" i="118"/>
  <c r="E9" i="118"/>
  <c r="D9" i="118"/>
  <c r="C9" i="118"/>
  <c r="B9" i="118"/>
  <c r="A9" i="118"/>
  <c r="F7" i="118"/>
  <c r="D7" i="118"/>
  <c r="C7" i="118"/>
  <c r="F6" i="118"/>
  <c r="D6" i="118"/>
  <c r="C6" i="118"/>
  <c r="C4" i="118"/>
  <c r="F3" i="118"/>
  <c r="C3" i="118"/>
  <c r="D24" i="117"/>
  <c r="C24" i="117"/>
  <c r="B24" i="117"/>
  <c r="A24" i="117"/>
  <c r="D23" i="117"/>
  <c r="C23" i="117"/>
  <c r="B23" i="117"/>
  <c r="A23" i="117"/>
  <c r="C20" i="117"/>
  <c r="D19" i="117"/>
  <c r="B19" i="117"/>
  <c r="D18" i="117"/>
  <c r="B18" i="117"/>
  <c r="D17" i="117"/>
  <c r="B17" i="117"/>
  <c r="D16" i="117"/>
  <c r="B16" i="117"/>
  <c r="D15" i="117"/>
  <c r="B15" i="117"/>
  <c r="D14" i="117"/>
  <c r="B14" i="117"/>
  <c r="D13" i="117"/>
  <c r="B13" i="117"/>
  <c r="D12" i="117"/>
  <c r="B12" i="117"/>
  <c r="B11" i="117"/>
  <c r="D10" i="117"/>
  <c r="C10" i="117"/>
  <c r="B10" i="117"/>
  <c r="A10" i="117"/>
  <c r="D9" i="117"/>
  <c r="C9" i="117"/>
  <c r="B9" i="117"/>
  <c r="A9" i="117"/>
  <c r="C7" i="117"/>
  <c r="B7" i="117"/>
  <c r="A7" i="117"/>
  <c r="C6" i="117"/>
  <c r="B6" i="117"/>
  <c r="A6" i="117"/>
  <c r="C4" i="117"/>
  <c r="B4" i="117"/>
  <c r="A4" i="117"/>
  <c r="I23" i="116"/>
  <c r="F23" i="116"/>
  <c r="B23" i="116"/>
  <c r="I22" i="116"/>
  <c r="H22" i="116"/>
  <c r="F22" i="116"/>
  <c r="E22" i="116"/>
  <c r="D22" i="116"/>
  <c r="C22" i="116"/>
  <c r="I21" i="116"/>
  <c r="H21" i="116"/>
  <c r="G21" i="116"/>
  <c r="F21" i="116"/>
  <c r="E21" i="116"/>
  <c r="D21" i="116"/>
  <c r="C21" i="116"/>
  <c r="I20" i="116"/>
  <c r="H20" i="116"/>
  <c r="G20" i="116"/>
  <c r="F20" i="116"/>
  <c r="E20" i="116"/>
  <c r="D20" i="116"/>
  <c r="C20" i="116"/>
  <c r="B20" i="116"/>
  <c r="I19" i="116"/>
  <c r="H19" i="116"/>
  <c r="G19" i="116"/>
  <c r="F19" i="116"/>
  <c r="E19" i="116"/>
  <c r="D19" i="116"/>
  <c r="C19" i="116"/>
  <c r="B19" i="116"/>
  <c r="I18" i="116"/>
  <c r="H18" i="116"/>
  <c r="G18" i="116"/>
  <c r="F18" i="116"/>
  <c r="E18" i="116"/>
  <c r="D18" i="116"/>
  <c r="C18" i="116"/>
  <c r="I17" i="116"/>
  <c r="H17" i="116"/>
  <c r="G17" i="116"/>
  <c r="F17" i="116"/>
  <c r="E17" i="116"/>
  <c r="D17" i="116"/>
  <c r="C17" i="116"/>
  <c r="I16" i="116"/>
  <c r="H16" i="116"/>
  <c r="G16" i="116"/>
  <c r="F16" i="116"/>
  <c r="E16" i="116"/>
  <c r="D16" i="116"/>
  <c r="C16" i="116"/>
  <c r="I13" i="116"/>
  <c r="H13" i="116"/>
  <c r="F13" i="116"/>
  <c r="E13" i="116"/>
  <c r="D13" i="116"/>
  <c r="C13" i="116"/>
  <c r="I12" i="116"/>
  <c r="H12" i="116"/>
  <c r="G12" i="116"/>
  <c r="F12" i="116"/>
  <c r="E12" i="116"/>
  <c r="D12" i="116"/>
  <c r="C12" i="116"/>
  <c r="B12" i="116"/>
  <c r="I11" i="116"/>
  <c r="H11" i="116"/>
  <c r="G11" i="116"/>
  <c r="F11" i="116"/>
  <c r="E11" i="116"/>
  <c r="D11" i="116"/>
  <c r="C11" i="116"/>
  <c r="B11" i="116"/>
  <c r="F10" i="116"/>
  <c r="E10" i="116"/>
  <c r="D10" i="116"/>
  <c r="C10" i="116"/>
  <c r="B10" i="116"/>
  <c r="I8" i="116"/>
  <c r="F8" i="116"/>
  <c r="B8" i="116"/>
  <c r="B7" i="116"/>
  <c r="I6" i="116"/>
  <c r="F6" i="116"/>
  <c r="B6" i="116"/>
  <c r="I5" i="116"/>
  <c r="F5" i="116"/>
  <c r="B5" i="116"/>
  <c r="B4" i="116"/>
  <c r="H3" i="116"/>
  <c r="B3" i="116"/>
  <c r="E58" i="115"/>
  <c r="D58" i="115"/>
  <c r="C58" i="115"/>
  <c r="E57" i="115"/>
  <c r="D57" i="115"/>
  <c r="C57" i="115"/>
  <c r="E56" i="115"/>
  <c r="D56" i="115"/>
  <c r="C56" i="115"/>
  <c r="E55" i="115"/>
  <c r="D55" i="115"/>
  <c r="C55" i="115"/>
  <c r="E54" i="115"/>
  <c r="D54" i="115"/>
  <c r="C54" i="115"/>
  <c r="I53" i="115"/>
  <c r="H53" i="115"/>
  <c r="F53" i="115"/>
  <c r="E53" i="115"/>
  <c r="D53" i="115"/>
  <c r="C53" i="115"/>
  <c r="I50" i="115"/>
  <c r="H50" i="115"/>
  <c r="F50" i="115"/>
  <c r="E50" i="115"/>
  <c r="D50" i="115"/>
  <c r="C50" i="115"/>
  <c r="B50" i="115"/>
  <c r="I49" i="115"/>
  <c r="H49" i="115"/>
  <c r="G49" i="115"/>
  <c r="E49" i="115"/>
  <c r="D49" i="115"/>
  <c r="C49" i="115"/>
  <c r="B49" i="115"/>
  <c r="E48" i="115"/>
  <c r="D48" i="115"/>
  <c r="C48" i="115"/>
  <c r="B48" i="115"/>
  <c r="I46" i="115"/>
  <c r="H46" i="115"/>
  <c r="F46" i="115"/>
  <c r="E46" i="115"/>
  <c r="D46" i="115"/>
  <c r="C46" i="115"/>
  <c r="B46" i="115"/>
  <c r="I45" i="115"/>
  <c r="H45" i="115"/>
  <c r="G45" i="115"/>
  <c r="E45" i="115"/>
  <c r="D45" i="115"/>
  <c r="C45" i="115"/>
  <c r="B45" i="115"/>
  <c r="E44" i="115"/>
  <c r="D44" i="115"/>
  <c r="C44" i="115"/>
  <c r="B44" i="115"/>
  <c r="I42" i="115"/>
  <c r="H42" i="115"/>
  <c r="F42" i="115"/>
  <c r="E42" i="115"/>
  <c r="D42" i="115"/>
  <c r="C42" i="115"/>
  <c r="B42" i="115"/>
  <c r="I41" i="115"/>
  <c r="H41" i="115"/>
  <c r="G41" i="115"/>
  <c r="E41" i="115"/>
  <c r="D41" i="115"/>
  <c r="C41" i="115"/>
  <c r="B41" i="115"/>
  <c r="E40" i="115"/>
  <c r="D40" i="115"/>
  <c r="C40" i="115"/>
  <c r="B40" i="115"/>
  <c r="I38" i="115"/>
  <c r="H38" i="115"/>
  <c r="F38" i="115"/>
  <c r="E38" i="115"/>
  <c r="D38" i="115"/>
  <c r="C38" i="115"/>
  <c r="B38" i="115"/>
  <c r="I37" i="115"/>
  <c r="H37" i="115"/>
  <c r="G37" i="115"/>
  <c r="E37" i="115"/>
  <c r="D37" i="115"/>
  <c r="C37" i="115"/>
  <c r="B37" i="115"/>
  <c r="E36" i="115"/>
  <c r="D36" i="115"/>
  <c r="C36" i="115"/>
  <c r="B36" i="115"/>
  <c r="I34" i="115"/>
  <c r="H34" i="115"/>
  <c r="F34" i="115"/>
  <c r="E34" i="115"/>
  <c r="D34" i="115"/>
  <c r="C34" i="115"/>
  <c r="B34" i="115"/>
  <c r="I33" i="115"/>
  <c r="H33" i="115"/>
  <c r="G33" i="115"/>
  <c r="E33" i="115"/>
  <c r="D33" i="115"/>
  <c r="C33" i="115"/>
  <c r="B33" i="115"/>
  <c r="E32" i="115"/>
  <c r="D32" i="115"/>
  <c r="C32" i="115"/>
  <c r="B32" i="115"/>
  <c r="I30" i="115"/>
  <c r="H30" i="115"/>
  <c r="F30" i="115"/>
  <c r="E30" i="115"/>
  <c r="D30" i="115"/>
  <c r="C30" i="115"/>
  <c r="B30" i="115"/>
  <c r="I29" i="115"/>
  <c r="H29" i="115"/>
  <c r="G29" i="115"/>
  <c r="E29" i="115"/>
  <c r="D29" i="115"/>
  <c r="C29" i="115"/>
  <c r="B29" i="115"/>
  <c r="E28" i="115"/>
  <c r="D28" i="115"/>
  <c r="C28" i="115"/>
  <c r="B28" i="115"/>
  <c r="I26" i="115"/>
  <c r="H26" i="115"/>
  <c r="F26" i="115"/>
  <c r="E26" i="115"/>
  <c r="D26" i="115"/>
  <c r="C26" i="115"/>
  <c r="B26" i="115"/>
  <c r="I25" i="115"/>
  <c r="H25" i="115"/>
  <c r="G25" i="115"/>
  <c r="E25" i="115"/>
  <c r="D25" i="115"/>
  <c r="C25" i="115"/>
  <c r="B25" i="115"/>
  <c r="E24" i="115"/>
  <c r="D24" i="115"/>
  <c r="C24" i="115"/>
  <c r="B24" i="115"/>
  <c r="I20" i="115"/>
  <c r="F20" i="115"/>
  <c r="C20" i="115"/>
  <c r="I19" i="115"/>
  <c r="D19" i="115"/>
  <c r="C18" i="115"/>
  <c r="I17" i="115"/>
  <c r="F17" i="115"/>
  <c r="C17" i="115"/>
  <c r="C16" i="115"/>
  <c r="I15" i="115"/>
  <c r="F15" i="115"/>
  <c r="C15" i="115"/>
  <c r="C14" i="115"/>
  <c r="I13" i="115"/>
  <c r="F13" i="115"/>
  <c r="C13" i="115"/>
  <c r="C12" i="115"/>
  <c r="I11" i="115"/>
  <c r="F11" i="115"/>
  <c r="C11" i="115"/>
  <c r="C10" i="115"/>
  <c r="I9" i="115"/>
  <c r="F9" i="115"/>
  <c r="C9" i="115"/>
  <c r="C8" i="115"/>
  <c r="I7" i="115"/>
  <c r="F7" i="115"/>
  <c r="C7" i="115"/>
  <c r="C6" i="115"/>
  <c r="I5" i="115"/>
  <c r="F5" i="115"/>
  <c r="C5" i="115"/>
  <c r="I4" i="115"/>
  <c r="F4" i="115"/>
  <c r="C4" i="115"/>
  <c r="I3" i="115"/>
  <c r="F3" i="115"/>
  <c r="C3" i="115"/>
  <c r="E23" i="114"/>
  <c r="C23" i="114"/>
  <c r="E22" i="114"/>
  <c r="C22" i="114"/>
  <c r="E21" i="114"/>
  <c r="C21" i="114"/>
  <c r="C20" i="114"/>
  <c r="E19" i="114"/>
  <c r="E18" i="114"/>
  <c r="E17" i="114"/>
  <c r="E16" i="114"/>
  <c r="C16" i="114"/>
  <c r="E15" i="114"/>
  <c r="E14" i="114"/>
  <c r="E13" i="114"/>
  <c r="E12" i="114"/>
  <c r="C12" i="114"/>
  <c r="C11" i="114"/>
  <c r="C10" i="114"/>
  <c r="D9" i="114"/>
  <c r="C9" i="114"/>
  <c r="A9" i="114"/>
  <c r="D8" i="114"/>
  <c r="C8" i="114"/>
  <c r="A8" i="114"/>
  <c r="D7" i="114"/>
  <c r="C7" i="114"/>
  <c r="A7" i="114"/>
  <c r="D6" i="114"/>
  <c r="C6" i="114"/>
  <c r="A6" i="114"/>
  <c r="D4" i="114"/>
  <c r="C4" i="114"/>
  <c r="A4" i="114"/>
  <c r="B14" i="113"/>
  <c r="B13" i="113"/>
  <c r="E12" i="113"/>
  <c r="G11" i="113"/>
  <c r="E11" i="113"/>
  <c r="E10" i="113"/>
  <c r="G9" i="113"/>
  <c r="E9" i="113"/>
  <c r="E8" i="113"/>
  <c r="E7" i="113"/>
  <c r="B7" i="113"/>
  <c r="F6" i="113"/>
  <c r="D6" i="113"/>
  <c r="B6" i="113"/>
  <c r="D28" i="104"/>
  <c r="L31" i="88"/>
  <c r="L30" i="88"/>
  <c r="L29" i="88"/>
  <c r="L28" i="88"/>
  <c r="L27" i="88"/>
  <c r="L26" i="88"/>
  <c r="L25" i="88"/>
  <c r="L24" i="88"/>
  <c r="L23" i="88"/>
  <c r="L22" i="88"/>
  <c r="L21" i="88"/>
  <c r="L20" i="88"/>
  <c r="L19" i="88"/>
  <c r="L18" i="88"/>
  <c r="L17" i="88"/>
  <c r="L16" i="88"/>
  <c r="L15" i="88"/>
  <c r="L14" i="88"/>
  <c r="L13" i="88"/>
  <c r="L12" i="88"/>
  <c r="K12" i="88"/>
  <c r="J12" i="88"/>
  <c r="I12" i="88"/>
  <c r="H12" i="88"/>
  <c r="G12" i="88"/>
  <c r="F12" i="88"/>
  <c r="E12" i="88"/>
  <c r="D12" i="88"/>
  <c r="C12" i="88"/>
  <c r="L11" i="88"/>
  <c r="I11" i="88"/>
  <c r="L10" i="88"/>
  <c r="I10" i="88"/>
  <c r="L9" i="88"/>
  <c r="I9" i="88"/>
  <c r="L8" i="88"/>
  <c r="I8" i="88"/>
  <c r="L7" i="88"/>
  <c r="I7" i="88"/>
  <c r="L6" i="88"/>
  <c r="I6" i="88"/>
  <c r="B24" i="87"/>
  <c r="C24" i="87" s="1"/>
  <c r="B23" i="87"/>
  <c r="G23" i="87" s="1"/>
  <c r="B22" i="87"/>
  <c r="G22" i="87" s="1"/>
  <c r="B21" i="87"/>
  <c r="G21" i="87" s="1"/>
  <c r="B20" i="87"/>
  <c r="C20" i="87" s="1"/>
  <c r="B19" i="87"/>
  <c r="G19" i="87" s="1"/>
  <c r="B18" i="87"/>
  <c r="C18" i="87" s="1"/>
  <c r="B17" i="87"/>
  <c r="G17" i="87" s="1"/>
  <c r="B16" i="87"/>
  <c r="C16" i="87" s="1"/>
  <c r="B15" i="87"/>
  <c r="G15" i="87" s="1"/>
  <c r="B14" i="87"/>
  <c r="G14" i="87" s="1"/>
  <c r="C8" i="86"/>
  <c r="E16" i="85"/>
  <c r="D15" i="85"/>
  <c r="D14" i="85"/>
  <c r="D11" i="85"/>
  <c r="D10" i="85"/>
  <c r="D9" i="85"/>
  <c r="D7" i="85"/>
  <c r="C31" i="78"/>
  <c r="C30" i="78"/>
  <c r="C29" i="78"/>
  <c r="C28" i="78"/>
  <c r="C26" i="78"/>
  <c r="C25" i="78"/>
  <c r="C24" i="78"/>
  <c r="C23" i="78"/>
  <c r="C22" i="78"/>
  <c r="C20" i="78"/>
  <c r="C19" i="78"/>
  <c r="C18" i="78"/>
  <c r="C17" i="78"/>
  <c r="C16" i="78"/>
  <c r="C15" i="78"/>
  <c r="C14" i="78"/>
  <c r="C12" i="78"/>
  <c r="C11" i="78"/>
  <c r="C9" i="78"/>
  <c r="C8" i="78"/>
  <c r="C7" i="78"/>
  <c r="C6" i="78"/>
  <c r="C5" i="78"/>
  <c r="C42" i="77"/>
  <c r="C41" i="77"/>
  <c r="C40" i="77"/>
  <c r="C39" i="77"/>
  <c r="C38" i="77"/>
  <c r="C37" i="77"/>
  <c r="C35" i="77"/>
  <c r="C34" i="77"/>
  <c r="C33" i="77"/>
  <c r="C32" i="77"/>
  <c r="C31" i="77"/>
  <c r="C30" i="77"/>
  <c r="C27" i="77"/>
  <c r="C26" i="77"/>
  <c r="C25" i="77"/>
  <c r="C24" i="77"/>
  <c r="C23" i="77"/>
  <c r="C22" i="77"/>
  <c r="C21" i="77"/>
  <c r="C20" i="77"/>
  <c r="C19" i="77"/>
  <c r="C17" i="77"/>
  <c r="C16" i="77"/>
  <c r="C15" i="77"/>
  <c r="C13" i="77"/>
  <c r="C12" i="77"/>
  <c r="C11" i="77"/>
  <c r="C10" i="77"/>
  <c r="C9" i="77"/>
  <c r="C8" i="77"/>
  <c r="C7" i="77"/>
  <c r="C45" i="75"/>
  <c r="C44" i="75"/>
  <c r="C43" i="75"/>
  <c r="C42" i="75"/>
  <c r="C41" i="75"/>
  <c r="C40" i="75"/>
  <c r="C39" i="75"/>
  <c r="C37" i="75"/>
  <c r="C36" i="75"/>
  <c r="C35" i="75"/>
  <c r="C34" i="75"/>
  <c r="C33" i="75"/>
  <c r="C32" i="75"/>
  <c r="C31" i="75"/>
  <c r="C29" i="75"/>
  <c r="C28" i="75"/>
  <c r="C27" i="75"/>
  <c r="C26" i="75"/>
  <c r="C25" i="75"/>
  <c r="C24" i="75"/>
  <c r="C23" i="75"/>
  <c r="C20" i="75"/>
  <c r="C19" i="75"/>
  <c r="C18" i="75"/>
  <c r="C17" i="75"/>
  <c r="C16" i="75"/>
  <c r="C15" i="75"/>
  <c r="C14" i="75"/>
  <c r="C12" i="75"/>
  <c r="C11" i="75"/>
  <c r="C10" i="75"/>
  <c r="C9" i="75"/>
  <c r="C8" i="75"/>
  <c r="C7" i="75"/>
  <c r="D27" i="73"/>
  <c r="F32" i="72"/>
  <c r="B32" i="72"/>
  <c r="A32" i="72"/>
  <c r="D32" i="72" s="1"/>
  <c r="F31" i="72"/>
  <c r="B31" i="72"/>
  <c r="A31" i="72"/>
  <c r="D31" i="72" s="1"/>
  <c r="F30" i="72"/>
  <c r="B30" i="72"/>
  <c r="A30" i="72"/>
  <c r="D30" i="72" s="1"/>
  <c r="F29" i="72"/>
  <c r="B29" i="72"/>
  <c r="A29" i="72"/>
  <c r="D29" i="72" s="1"/>
  <c r="F28" i="72"/>
  <c r="B28" i="72"/>
  <c r="A28" i="72"/>
  <c r="E28" i="72" s="1"/>
  <c r="C25" i="72"/>
  <c r="B25" i="72"/>
  <c r="C24" i="72"/>
  <c r="B24" i="72"/>
  <c r="C23" i="72"/>
  <c r="B23" i="72"/>
  <c r="C22" i="72"/>
  <c r="B22" i="72"/>
  <c r="C21" i="72"/>
  <c r="B21" i="72"/>
  <c r="B17" i="72"/>
  <c r="B16" i="72"/>
  <c r="E13" i="72"/>
  <c r="B13" i="72"/>
  <c r="E12" i="72"/>
  <c r="B12" i="72"/>
  <c r="E9" i="72"/>
  <c r="E8" i="72"/>
  <c r="E7" i="72"/>
  <c r="E6" i="72"/>
  <c r="B5" i="72"/>
  <c r="C26" i="71"/>
  <c r="C4" i="71"/>
  <c r="C3" i="71"/>
  <c r="G24" i="87"/>
  <c r="G20" i="87"/>
  <c r="E31" i="72"/>
  <c r="C45" i="71"/>
  <c r="C44" i="71"/>
  <c r="C46" i="71"/>
  <c r="C47" i="71"/>
  <c r="C48" i="71"/>
  <c r="E15" i="113"/>
  <c r="E3" i="113"/>
  <c r="E29" i="120"/>
  <c r="E10" i="119"/>
  <c r="E27" i="118"/>
  <c r="D25" i="117"/>
  <c r="G25" i="116"/>
  <c r="B29" i="120"/>
  <c r="B10" i="119"/>
  <c r="B25" i="116"/>
  <c r="B27" i="118"/>
  <c r="B25" i="117"/>
  <c r="B59" i="115"/>
  <c r="E24" i="114"/>
  <c r="F59" i="115"/>
  <c r="B24" i="114"/>
  <c r="B15" i="113"/>
  <c r="B5" i="113"/>
  <c r="B3" i="113"/>
  <c r="D12" i="73"/>
  <c r="B9" i="72"/>
  <c r="D7" i="103"/>
  <c r="D8" i="103"/>
  <c r="D11" i="103"/>
  <c r="D12" i="103"/>
  <c r="D13" i="103"/>
  <c r="D15" i="103"/>
  <c r="D16" i="103"/>
  <c r="D17" i="103"/>
  <c r="D19" i="103"/>
  <c r="D20" i="103"/>
  <c r="D21" i="103"/>
  <c r="D23" i="103"/>
  <c r="D24" i="103"/>
  <c r="D25" i="103"/>
  <c r="D26" i="103"/>
  <c r="D27" i="103"/>
  <c r="D28" i="103"/>
  <c r="D30" i="103"/>
  <c r="D31" i="103"/>
  <c r="D33" i="103"/>
  <c r="D34" i="103"/>
  <c r="D36" i="103"/>
  <c r="D37" i="103"/>
  <c r="D38" i="103"/>
  <c r="D39" i="103"/>
  <c r="D40" i="103"/>
  <c r="D41" i="103"/>
  <c r="D42" i="103"/>
  <c r="D43" i="103"/>
  <c r="D44" i="103"/>
  <c r="D45" i="103"/>
  <c r="D46" i="103"/>
  <c r="D47" i="103"/>
  <c r="D48" i="103"/>
  <c r="D49" i="103"/>
  <c r="D50" i="103"/>
  <c r="D51" i="103"/>
  <c r="D52" i="103"/>
  <c r="D35" i="103"/>
  <c r="D22" i="103"/>
  <c r="D18" i="103"/>
  <c r="D14" i="103"/>
  <c r="D10" i="103"/>
  <c r="C15" i="102"/>
  <c r="C16" i="102"/>
  <c r="C14" i="102"/>
  <c r="C8" i="102"/>
  <c r="C5" i="102"/>
  <c r="C19" i="102"/>
  <c r="C9" i="102"/>
  <c r="D29" i="103"/>
  <c r="C7" i="102"/>
  <c r="D32" i="103"/>
  <c r="D9" i="103"/>
  <c r="C17" i="102"/>
  <c r="E22" i="89"/>
  <c r="F22" i="89"/>
  <c r="G22" i="89"/>
  <c r="H22" i="89"/>
  <c r="I22" i="89"/>
  <c r="J22" i="89"/>
  <c r="K22" i="89"/>
  <c r="L22" i="89"/>
  <c r="M22" i="89"/>
  <c r="N22" i="89"/>
  <c r="O22" i="89"/>
  <c r="R22" i="89"/>
  <c r="E23" i="89"/>
  <c r="F23" i="89"/>
  <c r="G23" i="89"/>
  <c r="H23" i="89"/>
  <c r="I23" i="89"/>
  <c r="J23" i="89"/>
  <c r="K23" i="89"/>
  <c r="L23" i="89"/>
  <c r="M23" i="89"/>
  <c r="N23" i="89"/>
  <c r="O23" i="89"/>
  <c r="Q23" i="89"/>
  <c r="E25" i="89"/>
  <c r="F25" i="89"/>
  <c r="G25" i="89"/>
  <c r="H25" i="89"/>
  <c r="I25" i="89"/>
  <c r="J25" i="89"/>
  <c r="K25" i="89"/>
  <c r="L25" i="89"/>
  <c r="M25" i="89"/>
  <c r="N25" i="89"/>
  <c r="O25" i="89"/>
  <c r="R25" i="89"/>
  <c r="E26" i="89"/>
  <c r="F26" i="89"/>
  <c r="G26" i="89"/>
  <c r="H26" i="89"/>
  <c r="I26" i="89"/>
  <c r="J26" i="89"/>
  <c r="K26" i="89"/>
  <c r="L26" i="89"/>
  <c r="M26" i="89"/>
  <c r="N26" i="89"/>
  <c r="O26" i="89"/>
  <c r="Q26" i="89"/>
  <c r="E28" i="89"/>
  <c r="F28" i="89"/>
  <c r="G28" i="89"/>
  <c r="H28" i="89"/>
  <c r="I28" i="89"/>
  <c r="J28" i="89"/>
  <c r="K28" i="89"/>
  <c r="L28" i="89"/>
  <c r="M28" i="89"/>
  <c r="N28" i="89"/>
  <c r="O28" i="89"/>
  <c r="R28" i="89"/>
  <c r="E29" i="89"/>
  <c r="F29" i="89"/>
  <c r="G29" i="89"/>
  <c r="H29" i="89"/>
  <c r="I29" i="89"/>
  <c r="J29" i="89"/>
  <c r="K29" i="89"/>
  <c r="L29" i="89"/>
  <c r="M29" i="89"/>
  <c r="N29" i="89"/>
  <c r="O29" i="89"/>
  <c r="Q29" i="89"/>
  <c r="E31" i="89"/>
  <c r="F31" i="89"/>
  <c r="G31" i="89"/>
  <c r="H31" i="89"/>
  <c r="I31" i="89"/>
  <c r="J31" i="89"/>
  <c r="K31" i="89"/>
  <c r="L31" i="89"/>
  <c r="M31" i="89"/>
  <c r="N31" i="89"/>
  <c r="O31" i="89"/>
  <c r="R31" i="89"/>
  <c r="E32" i="89"/>
  <c r="F32" i="89"/>
  <c r="G32" i="89"/>
  <c r="H32" i="89"/>
  <c r="I32" i="89"/>
  <c r="J32" i="89"/>
  <c r="K32" i="89"/>
  <c r="L32" i="89"/>
  <c r="M32" i="89"/>
  <c r="N32" i="89"/>
  <c r="O32" i="89"/>
  <c r="Q32" i="89"/>
  <c r="D22" i="89"/>
  <c r="D23" i="89"/>
  <c r="D25" i="89"/>
  <c r="D26" i="89"/>
  <c r="D28" i="89"/>
  <c r="D29" i="89"/>
  <c r="D31" i="89"/>
  <c r="D32" i="89"/>
  <c r="E7" i="89"/>
  <c r="F7" i="89"/>
  <c r="G7" i="89"/>
  <c r="H7" i="89"/>
  <c r="I7" i="89"/>
  <c r="J7" i="89"/>
  <c r="K7" i="89"/>
  <c r="L7" i="89"/>
  <c r="M7" i="89"/>
  <c r="N7" i="89"/>
  <c r="O7" i="89"/>
  <c r="R7" i="89"/>
  <c r="E8" i="89"/>
  <c r="F8" i="89"/>
  <c r="G8" i="89"/>
  <c r="H8" i="89"/>
  <c r="I8" i="89"/>
  <c r="J8" i="89"/>
  <c r="K8" i="89"/>
  <c r="L8" i="89"/>
  <c r="M8" i="89"/>
  <c r="N8" i="89"/>
  <c r="O8" i="89"/>
  <c r="Q8" i="89"/>
  <c r="E10" i="89"/>
  <c r="F10" i="89"/>
  <c r="G10" i="89"/>
  <c r="H10" i="89"/>
  <c r="I10" i="89"/>
  <c r="J10" i="89"/>
  <c r="K10" i="89"/>
  <c r="L10" i="89"/>
  <c r="M10" i="89"/>
  <c r="N10" i="89"/>
  <c r="O10" i="89"/>
  <c r="R10" i="89"/>
  <c r="E11" i="89"/>
  <c r="F11" i="89"/>
  <c r="G11" i="89"/>
  <c r="H11" i="89"/>
  <c r="I11" i="89"/>
  <c r="J11" i="89"/>
  <c r="K11" i="89"/>
  <c r="L11" i="89"/>
  <c r="M11" i="89"/>
  <c r="N11" i="89"/>
  <c r="O11" i="89"/>
  <c r="Q11" i="89"/>
  <c r="E14" i="89"/>
  <c r="F14" i="89"/>
  <c r="G14" i="89"/>
  <c r="H14" i="89"/>
  <c r="I14" i="89"/>
  <c r="J14" i="89"/>
  <c r="K14" i="89"/>
  <c r="L14" i="89"/>
  <c r="M14" i="89"/>
  <c r="N14" i="89"/>
  <c r="O14" i="89"/>
  <c r="R14" i="89"/>
  <c r="E15" i="89"/>
  <c r="F15" i="89"/>
  <c r="G15" i="89"/>
  <c r="H15" i="89"/>
  <c r="I15" i="89"/>
  <c r="J15" i="89"/>
  <c r="K15" i="89"/>
  <c r="L15" i="89"/>
  <c r="M15" i="89"/>
  <c r="N15" i="89"/>
  <c r="O15" i="89"/>
  <c r="Q15" i="89"/>
  <c r="E17" i="89"/>
  <c r="F17" i="89"/>
  <c r="G17" i="89"/>
  <c r="H17" i="89"/>
  <c r="I17" i="89"/>
  <c r="J17" i="89"/>
  <c r="K17" i="89"/>
  <c r="L17" i="89"/>
  <c r="M17" i="89"/>
  <c r="N17" i="89"/>
  <c r="O17" i="89"/>
  <c r="R17" i="89"/>
  <c r="E18" i="89"/>
  <c r="F18" i="89"/>
  <c r="G18" i="89"/>
  <c r="H18" i="89"/>
  <c r="I18" i="89"/>
  <c r="J18" i="89"/>
  <c r="K18" i="89"/>
  <c r="L18" i="89"/>
  <c r="M18" i="89"/>
  <c r="N18" i="89"/>
  <c r="O18" i="89"/>
  <c r="Q18" i="89"/>
  <c r="D7" i="89"/>
  <c r="D8" i="89"/>
  <c r="D10" i="89"/>
  <c r="D11" i="89"/>
  <c r="D14" i="89"/>
  <c r="D15" i="89"/>
  <c r="D17" i="89"/>
  <c r="D18" i="89"/>
  <c r="S32" i="89"/>
  <c r="S31" i="89"/>
  <c r="S29" i="89"/>
  <c r="S28" i="89"/>
  <c r="S26" i="89"/>
  <c r="S23" i="89"/>
  <c r="S22" i="89"/>
  <c r="P32" i="89"/>
  <c r="P31" i="89"/>
  <c r="P29" i="89"/>
  <c r="P28" i="89"/>
  <c r="P26" i="89"/>
  <c r="P25" i="89"/>
  <c r="P22" i="89"/>
  <c r="S17" i="89"/>
  <c r="T15" i="89"/>
  <c r="S14" i="89"/>
  <c r="S11" i="89"/>
  <c r="S10" i="89"/>
  <c r="S8" i="89"/>
  <c r="S7" i="89"/>
  <c r="P18" i="89"/>
  <c r="P17" i="89"/>
  <c r="P15" i="89"/>
  <c r="P14" i="89"/>
  <c r="P11" i="89"/>
  <c r="P10" i="89"/>
  <c r="P8" i="89"/>
  <c r="P7" i="89"/>
  <c r="R30" i="89"/>
  <c r="Q30" i="89"/>
  <c r="O30" i="89"/>
  <c r="N30" i="89"/>
  <c r="M30" i="89"/>
  <c r="L30" i="89"/>
  <c r="K30" i="89"/>
  <c r="J30" i="89"/>
  <c r="I30" i="89"/>
  <c r="H30" i="89"/>
  <c r="G30" i="89"/>
  <c r="F30" i="89"/>
  <c r="E30" i="89"/>
  <c r="D30" i="89"/>
  <c r="R27" i="89"/>
  <c r="Q27" i="89"/>
  <c r="O27" i="89"/>
  <c r="N27" i="89"/>
  <c r="M27" i="89"/>
  <c r="L27" i="89"/>
  <c r="K27" i="89"/>
  <c r="J27" i="89"/>
  <c r="I27" i="89"/>
  <c r="H27" i="89"/>
  <c r="G27" i="89"/>
  <c r="F27" i="89"/>
  <c r="E27" i="89"/>
  <c r="D27" i="89"/>
  <c r="R24" i="89"/>
  <c r="Q24" i="89"/>
  <c r="O24" i="89"/>
  <c r="N24" i="89"/>
  <c r="M24" i="89"/>
  <c r="L24" i="89"/>
  <c r="K24" i="89"/>
  <c r="J24" i="89"/>
  <c r="I24" i="89"/>
  <c r="H24" i="89"/>
  <c r="G24" i="89"/>
  <c r="F24" i="89"/>
  <c r="E24" i="89"/>
  <c r="D24" i="89"/>
  <c r="R21" i="89"/>
  <c r="Q21" i="89"/>
  <c r="O21" i="89"/>
  <c r="N21" i="89"/>
  <c r="M21" i="89"/>
  <c r="L21" i="89"/>
  <c r="K21" i="89"/>
  <c r="J21" i="89"/>
  <c r="I21" i="89"/>
  <c r="H21" i="89"/>
  <c r="G21" i="89"/>
  <c r="F21" i="89"/>
  <c r="E21" i="89"/>
  <c r="D21" i="89"/>
  <c r="Q16" i="89"/>
  <c r="O16" i="89"/>
  <c r="M16" i="89"/>
  <c r="L16" i="89"/>
  <c r="J16" i="89"/>
  <c r="I16" i="89"/>
  <c r="H16" i="89"/>
  <c r="E16" i="89"/>
  <c r="D16" i="89"/>
  <c r="R13" i="89"/>
  <c r="E12" i="89"/>
  <c r="F13" i="89"/>
  <c r="G13" i="89"/>
  <c r="H13" i="89"/>
  <c r="I12" i="89"/>
  <c r="J13" i="89"/>
  <c r="K13" i="89"/>
  <c r="L13" i="89"/>
  <c r="M12" i="89"/>
  <c r="N13" i="89"/>
  <c r="O13" i="89"/>
  <c r="R9" i="89"/>
  <c r="Q9" i="89"/>
  <c r="E9" i="89"/>
  <c r="F9" i="89"/>
  <c r="G9" i="89"/>
  <c r="H9" i="89"/>
  <c r="I9" i="89"/>
  <c r="J9" i="89"/>
  <c r="K9" i="89"/>
  <c r="L9" i="89"/>
  <c r="M9" i="89"/>
  <c r="N9" i="89"/>
  <c r="O9" i="89"/>
  <c r="D9" i="89"/>
  <c r="R6" i="89"/>
  <c r="Q6" i="89"/>
  <c r="E6" i="89"/>
  <c r="F6" i="89"/>
  <c r="G6" i="89"/>
  <c r="H6" i="89"/>
  <c r="I6" i="89"/>
  <c r="J6" i="89"/>
  <c r="K6" i="89"/>
  <c r="L6" i="89"/>
  <c r="M6" i="89"/>
  <c r="N6" i="89"/>
  <c r="O6" i="89"/>
  <c r="D6" i="89"/>
  <c r="P30" i="89"/>
  <c r="L12" i="89"/>
  <c r="S9" i="89"/>
  <c r="P27" i="89"/>
  <c r="H19" i="89"/>
  <c r="P24" i="89"/>
  <c r="O12" i="89"/>
  <c r="D12" i="89"/>
  <c r="S16" i="89"/>
  <c r="S18" i="89"/>
  <c r="Q33" i="89"/>
  <c r="T18" i="89"/>
  <c r="T16" i="89"/>
  <c r="U25" i="89"/>
  <c r="U24" i="89"/>
  <c r="O19" i="89"/>
  <c r="J19" i="89"/>
  <c r="J12" i="89"/>
  <c r="D33" i="89"/>
  <c r="N33" i="89"/>
  <c r="P9" i="89"/>
  <c r="P13" i="89"/>
  <c r="Q12" i="89"/>
  <c r="T13" i="89"/>
  <c r="P16" i="89"/>
  <c r="S21" i="89"/>
  <c r="S27" i="89"/>
  <c r="S30" i="89"/>
  <c r="R33" i="89"/>
  <c r="O33" i="89"/>
  <c r="M33" i="89"/>
  <c r="K33" i="89"/>
  <c r="I33" i="89"/>
  <c r="G33" i="89"/>
  <c r="E33" i="89"/>
  <c r="S13" i="89"/>
  <c r="P21" i="89"/>
  <c r="P23" i="89"/>
  <c r="R16" i="89"/>
  <c r="N16" i="89"/>
  <c r="F16" i="89"/>
  <c r="S15" i="89"/>
  <c r="Q13" i="89"/>
  <c r="M13" i="89"/>
  <c r="I13" i="89"/>
  <c r="E13" i="89"/>
  <c r="L33" i="89"/>
  <c r="J33" i="89"/>
  <c r="H33" i="89"/>
  <c r="F33" i="89"/>
  <c r="S24" i="89"/>
  <c r="S25" i="89"/>
  <c r="D13" i="89"/>
  <c r="K16" i="89"/>
  <c r="G16" i="89"/>
  <c r="S6" i="89"/>
  <c r="M19" i="89"/>
  <c r="I19" i="89"/>
  <c r="E19" i="89"/>
  <c r="L19" i="89"/>
  <c r="D19" i="89"/>
  <c r="S12" i="89"/>
  <c r="T12" i="89"/>
  <c r="P33" i="89"/>
  <c r="H12" i="89"/>
  <c r="P12" i="89"/>
  <c r="S33" i="89"/>
  <c r="Q19" i="89"/>
  <c r="T23" i="89"/>
  <c r="T21" i="89"/>
  <c r="T29" i="89"/>
  <c r="T27" i="89"/>
  <c r="T8" i="89"/>
  <c r="T6" i="89"/>
  <c r="U22" i="89"/>
  <c r="U7" i="89"/>
  <c r="T30" i="89"/>
  <c r="T32" i="89"/>
  <c r="U17" i="89"/>
  <c r="U16" i="89"/>
  <c r="T11" i="89"/>
  <c r="R19" i="89"/>
  <c r="R12" i="89"/>
  <c r="N19" i="89"/>
  <c r="N12" i="89"/>
  <c r="K19" i="89"/>
  <c r="K12" i="89"/>
  <c r="P19" i="89"/>
  <c r="P6" i="89"/>
  <c r="U28" i="89"/>
  <c r="U27" i="89"/>
  <c r="U14" i="89"/>
  <c r="U30" i="89"/>
  <c r="U31" i="89"/>
  <c r="T26" i="89"/>
  <c r="U10" i="89"/>
  <c r="U9" i="89"/>
  <c r="F19" i="89"/>
  <c r="F12" i="89"/>
  <c r="G19" i="89"/>
  <c r="G12" i="89"/>
  <c r="S19" i="89"/>
  <c r="C17" i="74"/>
  <c r="T24" i="89"/>
  <c r="T33" i="89"/>
  <c r="T9" i="89"/>
  <c r="T19" i="89"/>
  <c r="U13" i="89"/>
  <c r="U12" i="89"/>
  <c r="U6" i="89"/>
  <c r="U21" i="89"/>
  <c r="U33" i="89"/>
  <c r="B10" i="112"/>
  <c r="D10" i="112" s="1"/>
  <c r="F10" i="112" s="1"/>
  <c r="H10" i="112" s="1"/>
  <c r="C10" i="112"/>
  <c r="E10" i="112" s="1"/>
  <c r="G10" i="112" s="1"/>
  <c r="B11" i="112"/>
  <c r="D11" i="112" s="1"/>
  <c r="F11" i="112" s="1"/>
  <c r="H11" i="112" s="1"/>
  <c r="C11" i="112"/>
  <c r="E11" i="112" s="1"/>
  <c r="G11" i="112" s="1"/>
  <c r="B12" i="112"/>
  <c r="D12" i="112" s="1"/>
  <c r="F12" i="112" s="1"/>
  <c r="H12" i="112" s="1"/>
  <c r="C12" i="112"/>
  <c r="E12" i="112" s="1"/>
  <c r="G12" i="112" s="1"/>
  <c r="B13" i="112"/>
  <c r="D13" i="112" s="1"/>
  <c r="F13" i="112" s="1"/>
  <c r="H13" i="112" s="1"/>
  <c r="C13" i="112"/>
  <c r="E13" i="112" s="1"/>
  <c r="G13" i="112" s="1"/>
  <c r="B14" i="112"/>
  <c r="D14" i="112" s="1"/>
  <c r="F14" i="112" s="1"/>
  <c r="H14" i="112" s="1"/>
  <c r="C14" i="112"/>
  <c r="E14" i="112" s="1"/>
  <c r="G14" i="112" s="1"/>
  <c r="B15" i="112"/>
  <c r="D15" i="112" s="1"/>
  <c r="F15" i="112" s="1"/>
  <c r="H15" i="112" s="1"/>
  <c r="C15" i="112"/>
  <c r="E15" i="112" s="1"/>
  <c r="G15" i="112" s="1"/>
  <c r="B16" i="112"/>
  <c r="D16" i="112" s="1"/>
  <c r="F16" i="112" s="1"/>
  <c r="H16" i="112" s="1"/>
  <c r="C16" i="112"/>
  <c r="E16" i="112" s="1"/>
  <c r="G16" i="112" s="1"/>
  <c r="B17" i="112"/>
  <c r="D17" i="112" s="1"/>
  <c r="F17" i="112" s="1"/>
  <c r="H17" i="112" s="1"/>
  <c r="C17" i="112"/>
  <c r="E17" i="112" s="1"/>
  <c r="G17" i="112" s="1"/>
  <c r="B18" i="112"/>
  <c r="D18" i="112" s="1"/>
  <c r="F18" i="112" s="1"/>
  <c r="H18" i="112" s="1"/>
  <c r="C18" i="112"/>
  <c r="E18" i="112" s="1"/>
  <c r="G18" i="112" s="1"/>
  <c r="B19" i="112"/>
  <c r="D19" i="112" s="1"/>
  <c r="F19" i="112" s="1"/>
  <c r="H19" i="112" s="1"/>
  <c r="C19" i="112"/>
  <c r="E19" i="112" s="1"/>
  <c r="G19" i="112" s="1"/>
  <c r="B20" i="112"/>
  <c r="D20" i="112" s="1"/>
  <c r="F20" i="112" s="1"/>
  <c r="H20" i="112" s="1"/>
  <c r="C20" i="112"/>
  <c r="E20" i="112" s="1"/>
  <c r="G20" i="112" s="1"/>
  <c r="B21" i="112"/>
  <c r="D21" i="112" s="1"/>
  <c r="F21" i="112" s="1"/>
  <c r="H21" i="112" s="1"/>
  <c r="C21" i="112"/>
  <c r="E21" i="112" s="1"/>
  <c r="G21" i="112" s="1"/>
  <c r="B22" i="112"/>
  <c r="D22" i="112" s="1"/>
  <c r="F22" i="112" s="1"/>
  <c r="H22" i="112" s="1"/>
  <c r="C22" i="112"/>
  <c r="E22" i="112" s="1"/>
  <c r="G22" i="112" s="1"/>
  <c r="C9" i="112"/>
  <c r="E9" i="112" s="1"/>
  <c r="G9" i="112" s="1"/>
  <c r="B9" i="112"/>
  <c r="D9" i="112" s="1"/>
  <c r="F9" i="112" s="1"/>
  <c r="H9" i="112" s="1"/>
  <c r="U19" i="89"/>
  <c r="C7" i="97"/>
  <c r="C8" i="97"/>
  <c r="C9" i="97"/>
  <c r="C10" i="97"/>
  <c r="C11" i="97"/>
  <c r="C12" i="97"/>
  <c r="C13" i="97"/>
  <c r="C14" i="97"/>
  <c r="C6" i="97"/>
  <c r="B7" i="97"/>
  <c r="F7" i="97" s="1"/>
  <c r="B8" i="97"/>
  <c r="N8" i="97" s="1"/>
  <c r="B9" i="97"/>
  <c r="E9" i="97" s="1"/>
  <c r="B10" i="97"/>
  <c r="G10" i="97" s="1"/>
  <c r="B11" i="97"/>
  <c r="M11" i="97" s="1"/>
  <c r="B12" i="97"/>
  <c r="P12" i="97" s="1"/>
  <c r="B13" i="97"/>
  <c r="F13" i="97" s="1"/>
  <c r="B14" i="97"/>
  <c r="H14" i="97" s="1"/>
  <c r="B6" i="97"/>
  <c r="G6" i="97" s="1"/>
  <c r="F10" i="97"/>
  <c r="N7" i="97"/>
  <c r="C6" i="111"/>
  <c r="C5" i="111"/>
  <c r="C4" i="111"/>
  <c r="B14" i="72"/>
  <c r="B15" i="72"/>
  <c r="C38" i="75"/>
  <c r="C30" i="75"/>
  <c r="C13" i="75"/>
  <c r="C6" i="75"/>
  <c r="C18" i="77"/>
  <c r="C14" i="77"/>
  <c r="C6" i="77"/>
  <c r="C36" i="77"/>
  <c r="C27" i="78"/>
  <c r="C21" i="78"/>
  <c r="C13" i="78"/>
  <c r="E7" i="110"/>
  <c r="C7" i="83"/>
  <c r="C21" i="75"/>
  <c r="C22" i="75"/>
  <c r="C4" i="78"/>
  <c r="C10" i="78"/>
  <c r="C28" i="77"/>
  <c r="C29" i="77"/>
  <c r="P13" i="84"/>
  <c r="C4" i="77"/>
  <c r="C5" i="77"/>
  <c r="C4" i="75"/>
  <c r="C5" i="75"/>
  <c r="D38" i="80"/>
  <c r="C38" i="80"/>
  <c r="E11" i="95"/>
  <c r="J6" i="95"/>
  <c r="I36" i="101"/>
  <c r="J8" i="95"/>
  <c r="J7" i="95"/>
  <c r="J9" i="95"/>
  <c r="D7" i="95"/>
  <c r="E7" i="95"/>
  <c r="D8" i="95"/>
  <c r="E8" i="95"/>
  <c r="D9" i="95"/>
  <c r="E9" i="95"/>
  <c r="E10" i="95"/>
  <c r="E6" i="95"/>
  <c r="D6" i="95"/>
  <c r="F10" i="95"/>
  <c r="D10" i="95"/>
  <c r="C23" i="79"/>
  <c r="C20" i="79"/>
  <c r="C9" i="79"/>
  <c r="B11" i="72"/>
  <c r="C9" i="71"/>
  <c r="C8" i="71"/>
  <c r="C6" i="71"/>
  <c r="H29" i="79"/>
  <c r="H11" i="79"/>
  <c r="F7" i="79"/>
  <c r="F8" i="79"/>
  <c r="F11" i="79"/>
  <c r="F16" i="79"/>
  <c r="F20" i="79"/>
  <c r="F21" i="79"/>
  <c r="F23" i="79"/>
  <c r="F24" i="79"/>
  <c r="F29" i="79"/>
  <c r="D29" i="79"/>
  <c r="D24" i="79"/>
  <c r="D23" i="79"/>
  <c r="D21" i="79"/>
  <c r="D20" i="79"/>
  <c r="D11" i="79"/>
  <c r="D8" i="79"/>
  <c r="D7" i="79"/>
  <c r="G27" i="79"/>
  <c r="G28" i="79"/>
  <c r="G29" i="79"/>
  <c r="E9" i="79"/>
  <c r="E10" i="79"/>
  <c r="E13" i="79"/>
  <c r="E16" i="79"/>
  <c r="E7" i="79"/>
  <c r="E8" i="79"/>
  <c r="E11" i="79"/>
  <c r="E14" i="79"/>
  <c r="E15" i="79"/>
  <c r="E17" i="79"/>
  <c r="E18" i="79"/>
  <c r="E19" i="79"/>
  <c r="E20" i="79"/>
  <c r="E21" i="79"/>
  <c r="E22" i="79"/>
  <c r="E23" i="79"/>
  <c r="E24" i="79"/>
  <c r="C10" i="79"/>
  <c r="C13" i="79"/>
  <c r="C16" i="79"/>
  <c r="C7" i="79"/>
  <c r="C8" i="79"/>
  <c r="C11" i="79"/>
  <c r="C14" i="79"/>
  <c r="C15" i="79"/>
  <c r="C17" i="79"/>
  <c r="C18" i="79"/>
  <c r="C19" i="79"/>
  <c r="C21" i="79"/>
  <c r="C22" i="79"/>
  <c r="C24" i="79"/>
  <c r="E6" i="79"/>
  <c r="C6" i="79"/>
  <c r="C12" i="79"/>
  <c r="C29" i="79"/>
  <c r="E25" i="79"/>
  <c r="C25" i="79"/>
  <c r="E12" i="79"/>
  <c r="E29" i="79"/>
  <c r="G26" i="79"/>
  <c r="G11" i="79"/>
  <c r="F30" i="79"/>
  <c r="H26" i="79"/>
  <c r="H27" i="79"/>
  <c r="D30" i="79"/>
  <c r="D16" i="79"/>
  <c r="C10" i="71"/>
  <c r="H30" i="79"/>
  <c r="G7" i="84"/>
  <c r="C7" i="76"/>
  <c r="C7" i="74"/>
  <c r="C14" i="74"/>
  <c r="C14" i="76"/>
  <c r="D41" i="73"/>
  <c r="D40" i="73"/>
  <c r="D14" i="80"/>
  <c r="C14" i="80"/>
  <c r="E5" i="105"/>
  <c r="E6" i="105"/>
  <c r="E7" i="105"/>
  <c r="E8" i="105"/>
  <c r="E9" i="105"/>
  <c r="E10" i="105"/>
  <c r="E11" i="105"/>
  <c r="E12" i="105"/>
  <c r="E13" i="105"/>
  <c r="E16" i="105"/>
  <c r="E17" i="105"/>
  <c r="E19" i="105"/>
  <c r="E20" i="105"/>
  <c r="E23" i="105"/>
  <c r="E24" i="105"/>
  <c r="E25" i="105"/>
  <c r="E26" i="105"/>
  <c r="E31" i="105"/>
  <c r="E32" i="105"/>
  <c r="E33" i="105"/>
  <c r="E35" i="105"/>
  <c r="E36" i="105"/>
  <c r="E38" i="105"/>
  <c r="E39" i="105"/>
  <c r="E40" i="105"/>
  <c r="E43" i="105"/>
  <c r="E45" i="105"/>
  <c r="E4" i="105"/>
  <c r="D5" i="104"/>
  <c r="D6" i="104"/>
  <c r="D7" i="104"/>
  <c r="D8" i="104"/>
  <c r="D9" i="104"/>
  <c r="D11" i="104"/>
  <c r="D12" i="104"/>
  <c r="D13" i="104"/>
  <c r="D15" i="104"/>
  <c r="D16" i="104"/>
  <c r="D17" i="104"/>
  <c r="D22" i="104"/>
  <c r="D23" i="104"/>
  <c r="D24" i="104"/>
  <c r="D25" i="104"/>
  <c r="D26" i="104"/>
  <c r="D27" i="104"/>
  <c r="D29" i="104"/>
  <c r="D31" i="104"/>
  <c r="D32" i="104"/>
  <c r="D33" i="104"/>
  <c r="C7" i="101"/>
  <c r="D7" i="101"/>
  <c r="E7" i="101"/>
  <c r="F7" i="101"/>
  <c r="G7" i="101"/>
  <c r="I7" i="101"/>
  <c r="C8" i="101"/>
  <c r="D8" i="101"/>
  <c r="E8" i="101"/>
  <c r="F8" i="101"/>
  <c r="G8" i="101"/>
  <c r="I8" i="101"/>
  <c r="C9" i="101"/>
  <c r="D9" i="101"/>
  <c r="E9" i="101"/>
  <c r="F9" i="101"/>
  <c r="G9" i="101"/>
  <c r="I9" i="101"/>
  <c r="C10" i="101"/>
  <c r="D10" i="101"/>
  <c r="E10" i="101"/>
  <c r="F10" i="101"/>
  <c r="G10" i="101"/>
  <c r="I10" i="101"/>
  <c r="C11" i="101"/>
  <c r="D11" i="101"/>
  <c r="E11" i="101"/>
  <c r="F11" i="101"/>
  <c r="G11" i="101"/>
  <c r="I11" i="101"/>
  <c r="C12" i="101"/>
  <c r="D12" i="101"/>
  <c r="E12" i="101"/>
  <c r="F12" i="101"/>
  <c r="G12" i="101"/>
  <c r="I12" i="101"/>
  <c r="C13" i="101"/>
  <c r="D13" i="101"/>
  <c r="E13" i="101"/>
  <c r="F13" i="101"/>
  <c r="G13" i="101"/>
  <c r="I13" i="101"/>
  <c r="C14" i="101"/>
  <c r="D14" i="101"/>
  <c r="E14" i="101"/>
  <c r="F14" i="101"/>
  <c r="G14" i="101"/>
  <c r="I14" i="101"/>
  <c r="C15" i="101"/>
  <c r="D15" i="101"/>
  <c r="E15" i="101"/>
  <c r="F15" i="101"/>
  <c r="G15" i="101"/>
  <c r="I15" i="101"/>
  <c r="C16" i="101"/>
  <c r="D16" i="101"/>
  <c r="E16" i="101"/>
  <c r="F16" i="101"/>
  <c r="G16" i="101"/>
  <c r="I16" i="101"/>
  <c r="C18" i="101"/>
  <c r="D18" i="101"/>
  <c r="E18" i="101"/>
  <c r="F18" i="101"/>
  <c r="G18" i="101"/>
  <c r="I18" i="101"/>
  <c r="C19" i="101"/>
  <c r="D19" i="101"/>
  <c r="E19" i="101"/>
  <c r="F19" i="101"/>
  <c r="G19" i="101"/>
  <c r="I19" i="101"/>
  <c r="C20" i="101"/>
  <c r="D20" i="101"/>
  <c r="E20" i="101"/>
  <c r="F20" i="101"/>
  <c r="G20" i="101"/>
  <c r="I20" i="101"/>
  <c r="C22" i="101"/>
  <c r="D22" i="101"/>
  <c r="E22" i="101"/>
  <c r="F22" i="101"/>
  <c r="G22" i="101"/>
  <c r="I22" i="101"/>
  <c r="C23" i="101"/>
  <c r="D23" i="101"/>
  <c r="E23" i="101"/>
  <c r="F23" i="101"/>
  <c r="G23" i="101"/>
  <c r="I23" i="101"/>
  <c r="C24" i="101"/>
  <c r="D24" i="101"/>
  <c r="E24" i="101"/>
  <c r="F24" i="101"/>
  <c r="G24" i="101"/>
  <c r="I24" i="101"/>
  <c r="C25" i="101"/>
  <c r="D25" i="101"/>
  <c r="E25" i="101"/>
  <c r="F25" i="101"/>
  <c r="G25" i="101"/>
  <c r="I25" i="101"/>
  <c r="C26" i="101"/>
  <c r="D26" i="101"/>
  <c r="E26" i="101"/>
  <c r="F26" i="101"/>
  <c r="G26" i="101"/>
  <c r="I26" i="101"/>
  <c r="C27" i="101"/>
  <c r="D27" i="101"/>
  <c r="E27" i="101"/>
  <c r="F27" i="101"/>
  <c r="G27" i="101"/>
  <c r="I27" i="101"/>
  <c r="C28" i="101"/>
  <c r="D28" i="101"/>
  <c r="E28" i="101"/>
  <c r="F28" i="101"/>
  <c r="G28" i="101"/>
  <c r="I28" i="101"/>
  <c r="C29" i="101"/>
  <c r="D29" i="101"/>
  <c r="E29" i="101"/>
  <c r="F29" i="101"/>
  <c r="G29" i="101"/>
  <c r="I29" i="101"/>
  <c r="C31" i="101"/>
  <c r="D31" i="101"/>
  <c r="E31" i="101"/>
  <c r="F31" i="101"/>
  <c r="G31" i="101"/>
  <c r="I31" i="101"/>
  <c r="C32" i="101"/>
  <c r="D32" i="101"/>
  <c r="E32" i="101"/>
  <c r="F32" i="101"/>
  <c r="G32" i="101"/>
  <c r="I32" i="101"/>
  <c r="C33" i="101"/>
  <c r="D33" i="101"/>
  <c r="E33" i="101"/>
  <c r="F33" i="101"/>
  <c r="G33" i="101"/>
  <c r="I33" i="101"/>
  <c r="C34" i="101"/>
  <c r="D34" i="101"/>
  <c r="E34" i="101"/>
  <c r="F34" i="101"/>
  <c r="G34" i="101"/>
  <c r="I34" i="101"/>
  <c r="C35" i="101"/>
  <c r="D35" i="101"/>
  <c r="E35" i="101"/>
  <c r="F35" i="101"/>
  <c r="G35" i="101"/>
  <c r="I35" i="101"/>
  <c r="C36" i="101"/>
  <c r="D36" i="101"/>
  <c r="E36" i="101"/>
  <c r="F36" i="101"/>
  <c r="G36" i="101"/>
  <c r="C37" i="101"/>
  <c r="D37" i="101"/>
  <c r="E37" i="101"/>
  <c r="F37" i="101"/>
  <c r="I38" i="101"/>
  <c r="I39" i="101"/>
  <c r="C41" i="101"/>
  <c r="D41" i="101"/>
  <c r="E41" i="101"/>
  <c r="F41" i="101"/>
  <c r="G41" i="101"/>
  <c r="I41" i="101"/>
  <c r="C42" i="101"/>
  <c r="D42" i="101"/>
  <c r="E42" i="101"/>
  <c r="F42" i="101"/>
  <c r="G42" i="101"/>
  <c r="I42" i="101"/>
  <c r="C43" i="101"/>
  <c r="D43" i="101"/>
  <c r="E43" i="101"/>
  <c r="F43" i="101"/>
  <c r="G43" i="101"/>
  <c r="I43" i="101"/>
  <c r="B7" i="100"/>
  <c r="B8" i="100"/>
  <c r="B9" i="100"/>
  <c r="B10" i="100"/>
  <c r="B11" i="100"/>
  <c r="B12" i="100"/>
  <c r="B13" i="100"/>
  <c r="B14" i="100"/>
  <c r="B6" i="100"/>
  <c r="C9" i="99"/>
  <c r="C10" i="99"/>
  <c r="C11" i="99"/>
  <c r="C14" i="99"/>
  <c r="C5" i="99"/>
  <c r="C15" i="99"/>
  <c r="C12" i="99"/>
  <c r="C6" i="99"/>
  <c r="B7" i="98"/>
  <c r="K7" i="98" s="1"/>
  <c r="C7" i="98"/>
  <c r="D7" i="98"/>
  <c r="E7" i="98"/>
  <c r="F7" i="98"/>
  <c r="G7" i="98"/>
  <c r="I7" i="98"/>
  <c r="B8" i="98"/>
  <c r="K8" i="98" s="1"/>
  <c r="C8" i="98"/>
  <c r="D8" i="98"/>
  <c r="E8" i="98"/>
  <c r="F8" i="98"/>
  <c r="G8" i="98"/>
  <c r="I8" i="98"/>
  <c r="B9" i="98"/>
  <c r="H9" i="98" s="1"/>
  <c r="C9" i="98"/>
  <c r="D9" i="98"/>
  <c r="E9" i="98"/>
  <c r="F9" i="98"/>
  <c r="G9" i="98"/>
  <c r="I9" i="98"/>
  <c r="B10" i="98"/>
  <c r="H10" i="98" s="1"/>
  <c r="C10" i="98"/>
  <c r="D10" i="98"/>
  <c r="E10" i="98"/>
  <c r="F10" i="98"/>
  <c r="G10" i="98"/>
  <c r="I10" i="98"/>
  <c r="B11" i="98"/>
  <c r="K11" i="98" s="1"/>
  <c r="C11" i="98"/>
  <c r="D11" i="98"/>
  <c r="E11" i="98"/>
  <c r="F11" i="98"/>
  <c r="G11" i="98"/>
  <c r="I11" i="98"/>
  <c r="B12" i="98"/>
  <c r="K12" i="98" s="1"/>
  <c r="C12" i="98"/>
  <c r="D12" i="98"/>
  <c r="E12" i="98"/>
  <c r="F12" i="98"/>
  <c r="G12" i="98"/>
  <c r="I12" i="98"/>
  <c r="B13" i="98"/>
  <c r="H13" i="98" s="1"/>
  <c r="C13" i="98"/>
  <c r="D13" i="98"/>
  <c r="E13" i="98"/>
  <c r="F13" i="98"/>
  <c r="G13" i="98"/>
  <c r="I13" i="98"/>
  <c r="B14" i="98"/>
  <c r="H14" i="98" s="1"/>
  <c r="C14" i="98"/>
  <c r="D14" i="98"/>
  <c r="E14" i="98"/>
  <c r="F14" i="98"/>
  <c r="G14" i="98"/>
  <c r="I14" i="98"/>
  <c r="C6" i="98"/>
  <c r="D6" i="98"/>
  <c r="E6" i="98"/>
  <c r="F6" i="98"/>
  <c r="G6" i="98"/>
  <c r="I6" i="98"/>
  <c r="B6" i="98"/>
  <c r="K6" i="98" s="1"/>
  <c r="C5" i="96"/>
  <c r="C7" i="96"/>
  <c r="C9" i="96"/>
  <c r="C10" i="96"/>
  <c r="C11" i="96"/>
  <c r="C12" i="96"/>
  <c r="C13" i="96"/>
  <c r="C14" i="96"/>
  <c r="C15" i="96"/>
  <c r="C16" i="96"/>
  <c r="C17" i="96"/>
  <c r="C22" i="96"/>
  <c r="C23" i="96"/>
  <c r="C27" i="96"/>
  <c r="C28" i="96"/>
  <c r="C29" i="96"/>
  <c r="C6" i="94"/>
  <c r="D6" i="94"/>
  <c r="C8" i="94"/>
  <c r="D8" i="94"/>
  <c r="C9" i="94"/>
  <c r="D9" i="94"/>
  <c r="C10" i="94"/>
  <c r="D10" i="94"/>
  <c r="C11" i="94"/>
  <c r="D11" i="94"/>
  <c r="C12" i="94"/>
  <c r="D12" i="94"/>
  <c r="C13" i="94"/>
  <c r="D13" i="94"/>
  <c r="C14" i="94"/>
  <c r="D14" i="94"/>
  <c r="C16" i="94"/>
  <c r="D16" i="94"/>
  <c r="C17" i="94"/>
  <c r="D17" i="94"/>
  <c r="C18" i="94"/>
  <c r="D18" i="94"/>
  <c r="C19" i="94"/>
  <c r="D19" i="94"/>
  <c r="C21" i="94"/>
  <c r="D21" i="94"/>
  <c r="C22" i="94"/>
  <c r="D22" i="94"/>
  <c r="C23" i="94"/>
  <c r="D23" i="94"/>
  <c r="C24" i="94"/>
  <c r="D24" i="94"/>
  <c r="C26" i="94"/>
  <c r="D26" i="94"/>
  <c r="C27" i="94"/>
  <c r="D27" i="94"/>
  <c r="C28" i="94"/>
  <c r="D28" i="94"/>
  <c r="C30" i="94"/>
  <c r="D30" i="94"/>
  <c r="C31" i="94"/>
  <c r="D31" i="94"/>
  <c r="C32" i="94"/>
  <c r="D32" i="94"/>
  <c r="C33" i="94"/>
  <c r="D33" i="94"/>
  <c r="C6" i="93"/>
  <c r="C7" i="93"/>
  <c r="C8" i="93"/>
  <c r="C9" i="93"/>
  <c r="C10" i="93"/>
  <c r="C11" i="93"/>
  <c r="C14" i="93"/>
  <c r="C15" i="93"/>
  <c r="C16" i="93"/>
  <c r="C17" i="93"/>
  <c r="C18" i="93"/>
  <c r="C19" i="93"/>
  <c r="C22" i="93"/>
  <c r="C23" i="93"/>
  <c r="C24" i="93"/>
  <c r="C25" i="93"/>
  <c r="C26" i="93"/>
  <c r="C7" i="92"/>
  <c r="D7" i="92"/>
  <c r="F7" i="92"/>
  <c r="G7" i="92"/>
  <c r="C8" i="92"/>
  <c r="D8" i="92"/>
  <c r="F8" i="92"/>
  <c r="G8" i="92"/>
  <c r="C9" i="92"/>
  <c r="D9" i="92"/>
  <c r="F9" i="92"/>
  <c r="G9" i="92"/>
  <c r="C10" i="92"/>
  <c r="D10" i="92"/>
  <c r="F10" i="92"/>
  <c r="G10" i="92"/>
  <c r="C11" i="92"/>
  <c r="D11" i="92"/>
  <c r="F11" i="92"/>
  <c r="G11" i="92"/>
  <c r="C12" i="92"/>
  <c r="D12" i="92"/>
  <c r="F12" i="92"/>
  <c r="G12" i="92"/>
  <c r="C13" i="92"/>
  <c r="D13" i="92"/>
  <c r="F13" i="92"/>
  <c r="G13" i="92"/>
  <c r="C14" i="92"/>
  <c r="D14" i="92"/>
  <c r="F14" i="92"/>
  <c r="G14" i="92"/>
  <c r="C15" i="92"/>
  <c r="D15" i="92"/>
  <c r="F15" i="92"/>
  <c r="G15" i="92"/>
  <c r="C16" i="92"/>
  <c r="D16" i="92"/>
  <c r="F16" i="92"/>
  <c r="G16" i="92"/>
  <c r="C17" i="92"/>
  <c r="D17" i="92"/>
  <c r="F17" i="92"/>
  <c r="G17" i="92"/>
  <c r="C18" i="92"/>
  <c r="D18" i="92"/>
  <c r="F18" i="92"/>
  <c r="G18" i="92"/>
  <c r="D6" i="92"/>
  <c r="F6" i="92"/>
  <c r="G6" i="92"/>
  <c r="C6" i="92"/>
  <c r="B8" i="91"/>
  <c r="B9" i="91"/>
  <c r="B10" i="91"/>
  <c r="B12" i="91"/>
  <c r="B13" i="91"/>
  <c r="B14" i="91"/>
  <c r="B15" i="91"/>
  <c r="B17" i="91"/>
  <c r="B18" i="91"/>
  <c r="B19" i="91"/>
  <c r="B20" i="91"/>
  <c r="B22" i="91"/>
  <c r="B23" i="91"/>
  <c r="B24" i="91"/>
  <c r="B7" i="91"/>
  <c r="C7" i="91"/>
  <c r="D7" i="91"/>
  <c r="E7" i="91"/>
  <c r="F7" i="91"/>
  <c r="C8" i="91"/>
  <c r="D8" i="91"/>
  <c r="E8" i="91"/>
  <c r="F8" i="91"/>
  <c r="C9" i="91"/>
  <c r="D9" i="91"/>
  <c r="E9" i="91"/>
  <c r="F9" i="91"/>
  <c r="C10" i="91"/>
  <c r="D10" i="91"/>
  <c r="E10" i="91"/>
  <c r="F10" i="91"/>
  <c r="C12" i="91"/>
  <c r="D12" i="91"/>
  <c r="E12" i="91"/>
  <c r="F12" i="91"/>
  <c r="C13" i="91"/>
  <c r="D13" i="91"/>
  <c r="E13" i="91"/>
  <c r="F13" i="91"/>
  <c r="C14" i="91"/>
  <c r="D14" i="91"/>
  <c r="E14" i="91"/>
  <c r="F14" i="91"/>
  <c r="C15" i="91"/>
  <c r="D15" i="91"/>
  <c r="E15" i="91"/>
  <c r="F15" i="91"/>
  <c r="C17" i="91"/>
  <c r="D17" i="91"/>
  <c r="E17" i="91"/>
  <c r="F17" i="91"/>
  <c r="C18" i="91"/>
  <c r="D18" i="91"/>
  <c r="E18" i="91"/>
  <c r="F18" i="91"/>
  <c r="C19" i="91"/>
  <c r="D19" i="91"/>
  <c r="E19" i="91"/>
  <c r="F19" i="91"/>
  <c r="C20" i="91"/>
  <c r="D20" i="91"/>
  <c r="E20" i="91"/>
  <c r="F20" i="91"/>
  <c r="C22" i="91"/>
  <c r="D22" i="91"/>
  <c r="E22" i="91"/>
  <c r="F22" i="91"/>
  <c r="C23" i="91"/>
  <c r="D23" i="91"/>
  <c r="E23" i="91"/>
  <c r="F23" i="91"/>
  <c r="C24" i="91"/>
  <c r="D24" i="91"/>
  <c r="E24" i="91"/>
  <c r="F24" i="91"/>
  <c r="C6" i="90"/>
  <c r="D6" i="90"/>
  <c r="C7" i="90"/>
  <c r="D7" i="90"/>
  <c r="C8" i="90"/>
  <c r="D8" i="90"/>
  <c r="C9" i="90"/>
  <c r="D9" i="90"/>
  <c r="C10" i="90"/>
  <c r="D10" i="90"/>
  <c r="C11" i="90"/>
  <c r="D11" i="90"/>
  <c r="C12" i="90"/>
  <c r="D12" i="90"/>
  <c r="F10" i="85"/>
  <c r="F6" i="85"/>
  <c r="D8" i="84"/>
  <c r="E8" i="84"/>
  <c r="F8" i="84"/>
  <c r="H8" i="84"/>
  <c r="I8" i="84"/>
  <c r="J8" i="84"/>
  <c r="K8" i="84"/>
  <c r="L8" i="84"/>
  <c r="M8" i="84"/>
  <c r="O8" i="84"/>
  <c r="P8" i="84"/>
  <c r="D9" i="84"/>
  <c r="E9" i="84"/>
  <c r="F9" i="84"/>
  <c r="I9" i="84"/>
  <c r="J9" i="84"/>
  <c r="K9" i="84"/>
  <c r="L9" i="84"/>
  <c r="M9" i="84"/>
  <c r="O9" i="84"/>
  <c r="P9" i="84"/>
  <c r="D10" i="84"/>
  <c r="E10" i="84"/>
  <c r="F10" i="84"/>
  <c r="J10" i="84"/>
  <c r="K10" i="84"/>
  <c r="L10" i="84"/>
  <c r="M10" i="84"/>
  <c r="O10" i="84"/>
  <c r="P10" i="84"/>
  <c r="D11" i="84"/>
  <c r="E11" i="84"/>
  <c r="F11" i="84"/>
  <c r="K11" i="84"/>
  <c r="L11" i="84"/>
  <c r="M11" i="84"/>
  <c r="O11" i="84"/>
  <c r="P11" i="84"/>
  <c r="D12" i="84"/>
  <c r="E12" i="84"/>
  <c r="F12" i="84"/>
  <c r="L12" i="84"/>
  <c r="M12" i="84"/>
  <c r="O12" i="84"/>
  <c r="P12" i="84"/>
  <c r="N13" i="84"/>
  <c r="O13" i="84"/>
  <c r="D7" i="84"/>
  <c r="E7" i="84"/>
  <c r="F7" i="84"/>
  <c r="H7" i="84"/>
  <c r="I7" i="84"/>
  <c r="J7" i="84"/>
  <c r="K7" i="84"/>
  <c r="L7" i="84"/>
  <c r="M7" i="84"/>
  <c r="O7" i="84"/>
  <c r="P7" i="84"/>
  <c r="D7" i="83"/>
  <c r="F7" i="83"/>
  <c r="G7" i="83"/>
  <c r="H7" i="83"/>
  <c r="I7" i="83"/>
  <c r="C8" i="83"/>
  <c r="D8" i="83"/>
  <c r="F8" i="83"/>
  <c r="G8" i="83"/>
  <c r="H8" i="83"/>
  <c r="I8" i="83"/>
  <c r="C9" i="83"/>
  <c r="D9" i="83"/>
  <c r="F9" i="83"/>
  <c r="G9" i="83"/>
  <c r="H9" i="83"/>
  <c r="I9" i="83"/>
  <c r="C10" i="83"/>
  <c r="D10" i="83"/>
  <c r="F10" i="83"/>
  <c r="G10" i="83"/>
  <c r="H10" i="83"/>
  <c r="I10" i="83"/>
  <c r="C11" i="83"/>
  <c r="D11" i="83"/>
  <c r="F11" i="83"/>
  <c r="G11" i="83"/>
  <c r="H11" i="83"/>
  <c r="I11" i="83"/>
  <c r="C12" i="83"/>
  <c r="D12" i="83"/>
  <c r="F12" i="83"/>
  <c r="G12" i="83"/>
  <c r="H12" i="83"/>
  <c r="I12" i="83"/>
  <c r="C13" i="83"/>
  <c r="D13" i="83"/>
  <c r="F13" i="83"/>
  <c r="G13" i="83"/>
  <c r="H13" i="83"/>
  <c r="I13" i="83"/>
  <c r="C14" i="83"/>
  <c r="D14" i="83"/>
  <c r="F14" i="83"/>
  <c r="G14" i="83"/>
  <c r="H14" i="83"/>
  <c r="I14" i="83"/>
  <c r="D6" i="83"/>
  <c r="F6" i="83"/>
  <c r="G6" i="83"/>
  <c r="H6" i="83"/>
  <c r="I6" i="83"/>
  <c r="J6" i="83"/>
  <c r="C6" i="83"/>
  <c r="C7" i="82"/>
  <c r="D7" i="82"/>
  <c r="E7" i="82"/>
  <c r="F7" i="82"/>
  <c r="G7" i="82"/>
  <c r="C8" i="82"/>
  <c r="D8" i="82"/>
  <c r="E8" i="82"/>
  <c r="F8" i="82"/>
  <c r="G8" i="82"/>
  <c r="C9" i="82"/>
  <c r="D9" i="82"/>
  <c r="E9" i="82"/>
  <c r="F9" i="82"/>
  <c r="G9" i="82"/>
  <c r="C11" i="82"/>
  <c r="D11" i="82"/>
  <c r="E11" i="82"/>
  <c r="F11" i="82"/>
  <c r="G11" i="82"/>
  <c r="C12" i="82"/>
  <c r="D12" i="82"/>
  <c r="E12" i="82"/>
  <c r="F12" i="82"/>
  <c r="G12" i="82"/>
  <c r="C13" i="82"/>
  <c r="D13" i="82"/>
  <c r="E13" i="82"/>
  <c r="F13" i="82"/>
  <c r="G13" i="82"/>
  <c r="C15" i="82"/>
  <c r="D15" i="82"/>
  <c r="E15" i="82"/>
  <c r="F15" i="82"/>
  <c r="G15" i="82"/>
  <c r="C16" i="82"/>
  <c r="D16" i="82"/>
  <c r="E16" i="82"/>
  <c r="F16" i="82"/>
  <c r="G16" i="82"/>
  <c r="C17" i="82"/>
  <c r="D17" i="82"/>
  <c r="E17" i="82"/>
  <c r="F17" i="82"/>
  <c r="G17" i="82"/>
  <c r="C18" i="82"/>
  <c r="D18" i="82"/>
  <c r="E18" i="82"/>
  <c r="F18" i="82"/>
  <c r="G18" i="82"/>
  <c r="C6" i="81"/>
  <c r="C7" i="81"/>
  <c r="C8" i="81"/>
  <c r="C9" i="81"/>
  <c r="C10" i="81"/>
  <c r="C11" i="81"/>
  <c r="C12" i="81"/>
  <c r="C13" i="81"/>
  <c r="C14" i="81"/>
  <c r="C16" i="81"/>
  <c r="C17" i="81"/>
  <c r="C18" i="81"/>
  <c r="C19" i="81"/>
  <c r="C20" i="81"/>
  <c r="C21" i="81"/>
  <c r="C22" i="81"/>
  <c r="C23" i="81"/>
  <c r="C24" i="81"/>
  <c r="C27" i="81"/>
  <c r="C28" i="81"/>
  <c r="C29" i="81"/>
  <c r="C31" i="81"/>
  <c r="C32" i="81"/>
  <c r="C33" i="81"/>
  <c r="E44" i="105"/>
  <c r="E42" i="105"/>
  <c r="E41" i="105"/>
  <c r="E37" i="105"/>
  <c r="E34" i="105"/>
  <c r="E30" i="105"/>
  <c r="E29" i="105"/>
  <c r="E28" i="105"/>
  <c r="E27" i="105"/>
  <c r="E22" i="105"/>
  <c r="E21" i="105"/>
  <c r="E18" i="105"/>
  <c r="E15" i="105"/>
  <c r="E14" i="105"/>
  <c r="D30" i="104"/>
  <c r="D19" i="104"/>
  <c r="D18" i="104"/>
  <c r="H43" i="101"/>
  <c r="H42" i="101"/>
  <c r="H41" i="101"/>
  <c r="I40" i="101"/>
  <c r="G40" i="101"/>
  <c r="F40" i="101"/>
  <c r="E40" i="101"/>
  <c r="D40" i="101"/>
  <c r="C40" i="101"/>
  <c r="I37" i="101"/>
  <c r="H37" i="101"/>
  <c r="H36" i="101"/>
  <c r="H35" i="101"/>
  <c r="H34" i="101"/>
  <c r="H33" i="101"/>
  <c r="H32" i="101"/>
  <c r="H31" i="101"/>
  <c r="I30" i="101"/>
  <c r="G30" i="101"/>
  <c r="F30" i="101"/>
  <c r="E30" i="101"/>
  <c r="D30" i="101"/>
  <c r="C30" i="101"/>
  <c r="H29" i="101"/>
  <c r="H28" i="101"/>
  <c r="H27" i="101"/>
  <c r="H26" i="101"/>
  <c r="H25" i="101"/>
  <c r="H24" i="101"/>
  <c r="H23" i="101"/>
  <c r="I21" i="101"/>
  <c r="G21" i="101"/>
  <c r="F21" i="101"/>
  <c r="E21" i="101"/>
  <c r="D21" i="101"/>
  <c r="C21" i="101"/>
  <c r="H20" i="101"/>
  <c r="H19" i="101"/>
  <c r="H18" i="101"/>
  <c r="I17" i="101"/>
  <c r="G17" i="101"/>
  <c r="F17" i="101"/>
  <c r="E17" i="101"/>
  <c r="D17" i="101"/>
  <c r="C17" i="101"/>
  <c r="H16" i="101"/>
  <c r="H15" i="101"/>
  <c r="H14" i="101"/>
  <c r="H13" i="101"/>
  <c r="H12" i="101"/>
  <c r="H11" i="101"/>
  <c r="H10" i="101"/>
  <c r="H9" i="101"/>
  <c r="H8" i="101"/>
  <c r="I6" i="101"/>
  <c r="F6" i="101"/>
  <c r="E6" i="101"/>
  <c r="D6" i="101"/>
  <c r="R15" i="100"/>
  <c r="Q15" i="100"/>
  <c r="P15" i="100"/>
  <c r="N15" i="100"/>
  <c r="L15" i="100"/>
  <c r="J15" i="100"/>
  <c r="I15" i="100"/>
  <c r="H15" i="100"/>
  <c r="G15" i="100"/>
  <c r="F15" i="100"/>
  <c r="E15" i="100"/>
  <c r="D15" i="100"/>
  <c r="C15" i="100"/>
  <c r="G15" i="97"/>
  <c r="C26" i="96"/>
  <c r="C8" i="96"/>
  <c r="E33" i="94"/>
  <c r="E32" i="94"/>
  <c r="E31" i="94"/>
  <c r="E30" i="94"/>
  <c r="D29" i="94"/>
  <c r="E28" i="94"/>
  <c r="E27" i="94"/>
  <c r="E26" i="94"/>
  <c r="D25" i="94"/>
  <c r="E24" i="94"/>
  <c r="E23" i="94"/>
  <c r="E22" i="94"/>
  <c r="E21" i="94"/>
  <c r="D20" i="94"/>
  <c r="E19" i="94"/>
  <c r="E18" i="94"/>
  <c r="E17" i="94"/>
  <c r="E16" i="94"/>
  <c r="D15" i="94"/>
  <c r="E14" i="94"/>
  <c r="E13" i="94"/>
  <c r="E12" i="94"/>
  <c r="E11" i="94"/>
  <c r="E10" i="94"/>
  <c r="E9" i="94"/>
  <c r="E8" i="94"/>
  <c r="D7" i="94"/>
  <c r="C7" i="94"/>
  <c r="E6" i="94"/>
  <c r="C27" i="93"/>
  <c r="C12" i="93"/>
  <c r="C4" i="93"/>
  <c r="E7" i="92"/>
  <c r="H7" i="92"/>
  <c r="E8" i="92"/>
  <c r="E9" i="92"/>
  <c r="E10" i="92"/>
  <c r="E11" i="92"/>
  <c r="H11" i="92"/>
  <c r="E12" i="92"/>
  <c r="H13" i="92"/>
  <c r="E14" i="92"/>
  <c r="E15" i="92"/>
  <c r="E16" i="92"/>
  <c r="H16" i="92"/>
  <c r="E17" i="92"/>
  <c r="H17" i="92"/>
  <c r="E18" i="92"/>
  <c r="E6" i="92"/>
  <c r="D19" i="92"/>
  <c r="F19" i="92"/>
  <c r="G19" i="92"/>
  <c r="C19" i="92"/>
  <c r="H7" i="91"/>
  <c r="H8" i="91"/>
  <c r="H9" i="91"/>
  <c r="H10" i="91"/>
  <c r="H12" i="91"/>
  <c r="H13" i="91"/>
  <c r="H14" i="91"/>
  <c r="H15" i="91"/>
  <c r="H17" i="91"/>
  <c r="H18" i="91"/>
  <c r="H19" i="91"/>
  <c r="H20" i="91"/>
  <c r="H22" i="91"/>
  <c r="H23" i="91"/>
  <c r="H24" i="91"/>
  <c r="D21" i="91"/>
  <c r="E21" i="91"/>
  <c r="F21" i="91"/>
  <c r="C17" i="90"/>
  <c r="F16" i="91"/>
  <c r="E16" i="91"/>
  <c r="D16" i="91"/>
  <c r="C16" i="91"/>
  <c r="E11" i="91"/>
  <c r="D11" i="91"/>
  <c r="C11" i="91"/>
  <c r="D6" i="91"/>
  <c r="E6" i="91"/>
  <c r="C14" i="90"/>
  <c r="D5" i="90"/>
  <c r="C5" i="90"/>
  <c r="E7" i="90"/>
  <c r="E8" i="90"/>
  <c r="E9" i="90"/>
  <c r="E10" i="90"/>
  <c r="E11" i="90"/>
  <c r="E12" i="90"/>
  <c r="E6" i="90"/>
  <c r="D10" i="104"/>
  <c r="F44" i="80"/>
  <c r="D4" i="104"/>
  <c r="E44" i="80"/>
  <c r="F46" i="80"/>
  <c r="D6" i="103"/>
  <c r="D34" i="104"/>
  <c r="C15" i="80"/>
  <c r="E46" i="80"/>
  <c r="D15" i="80"/>
  <c r="D27" i="80"/>
  <c r="E45" i="80"/>
  <c r="D44" i="101"/>
  <c r="E15" i="94"/>
  <c r="E25" i="94"/>
  <c r="F44" i="101"/>
  <c r="C29" i="71"/>
  <c r="C15" i="90"/>
  <c r="C16" i="90"/>
  <c r="C33" i="71"/>
  <c r="C28" i="71"/>
  <c r="C35" i="71"/>
  <c r="C31" i="71"/>
  <c r="H21" i="101"/>
  <c r="H19" i="92"/>
  <c r="E20" i="94"/>
  <c r="I18" i="92"/>
  <c r="I17" i="92"/>
  <c r="I13" i="92"/>
  <c r="I15" i="92"/>
  <c r="I14" i="92"/>
  <c r="I10" i="92"/>
  <c r="I9" i="92"/>
  <c r="I8" i="92"/>
  <c r="I7" i="92"/>
  <c r="H17" i="101"/>
  <c r="H40" i="101"/>
  <c r="C21" i="91"/>
  <c r="H15" i="92"/>
  <c r="C6" i="101"/>
  <c r="H11" i="91"/>
  <c r="G23" i="91"/>
  <c r="G19" i="91"/>
  <c r="G15" i="91"/>
  <c r="G7" i="91"/>
  <c r="H7" i="101"/>
  <c r="G6" i="101"/>
  <c r="H6" i="101"/>
  <c r="G6" i="91"/>
  <c r="D14" i="90"/>
  <c r="C44" i="101"/>
  <c r="C5" i="101"/>
  <c r="G44" i="101"/>
  <c r="G5" i="101"/>
  <c r="G9" i="91"/>
  <c r="E5" i="90"/>
  <c r="E25" i="91"/>
  <c r="I6" i="92"/>
  <c r="I12" i="92"/>
  <c r="C20" i="93"/>
  <c r="E29" i="94"/>
  <c r="J15" i="97"/>
  <c r="S15" i="100"/>
  <c r="H30" i="101"/>
  <c r="C6" i="91"/>
  <c r="F11" i="91"/>
  <c r="E13" i="92"/>
  <c r="H12" i="92"/>
  <c r="H8" i="92"/>
  <c r="C21" i="93"/>
  <c r="C13" i="93"/>
  <c r="C5" i="93"/>
  <c r="C20" i="94"/>
  <c r="F25" i="91"/>
  <c r="F6" i="91"/>
  <c r="G17" i="91"/>
  <c r="G13" i="91"/>
  <c r="E19" i="92"/>
  <c r="I16" i="92"/>
  <c r="I11" i="92"/>
  <c r="E7" i="94"/>
  <c r="K15" i="100"/>
  <c r="D20" i="104"/>
  <c r="H18" i="92"/>
  <c r="H14" i="92"/>
  <c r="H10" i="92"/>
  <c r="H22" i="101"/>
  <c r="C15" i="94"/>
  <c r="D5" i="101"/>
  <c r="D25" i="91"/>
  <c r="G24" i="91"/>
  <c r="G22" i="91"/>
  <c r="G20" i="91"/>
  <c r="G18" i="91"/>
  <c r="G14" i="91"/>
  <c r="G12" i="91"/>
  <c r="G10" i="91"/>
  <c r="G8" i="91"/>
  <c r="H6" i="92"/>
  <c r="H9" i="92"/>
  <c r="C5" i="94"/>
  <c r="C29" i="94"/>
  <c r="C25" i="94"/>
  <c r="D21" i="104"/>
  <c r="O15" i="100"/>
  <c r="E23" i="112"/>
  <c r="F23" i="112"/>
  <c r="A6" i="112"/>
  <c r="C9" i="111"/>
  <c r="C10" i="111"/>
  <c r="C11" i="111"/>
  <c r="C12" i="111"/>
  <c r="C13" i="111"/>
  <c r="C18" i="111"/>
  <c r="R7" i="110"/>
  <c r="P8" i="110"/>
  <c r="Q8" i="110"/>
  <c r="O9" i="110"/>
  <c r="P9" i="110"/>
  <c r="Q9" i="110"/>
  <c r="P10" i="110"/>
  <c r="Q10" i="110"/>
  <c r="R10" i="110"/>
  <c r="O11" i="110"/>
  <c r="P11" i="110"/>
  <c r="Q11" i="110"/>
  <c r="R11" i="110"/>
  <c r="O12" i="110"/>
  <c r="P12" i="110"/>
  <c r="Q12" i="110"/>
  <c r="R12" i="110"/>
  <c r="O13" i="110"/>
  <c r="Q13" i="110"/>
  <c r="R13" i="110"/>
  <c r="P14" i="110"/>
  <c r="Q14" i="110"/>
  <c r="R14" i="110"/>
  <c r="P6" i="110"/>
  <c r="Q6" i="110"/>
  <c r="O6" i="110"/>
  <c r="N7" i="110"/>
  <c r="N9" i="110"/>
  <c r="N11" i="110"/>
  <c r="N13" i="110"/>
  <c r="N14" i="110"/>
  <c r="N6" i="110"/>
  <c r="D15" i="110"/>
  <c r="E15" i="110"/>
  <c r="F15" i="110"/>
  <c r="G15" i="110"/>
  <c r="I15" i="110"/>
  <c r="J15" i="110"/>
  <c r="K15" i="110"/>
  <c r="L15" i="110"/>
  <c r="M15" i="110"/>
  <c r="C15" i="110"/>
  <c r="H7" i="110"/>
  <c r="H8" i="110"/>
  <c r="H9" i="110"/>
  <c r="H10" i="110"/>
  <c r="H11" i="110"/>
  <c r="H12" i="110"/>
  <c r="H13" i="110"/>
  <c r="H14" i="110"/>
  <c r="H6" i="110"/>
  <c r="C7" i="110"/>
  <c r="D7" i="110"/>
  <c r="F7" i="110"/>
  <c r="G7" i="110"/>
  <c r="I7" i="110"/>
  <c r="J7" i="110"/>
  <c r="K7" i="110"/>
  <c r="L7" i="110"/>
  <c r="M7" i="110"/>
  <c r="P7" i="110"/>
  <c r="Q7" i="110"/>
  <c r="C8" i="110"/>
  <c r="D8" i="110"/>
  <c r="E8" i="110"/>
  <c r="F8" i="110"/>
  <c r="G8" i="110"/>
  <c r="I8" i="110"/>
  <c r="J8" i="110"/>
  <c r="K8" i="110"/>
  <c r="L8" i="110"/>
  <c r="M8" i="110"/>
  <c r="N8" i="110"/>
  <c r="R8" i="110"/>
  <c r="C9" i="110"/>
  <c r="D9" i="110"/>
  <c r="E9" i="110"/>
  <c r="F9" i="110"/>
  <c r="G9" i="110"/>
  <c r="I9" i="110"/>
  <c r="J9" i="110"/>
  <c r="K9" i="110"/>
  <c r="L9" i="110"/>
  <c r="M9" i="110"/>
  <c r="R9" i="110"/>
  <c r="C10" i="110"/>
  <c r="D10" i="110"/>
  <c r="E10" i="110"/>
  <c r="F10" i="110"/>
  <c r="G10" i="110"/>
  <c r="I10" i="110"/>
  <c r="J10" i="110"/>
  <c r="K10" i="110"/>
  <c r="L10" i="110"/>
  <c r="M10" i="110"/>
  <c r="N10" i="110"/>
  <c r="C11" i="110"/>
  <c r="D11" i="110"/>
  <c r="E11" i="110"/>
  <c r="F11" i="110"/>
  <c r="G11" i="110"/>
  <c r="I11" i="110"/>
  <c r="J11" i="110"/>
  <c r="K11" i="110"/>
  <c r="L11" i="110"/>
  <c r="M11" i="110"/>
  <c r="C12" i="110"/>
  <c r="D12" i="110"/>
  <c r="E12" i="110"/>
  <c r="F12" i="110"/>
  <c r="G12" i="110"/>
  <c r="I12" i="110"/>
  <c r="J12" i="110"/>
  <c r="K12" i="110"/>
  <c r="L12" i="110"/>
  <c r="M12" i="110"/>
  <c r="N12" i="110"/>
  <c r="C13" i="110"/>
  <c r="D13" i="110"/>
  <c r="E13" i="110"/>
  <c r="F13" i="110"/>
  <c r="G13" i="110"/>
  <c r="I13" i="110"/>
  <c r="J13" i="110"/>
  <c r="K13" i="110"/>
  <c r="L13" i="110"/>
  <c r="M13" i="110"/>
  <c r="P13" i="110"/>
  <c r="C14" i="110"/>
  <c r="D14" i="110"/>
  <c r="E14" i="110"/>
  <c r="F14" i="110"/>
  <c r="G14" i="110"/>
  <c r="I14" i="110"/>
  <c r="J14" i="110"/>
  <c r="K14" i="110"/>
  <c r="L14" i="110"/>
  <c r="M14" i="110"/>
  <c r="C6" i="110"/>
  <c r="D6" i="110"/>
  <c r="E6" i="110"/>
  <c r="F6" i="110"/>
  <c r="G6" i="110"/>
  <c r="I6" i="110"/>
  <c r="J6" i="110"/>
  <c r="K6" i="110"/>
  <c r="L6" i="110"/>
  <c r="M6" i="110"/>
  <c r="C10" i="109"/>
  <c r="D10" i="109"/>
  <c r="E10" i="109"/>
  <c r="G10" i="109"/>
  <c r="H10" i="109"/>
  <c r="I10" i="109"/>
  <c r="J10" i="109"/>
  <c r="K10" i="109"/>
  <c r="M10" i="109"/>
  <c r="N10" i="109"/>
  <c r="O10" i="109"/>
  <c r="P10" i="109"/>
  <c r="Q10" i="109"/>
  <c r="R10" i="109"/>
  <c r="S10" i="109"/>
  <c r="C11" i="109"/>
  <c r="D11" i="109"/>
  <c r="E11" i="109"/>
  <c r="G11" i="109"/>
  <c r="H11" i="109"/>
  <c r="I11" i="109"/>
  <c r="J11" i="109"/>
  <c r="K11" i="109"/>
  <c r="M11" i="109"/>
  <c r="N11" i="109"/>
  <c r="O11" i="109"/>
  <c r="P11" i="109"/>
  <c r="Q11" i="109"/>
  <c r="R11" i="109"/>
  <c r="S11" i="109"/>
  <c r="C12" i="109"/>
  <c r="D12" i="109"/>
  <c r="E12" i="109"/>
  <c r="G12" i="109"/>
  <c r="H12" i="109"/>
  <c r="I12" i="109"/>
  <c r="J12" i="109"/>
  <c r="K12" i="109"/>
  <c r="M12" i="109"/>
  <c r="N12" i="109"/>
  <c r="O12" i="109"/>
  <c r="P12" i="109"/>
  <c r="Q12" i="109"/>
  <c r="R12" i="109"/>
  <c r="S12" i="109"/>
  <c r="C13" i="109"/>
  <c r="D13" i="109"/>
  <c r="E13" i="109"/>
  <c r="G13" i="109"/>
  <c r="H13" i="109"/>
  <c r="I13" i="109"/>
  <c r="J13" i="109"/>
  <c r="K13" i="109"/>
  <c r="M13" i="109"/>
  <c r="N13" i="109"/>
  <c r="O13" i="109"/>
  <c r="P13" i="109"/>
  <c r="Q13" i="109"/>
  <c r="R13" i="109"/>
  <c r="S13" i="109"/>
  <c r="C14" i="109"/>
  <c r="D14" i="109"/>
  <c r="E14" i="109"/>
  <c r="G14" i="109"/>
  <c r="H14" i="109"/>
  <c r="I14" i="109"/>
  <c r="J14" i="109"/>
  <c r="K14" i="109"/>
  <c r="M14" i="109"/>
  <c r="N14" i="109"/>
  <c r="O14" i="109"/>
  <c r="P14" i="109"/>
  <c r="Q14" i="109"/>
  <c r="R14" i="109"/>
  <c r="S14" i="109"/>
  <c r="C15" i="109"/>
  <c r="D15" i="109"/>
  <c r="E15" i="109"/>
  <c r="G15" i="109"/>
  <c r="H15" i="109"/>
  <c r="I15" i="109"/>
  <c r="J15" i="109"/>
  <c r="K15" i="109"/>
  <c r="M15" i="109"/>
  <c r="N15" i="109"/>
  <c r="O15" i="109"/>
  <c r="P15" i="109"/>
  <c r="Q15" i="109"/>
  <c r="R15" i="109"/>
  <c r="S15" i="109"/>
  <c r="C16" i="109"/>
  <c r="D16" i="109"/>
  <c r="E16" i="109"/>
  <c r="G16" i="109"/>
  <c r="H16" i="109"/>
  <c r="I16" i="109"/>
  <c r="J16" i="109"/>
  <c r="K16" i="109"/>
  <c r="M16" i="109"/>
  <c r="N16" i="109"/>
  <c r="O16" i="109"/>
  <c r="P16" i="109"/>
  <c r="Q16" i="109"/>
  <c r="R16" i="109"/>
  <c r="S16" i="109"/>
  <c r="C17" i="109"/>
  <c r="D17" i="109"/>
  <c r="E17" i="109"/>
  <c r="G17" i="109"/>
  <c r="H17" i="109"/>
  <c r="I17" i="109"/>
  <c r="J17" i="109"/>
  <c r="K17" i="109"/>
  <c r="M17" i="109"/>
  <c r="N17" i="109"/>
  <c r="O17" i="109"/>
  <c r="P17" i="109"/>
  <c r="Q17" i="109"/>
  <c r="R17" i="109"/>
  <c r="S17" i="109"/>
  <c r="C9" i="109"/>
  <c r="D9" i="109"/>
  <c r="E9" i="109"/>
  <c r="G9" i="109"/>
  <c r="H9" i="109"/>
  <c r="I9" i="109"/>
  <c r="J9" i="109"/>
  <c r="K9" i="109"/>
  <c r="M9" i="109"/>
  <c r="N9" i="109"/>
  <c r="O9" i="109"/>
  <c r="P9" i="109"/>
  <c r="Q9" i="109"/>
  <c r="R9" i="109"/>
  <c r="S9" i="109"/>
  <c r="T10" i="109"/>
  <c r="T11" i="109"/>
  <c r="T12" i="109"/>
  <c r="T13" i="109"/>
  <c r="T14" i="109"/>
  <c r="T15" i="109"/>
  <c r="T16" i="109"/>
  <c r="T17" i="109"/>
  <c r="T9" i="109"/>
  <c r="G18" i="109"/>
  <c r="H18" i="109"/>
  <c r="I18" i="109"/>
  <c r="J18" i="109"/>
  <c r="K18" i="109"/>
  <c r="M18" i="109"/>
  <c r="N18" i="109"/>
  <c r="O18" i="109"/>
  <c r="P18" i="109"/>
  <c r="Q18" i="109"/>
  <c r="R18" i="109"/>
  <c r="S18" i="109"/>
  <c r="L10" i="109"/>
  <c r="L11" i="109"/>
  <c r="L12" i="109"/>
  <c r="L13" i="109"/>
  <c r="L14" i="109"/>
  <c r="L15" i="109"/>
  <c r="L16" i="109"/>
  <c r="L17" i="109"/>
  <c r="L9" i="109"/>
  <c r="D18" i="109"/>
  <c r="E18" i="109"/>
  <c r="C18" i="109"/>
  <c r="F10" i="109"/>
  <c r="F11" i="109"/>
  <c r="F12" i="109"/>
  <c r="F13" i="109"/>
  <c r="F14" i="109"/>
  <c r="F15" i="109"/>
  <c r="F16" i="109"/>
  <c r="F17" i="109"/>
  <c r="F9" i="109"/>
  <c r="N7" i="108"/>
  <c r="N9" i="108"/>
  <c r="N10" i="108"/>
  <c r="N11" i="108"/>
  <c r="N13" i="108"/>
  <c r="N14" i="108"/>
  <c r="S7" i="108"/>
  <c r="J8" i="108"/>
  <c r="S11" i="108"/>
  <c r="E15" i="108"/>
  <c r="I15" i="108"/>
  <c r="K15" i="108"/>
  <c r="L15" i="108"/>
  <c r="M15" i="108"/>
  <c r="P15" i="108"/>
  <c r="Q15" i="108"/>
  <c r="R15" i="108"/>
  <c r="D15" i="108"/>
  <c r="F15" i="108"/>
  <c r="G15" i="108"/>
  <c r="H15" i="108"/>
  <c r="B7" i="108"/>
  <c r="C7" i="108"/>
  <c r="D7" i="108"/>
  <c r="E7" i="108"/>
  <c r="F7" i="108"/>
  <c r="G7" i="108"/>
  <c r="H7" i="108"/>
  <c r="I7" i="108"/>
  <c r="J7" i="108"/>
  <c r="K7" i="108"/>
  <c r="L7" i="108"/>
  <c r="M7" i="108"/>
  <c r="P7" i="108"/>
  <c r="Q7" i="108"/>
  <c r="R7" i="108"/>
  <c r="B8" i="108"/>
  <c r="C8" i="108"/>
  <c r="D8" i="108"/>
  <c r="E8" i="108"/>
  <c r="F8" i="108"/>
  <c r="G8" i="108"/>
  <c r="H8" i="108"/>
  <c r="I8" i="108"/>
  <c r="K8" i="108"/>
  <c r="L8" i="108"/>
  <c r="M8" i="108"/>
  <c r="N8" i="108"/>
  <c r="P8" i="108"/>
  <c r="Q8" i="108"/>
  <c r="R8" i="108"/>
  <c r="B9" i="108"/>
  <c r="C9" i="108"/>
  <c r="D9" i="108"/>
  <c r="E9" i="108"/>
  <c r="F9" i="108"/>
  <c r="G9" i="108"/>
  <c r="H9" i="108"/>
  <c r="I9" i="108"/>
  <c r="K9" i="108"/>
  <c r="L9" i="108"/>
  <c r="M9" i="108"/>
  <c r="P9" i="108"/>
  <c r="Q9" i="108"/>
  <c r="R9" i="108"/>
  <c r="B10" i="108"/>
  <c r="C10" i="108"/>
  <c r="D10" i="108"/>
  <c r="E10" i="108"/>
  <c r="F10" i="108"/>
  <c r="G10" i="108"/>
  <c r="H10" i="108"/>
  <c r="I10" i="108"/>
  <c r="K10" i="108"/>
  <c r="L10" i="108"/>
  <c r="M10" i="108"/>
  <c r="P10" i="108"/>
  <c r="Q10" i="108"/>
  <c r="R10" i="108"/>
  <c r="B11" i="108"/>
  <c r="C11" i="108"/>
  <c r="D11" i="108"/>
  <c r="E11" i="108"/>
  <c r="F11" i="108"/>
  <c r="G11" i="108"/>
  <c r="H11" i="108"/>
  <c r="I11" i="108"/>
  <c r="J11" i="108"/>
  <c r="K11" i="108"/>
  <c r="L11" i="108"/>
  <c r="M11" i="108"/>
  <c r="P11" i="108"/>
  <c r="Q11" i="108"/>
  <c r="R11" i="108"/>
  <c r="B12" i="108"/>
  <c r="C12" i="108"/>
  <c r="D12" i="108"/>
  <c r="E12" i="108"/>
  <c r="F12" i="108"/>
  <c r="G12" i="108"/>
  <c r="H12" i="108"/>
  <c r="I12" i="108"/>
  <c r="K12" i="108"/>
  <c r="L12" i="108"/>
  <c r="M12" i="108"/>
  <c r="N12" i="108"/>
  <c r="P12" i="108"/>
  <c r="Q12" i="108"/>
  <c r="R12" i="108"/>
  <c r="B13" i="108"/>
  <c r="C13" i="108"/>
  <c r="D13" i="108"/>
  <c r="E13" i="108"/>
  <c r="F13" i="108"/>
  <c r="G13" i="108"/>
  <c r="H13" i="108"/>
  <c r="I13" i="108"/>
  <c r="K13" i="108"/>
  <c r="L13" i="108"/>
  <c r="M13" i="108"/>
  <c r="P13" i="108"/>
  <c r="Q13" i="108"/>
  <c r="R13" i="108"/>
  <c r="B14" i="108"/>
  <c r="C14" i="108"/>
  <c r="D14" i="108"/>
  <c r="E14" i="108"/>
  <c r="F14" i="108"/>
  <c r="G14" i="108"/>
  <c r="H14" i="108"/>
  <c r="I14" i="108"/>
  <c r="K14" i="108"/>
  <c r="L14" i="108"/>
  <c r="M14" i="108"/>
  <c r="P14" i="108"/>
  <c r="Q14" i="108"/>
  <c r="R14" i="108"/>
  <c r="C6" i="108"/>
  <c r="D6" i="108"/>
  <c r="E6" i="108"/>
  <c r="F6" i="108"/>
  <c r="G6" i="108"/>
  <c r="H6" i="108"/>
  <c r="I6" i="108"/>
  <c r="J6" i="108"/>
  <c r="K6" i="108"/>
  <c r="L6" i="108"/>
  <c r="M6" i="108"/>
  <c r="N6" i="108"/>
  <c r="P6" i="108"/>
  <c r="Q6" i="108"/>
  <c r="R6" i="108"/>
  <c r="B6" i="108"/>
  <c r="S7" i="107"/>
  <c r="S8" i="107"/>
  <c r="S9" i="107"/>
  <c r="S10" i="107"/>
  <c r="S11" i="107"/>
  <c r="S12" i="107"/>
  <c r="S13" i="107"/>
  <c r="S14" i="107"/>
  <c r="S6" i="107"/>
  <c r="B7" i="110"/>
  <c r="B8" i="110"/>
  <c r="B9" i="110"/>
  <c r="B10" i="110"/>
  <c r="B11" i="110"/>
  <c r="B12" i="110"/>
  <c r="B13" i="110"/>
  <c r="B14" i="110"/>
  <c r="B6" i="110"/>
  <c r="B10" i="109"/>
  <c r="B11" i="109"/>
  <c r="B12" i="109"/>
  <c r="B13" i="109"/>
  <c r="B14" i="109"/>
  <c r="B15" i="109"/>
  <c r="B16" i="109"/>
  <c r="B17" i="109"/>
  <c r="B9" i="109"/>
  <c r="B7" i="107"/>
  <c r="B8" i="107"/>
  <c r="B9" i="107"/>
  <c r="B10" i="107"/>
  <c r="B11" i="107"/>
  <c r="B12" i="107"/>
  <c r="B13" i="107"/>
  <c r="B14" i="107"/>
  <c r="B6" i="107"/>
  <c r="P15" i="107"/>
  <c r="Q15" i="107"/>
  <c r="R15" i="107"/>
  <c r="L15" i="107"/>
  <c r="K9" i="107"/>
  <c r="K12" i="107"/>
  <c r="K6" i="107"/>
  <c r="E7" i="107"/>
  <c r="E8" i="107"/>
  <c r="E9" i="107"/>
  <c r="E10" i="107"/>
  <c r="E11" i="107"/>
  <c r="E12" i="107"/>
  <c r="E13" i="107"/>
  <c r="E6" i="107"/>
  <c r="G15" i="107"/>
  <c r="I15" i="107"/>
  <c r="G7" i="107"/>
  <c r="I7" i="107"/>
  <c r="L7" i="107"/>
  <c r="P7" i="107"/>
  <c r="Q7" i="107"/>
  <c r="R7" i="107"/>
  <c r="G8" i="107"/>
  <c r="I8" i="107"/>
  <c r="L8" i="107"/>
  <c r="P8" i="107"/>
  <c r="Q8" i="107"/>
  <c r="R8" i="107"/>
  <c r="G9" i="107"/>
  <c r="I9" i="107"/>
  <c r="L9" i="107"/>
  <c r="P9" i="107"/>
  <c r="Q9" i="107"/>
  <c r="R9" i="107"/>
  <c r="G10" i="107"/>
  <c r="I10" i="107"/>
  <c r="L10" i="107"/>
  <c r="P10" i="107"/>
  <c r="Q10" i="107"/>
  <c r="R10" i="107"/>
  <c r="G11" i="107"/>
  <c r="I11" i="107"/>
  <c r="L11" i="107"/>
  <c r="P11" i="107"/>
  <c r="Q11" i="107"/>
  <c r="R11" i="107"/>
  <c r="G12" i="107"/>
  <c r="I12" i="107"/>
  <c r="L12" i="107"/>
  <c r="P12" i="107"/>
  <c r="Q12" i="107"/>
  <c r="R12" i="107"/>
  <c r="G13" i="107"/>
  <c r="I13" i="107"/>
  <c r="L13" i="107"/>
  <c r="P13" i="107"/>
  <c r="Q13" i="107"/>
  <c r="R13" i="107"/>
  <c r="E14" i="107"/>
  <c r="G14" i="107"/>
  <c r="I14" i="107"/>
  <c r="L14" i="107"/>
  <c r="P14" i="107"/>
  <c r="Q14" i="107"/>
  <c r="R14" i="107"/>
  <c r="G6" i="107"/>
  <c r="I6" i="107"/>
  <c r="L6" i="107"/>
  <c r="P6" i="107"/>
  <c r="Q6" i="107"/>
  <c r="R6" i="107"/>
  <c r="L9" i="106"/>
  <c r="L8" i="106"/>
  <c r="L7" i="106"/>
  <c r="L6" i="106"/>
  <c r="D6" i="106"/>
  <c r="C11" i="106"/>
  <c r="M9" i="106"/>
  <c r="F6" i="106"/>
  <c r="K15" i="106"/>
  <c r="K16" i="106"/>
  <c r="K14" i="106"/>
  <c r="K10" i="106"/>
  <c r="L10" i="106"/>
  <c r="K7" i="106"/>
  <c r="K8" i="106"/>
  <c r="K9" i="106"/>
  <c r="J7" i="106"/>
  <c r="J8" i="106"/>
  <c r="J9" i="106"/>
  <c r="I8" i="106"/>
  <c r="I7" i="106"/>
  <c r="H7" i="106"/>
  <c r="D7" i="106"/>
  <c r="E7" i="106"/>
  <c r="F7" i="106"/>
  <c r="D8" i="106"/>
  <c r="E8" i="106"/>
  <c r="F8" i="106"/>
  <c r="D9" i="106"/>
  <c r="E9" i="106"/>
  <c r="D10" i="106"/>
  <c r="E10" i="106"/>
  <c r="F10" i="106"/>
  <c r="E11" i="106"/>
  <c r="F11" i="106"/>
  <c r="E6" i="106"/>
  <c r="G6" i="106"/>
  <c r="H6" i="106"/>
  <c r="I6" i="106"/>
  <c r="J6" i="106"/>
  <c r="K6" i="106"/>
  <c r="J31" i="88"/>
  <c r="J30" i="88"/>
  <c r="C31" i="88"/>
  <c r="D31" i="88"/>
  <c r="G31" i="88"/>
  <c r="G30" i="88"/>
  <c r="D30" i="88"/>
  <c r="C30" i="88"/>
  <c r="E31" i="88"/>
  <c r="E30" i="88"/>
  <c r="F31" i="88"/>
  <c r="F30" i="88"/>
  <c r="J26" i="88"/>
  <c r="J27" i="88"/>
  <c r="J28" i="88"/>
  <c r="J25" i="88"/>
  <c r="J18" i="88"/>
  <c r="J19" i="88"/>
  <c r="J20" i="88"/>
  <c r="J21" i="88"/>
  <c r="J22" i="88"/>
  <c r="J23" i="88"/>
  <c r="J17" i="88"/>
  <c r="J15" i="88"/>
  <c r="J14" i="88"/>
  <c r="J8" i="88"/>
  <c r="J9" i="88"/>
  <c r="J10" i="88"/>
  <c r="J11" i="88"/>
  <c r="J7" i="88"/>
  <c r="H8" i="88"/>
  <c r="H9" i="88"/>
  <c r="H10" i="88"/>
  <c r="H11" i="88"/>
  <c r="H7" i="88"/>
  <c r="H15" i="88"/>
  <c r="H14" i="88"/>
  <c r="G15" i="88"/>
  <c r="G14" i="88"/>
  <c r="D15" i="88"/>
  <c r="D14" i="88"/>
  <c r="E15" i="88"/>
  <c r="F15" i="88"/>
  <c r="F14" i="88"/>
  <c r="K11" i="107"/>
  <c r="K13" i="107"/>
  <c r="F5" i="101"/>
  <c r="C11" i="95"/>
  <c r="J12" i="108"/>
  <c r="C20" i="96"/>
  <c r="C16" i="99"/>
  <c r="C8" i="99"/>
  <c r="C34" i="94"/>
  <c r="J9" i="108"/>
  <c r="N8" i="106"/>
  <c r="F9" i="106"/>
  <c r="O15" i="110"/>
  <c r="T18" i="109"/>
  <c r="O7" i="110"/>
  <c r="E5" i="94"/>
  <c r="J10" i="108"/>
  <c r="T15" i="100"/>
  <c r="R15" i="110"/>
  <c r="C37" i="71"/>
  <c r="C30" i="71"/>
  <c r="D10" i="73"/>
  <c r="C36" i="80"/>
  <c r="C23" i="71"/>
  <c r="C36" i="71"/>
  <c r="H15" i="110"/>
  <c r="D15" i="90"/>
  <c r="S6" i="108"/>
  <c r="O6" i="108"/>
  <c r="C15" i="88"/>
  <c r="N10" i="106"/>
  <c r="D23" i="112"/>
  <c r="G11" i="91"/>
  <c r="M7" i="106"/>
  <c r="K8" i="107"/>
  <c r="O14" i="108"/>
  <c r="C14" i="107"/>
  <c r="C10" i="107"/>
  <c r="O10" i="108"/>
  <c r="C12" i="107"/>
  <c r="O12" i="108"/>
  <c r="C13" i="107"/>
  <c r="O13" i="108"/>
  <c r="C9" i="107"/>
  <c r="O9" i="108"/>
  <c r="C25" i="91"/>
  <c r="C13" i="90"/>
  <c r="G21" i="91"/>
  <c r="D17" i="90"/>
  <c r="M15" i="100"/>
  <c r="D5" i="94"/>
  <c r="G16" i="91"/>
  <c r="D16" i="90"/>
  <c r="L18" i="109"/>
  <c r="K15" i="88"/>
  <c r="N9" i="106"/>
  <c r="C6" i="107"/>
  <c r="C11" i="107"/>
  <c r="C7" i="107"/>
  <c r="K14" i="107"/>
  <c r="K10" i="107"/>
  <c r="J13" i="108"/>
  <c r="N15" i="108"/>
  <c r="R6" i="110"/>
  <c r="E15" i="90"/>
  <c r="I19" i="92"/>
  <c r="E44" i="101"/>
  <c r="E5" i="101"/>
  <c r="M6" i="106"/>
  <c r="E14" i="88"/>
  <c r="J29" i="88"/>
  <c r="K30" i="88"/>
  <c r="K31" i="88"/>
  <c r="S15" i="107"/>
  <c r="J14" i="108"/>
  <c r="O7" i="108"/>
  <c r="N15" i="110"/>
  <c r="P15" i="110"/>
  <c r="I44" i="101"/>
  <c r="I5" i="101"/>
  <c r="E14" i="90"/>
  <c r="H6" i="91"/>
  <c r="F18" i="109"/>
  <c r="Q15" i="110"/>
  <c r="C14" i="88"/>
  <c r="O11" i="108"/>
  <c r="K14" i="88"/>
  <c r="S8" i="110"/>
  <c r="M8" i="107"/>
  <c r="E15" i="107"/>
  <c r="S12" i="110"/>
  <c r="T7" i="110"/>
  <c r="C8" i="111"/>
  <c r="O14" i="110"/>
  <c r="O10" i="110"/>
  <c r="O8" i="110"/>
  <c r="M11" i="107"/>
  <c r="M7" i="107"/>
  <c r="K7" i="107"/>
  <c r="J15" i="108"/>
  <c r="H44" i="101"/>
  <c r="H5" i="101"/>
  <c r="M8" i="106"/>
  <c r="C21" i="96"/>
  <c r="C10" i="95"/>
  <c r="C24" i="71"/>
  <c r="M10" i="106"/>
  <c r="C39" i="71"/>
  <c r="C40" i="71"/>
  <c r="C32" i="71"/>
  <c r="C41" i="71"/>
  <c r="C38" i="71"/>
  <c r="M14" i="107"/>
  <c r="S7" i="110"/>
  <c r="N7" i="106"/>
  <c r="K15" i="107"/>
  <c r="M12" i="107"/>
  <c r="T8" i="110"/>
  <c r="M10" i="107"/>
  <c r="S10" i="108"/>
  <c r="E16" i="90"/>
  <c r="H16" i="91"/>
  <c r="S14" i="108"/>
  <c r="O8" i="108"/>
  <c r="O15" i="108"/>
  <c r="E17" i="90"/>
  <c r="H21" i="91"/>
  <c r="S9" i="108"/>
  <c r="S13" i="108"/>
  <c r="S12" i="108"/>
  <c r="G23" i="112"/>
  <c r="N10" i="107"/>
  <c r="G25" i="91"/>
  <c r="D34" i="94"/>
  <c r="E34" i="94"/>
  <c r="C18" i="90"/>
  <c r="T11" i="110"/>
  <c r="S11" i="110"/>
  <c r="S13" i="110"/>
  <c r="T13" i="110"/>
  <c r="M6" i="107"/>
  <c r="T12" i="110"/>
  <c r="S9" i="110"/>
  <c r="T9" i="110"/>
  <c r="S6" i="110"/>
  <c r="C10" i="106"/>
  <c r="D11" i="107"/>
  <c r="D7" i="107"/>
  <c r="N14" i="107"/>
  <c r="M13" i="107"/>
  <c r="N7" i="107"/>
  <c r="N11" i="107"/>
  <c r="N8" i="107"/>
  <c r="M9" i="107"/>
  <c r="C21" i="76"/>
  <c r="C22" i="76"/>
  <c r="C23" i="76"/>
  <c r="C24" i="76"/>
  <c r="C25" i="76"/>
  <c r="C26" i="76"/>
  <c r="C27" i="76"/>
  <c r="C28" i="76"/>
  <c r="C20" i="76"/>
  <c r="G18" i="88"/>
  <c r="G19" i="88"/>
  <c r="G20" i="88"/>
  <c r="G21" i="88"/>
  <c r="G22" i="88"/>
  <c r="G23" i="88"/>
  <c r="G17" i="88"/>
  <c r="D18" i="88"/>
  <c r="D19" i="88"/>
  <c r="D20" i="88"/>
  <c r="D21" i="88"/>
  <c r="D22" i="88"/>
  <c r="D23" i="88"/>
  <c r="D17" i="88"/>
  <c r="C18" i="88"/>
  <c r="C19" i="88"/>
  <c r="C20" i="88"/>
  <c r="C21" i="88"/>
  <c r="C22" i="88"/>
  <c r="C23" i="88"/>
  <c r="C17" i="88"/>
  <c r="E20" i="88"/>
  <c r="E21" i="88"/>
  <c r="E22" i="88"/>
  <c r="F20" i="88"/>
  <c r="F21" i="88"/>
  <c r="G26" i="88"/>
  <c r="G27" i="88"/>
  <c r="G28" i="88"/>
  <c r="G25" i="88"/>
  <c r="D26" i="88"/>
  <c r="D25" i="88"/>
  <c r="C26" i="88"/>
  <c r="C27" i="88"/>
  <c r="C28" i="88"/>
  <c r="C25" i="88"/>
  <c r="E28" i="88"/>
  <c r="F28" i="88"/>
  <c r="J24" i="88"/>
  <c r="C25" i="80"/>
  <c r="D6" i="107"/>
  <c r="C9" i="95"/>
  <c r="K27" i="88"/>
  <c r="D27" i="88"/>
  <c r="K28" i="88"/>
  <c r="D28" i="88"/>
  <c r="N12" i="107"/>
  <c r="T10" i="107"/>
  <c r="M15" i="107"/>
  <c r="S10" i="110"/>
  <c r="K26" i="88"/>
  <c r="D18" i="90"/>
  <c r="D13" i="90"/>
  <c r="D12" i="107"/>
  <c r="D9" i="107"/>
  <c r="S8" i="108"/>
  <c r="S15" i="108"/>
  <c r="P15" i="97"/>
  <c r="Q15" i="97"/>
  <c r="D10" i="107"/>
  <c r="K17" i="88"/>
  <c r="K20" i="88"/>
  <c r="D13" i="107"/>
  <c r="D14" i="107"/>
  <c r="C8" i="107"/>
  <c r="C15" i="107"/>
  <c r="F6" i="107"/>
  <c r="K22" i="88"/>
  <c r="K18" i="88"/>
  <c r="N6" i="107"/>
  <c r="T6" i="110"/>
  <c r="S14" i="110"/>
  <c r="T14" i="110"/>
  <c r="C9" i="106"/>
  <c r="F7" i="107"/>
  <c r="F11" i="107"/>
  <c r="O12" i="107"/>
  <c r="T12" i="107"/>
  <c r="T7" i="107"/>
  <c r="O7" i="107"/>
  <c r="N13" i="107"/>
  <c r="O14" i="107"/>
  <c r="T14" i="107"/>
  <c r="O8" i="107"/>
  <c r="T8" i="107"/>
  <c r="N9" i="107"/>
  <c r="N15" i="107"/>
  <c r="O11" i="107"/>
  <c r="T11" i="107"/>
  <c r="K23" i="88"/>
  <c r="K21" i="88"/>
  <c r="K19" i="88"/>
  <c r="D40" i="80"/>
  <c r="C40" i="80"/>
  <c r="D42" i="80"/>
  <c r="C42" i="80"/>
  <c r="C29" i="76"/>
  <c r="K25" i="88"/>
  <c r="J16" i="88"/>
  <c r="G16" i="88"/>
  <c r="D16" i="88"/>
  <c r="C16" i="88"/>
  <c r="K13" i="88"/>
  <c r="J13" i="88"/>
  <c r="D13" i="88"/>
  <c r="E13" i="88"/>
  <c r="F13" i="88"/>
  <c r="G13" i="88"/>
  <c r="H13" i="88"/>
  <c r="C13" i="88"/>
  <c r="J6" i="88"/>
  <c r="C8" i="95"/>
  <c r="F41" i="80"/>
  <c r="E41" i="80"/>
  <c r="H25" i="91"/>
  <c r="C25" i="71"/>
  <c r="O10" i="107"/>
  <c r="C22" i="71"/>
  <c r="T10" i="110"/>
  <c r="S15" i="110"/>
  <c r="F9" i="107"/>
  <c r="K16" i="88"/>
  <c r="F14" i="107"/>
  <c r="F12" i="107"/>
  <c r="H6" i="107"/>
  <c r="J6" i="107"/>
  <c r="E13" i="90"/>
  <c r="F13" i="107"/>
  <c r="F10" i="107"/>
  <c r="D8" i="107"/>
  <c r="D15" i="107"/>
  <c r="O6" i="107"/>
  <c r="T6" i="107"/>
  <c r="C24" i="96"/>
  <c r="C25" i="96"/>
  <c r="C19" i="96"/>
  <c r="C18" i="96"/>
  <c r="C8" i="106"/>
  <c r="J11" i="107"/>
  <c r="H11" i="107"/>
  <c r="H7" i="107"/>
  <c r="O13" i="107"/>
  <c r="T13" i="107"/>
  <c r="O9" i="107"/>
  <c r="T9" i="107"/>
  <c r="O15" i="107"/>
  <c r="J32" i="88"/>
  <c r="E42" i="80"/>
  <c r="E40" i="80"/>
  <c r="F42" i="80"/>
  <c r="E18" i="90"/>
  <c r="C6" i="95"/>
  <c r="C7" i="95"/>
  <c r="T15" i="110"/>
  <c r="C21" i="71"/>
  <c r="J9" i="107"/>
  <c r="H9" i="107"/>
  <c r="H10" i="107"/>
  <c r="J10" i="107"/>
  <c r="J12" i="107"/>
  <c r="H12" i="107"/>
  <c r="F8" i="107"/>
  <c r="F15" i="107"/>
  <c r="J13" i="107"/>
  <c r="H13" i="107"/>
  <c r="H14" i="107"/>
  <c r="J14" i="107"/>
  <c r="C6" i="96"/>
  <c r="C6" i="106"/>
  <c r="C7" i="106"/>
  <c r="J7" i="107"/>
  <c r="T15" i="107"/>
  <c r="B13" i="87"/>
  <c r="C13" i="87" s="1"/>
  <c r="B12" i="87"/>
  <c r="G12" i="87" s="1"/>
  <c r="B11" i="87"/>
  <c r="G11" i="87" s="1"/>
  <c r="B10" i="87"/>
  <c r="C10" i="87" s="1"/>
  <c r="B9" i="87"/>
  <c r="C9" i="87" s="1"/>
  <c r="B8" i="87"/>
  <c r="C8" i="87" s="1"/>
  <c r="B7" i="87"/>
  <c r="C7" i="87" s="1"/>
  <c r="B6" i="87"/>
  <c r="G6" i="87" s="1"/>
  <c r="C14" i="86"/>
  <c r="C13" i="86"/>
  <c r="C11" i="86"/>
  <c r="C5" i="86"/>
  <c r="F16" i="85"/>
  <c r="C16" i="85"/>
  <c r="C10" i="85"/>
  <c r="C6" i="85"/>
  <c r="F38" i="80"/>
  <c r="E38" i="80"/>
  <c r="D30" i="80"/>
  <c r="C30" i="80"/>
  <c r="D26" i="80"/>
  <c r="C26" i="80"/>
  <c r="D39" i="73"/>
  <c r="D17" i="73"/>
  <c r="E64" i="23"/>
  <c r="D64" i="23"/>
  <c r="E63" i="23"/>
  <c r="D63" i="23"/>
  <c r="F62" i="23"/>
  <c r="E62" i="23"/>
  <c r="D62" i="23"/>
  <c r="E60" i="23"/>
  <c r="F58" i="23"/>
  <c r="E58" i="23"/>
  <c r="D58" i="23"/>
  <c r="E56" i="23"/>
  <c r="F54" i="23"/>
  <c r="E54" i="23"/>
  <c r="D54" i="23"/>
  <c r="E52" i="23"/>
  <c r="F50" i="23"/>
  <c r="E50" i="23"/>
  <c r="D50" i="23"/>
  <c r="E48" i="23"/>
  <c r="F46" i="23"/>
  <c r="E46" i="23"/>
  <c r="D46" i="23"/>
  <c r="E44" i="23"/>
  <c r="F42" i="23"/>
  <c r="E42" i="23"/>
  <c r="D42" i="23"/>
  <c r="E40" i="23"/>
  <c r="F38" i="23"/>
  <c r="E38" i="23"/>
  <c r="D38" i="23"/>
  <c r="E36" i="23"/>
  <c r="F34" i="23"/>
  <c r="E34" i="23"/>
  <c r="D34" i="23"/>
  <c r="E32" i="23"/>
  <c r="F30" i="23"/>
  <c r="E30" i="23"/>
  <c r="D30" i="23"/>
  <c r="E28" i="23"/>
  <c r="F26" i="23"/>
  <c r="E26" i="23"/>
  <c r="D26" i="23"/>
  <c r="E24" i="23"/>
  <c r="F22" i="23"/>
  <c r="E22" i="23"/>
  <c r="D22" i="23"/>
  <c r="E20" i="23"/>
  <c r="F18" i="23"/>
  <c r="E18" i="23"/>
  <c r="D18" i="23"/>
  <c r="E16" i="23"/>
  <c r="F14" i="23"/>
  <c r="E14" i="23"/>
  <c r="D14" i="23"/>
  <c r="E12" i="23"/>
  <c r="F10" i="23"/>
  <c r="E10" i="23"/>
  <c r="D10" i="23"/>
  <c r="E8" i="23"/>
  <c r="F6" i="23"/>
  <c r="E6" i="23"/>
  <c r="D6" i="23"/>
  <c r="D65" i="23"/>
  <c r="F64" i="23"/>
  <c r="F63" i="23"/>
  <c r="D60" i="23"/>
  <c r="D48" i="23"/>
  <c r="D44" i="23"/>
  <c r="D40" i="23"/>
  <c r="D28" i="23"/>
  <c r="D20" i="23"/>
  <c r="D16" i="23"/>
  <c r="D12" i="23"/>
  <c r="D8" i="23"/>
  <c r="C28" i="74"/>
  <c r="C20" i="74"/>
  <c r="C18" i="74"/>
  <c r="C15" i="74"/>
  <c r="C13" i="74"/>
  <c r="C11" i="76"/>
  <c r="C11" i="74"/>
  <c r="C10" i="74"/>
  <c r="C9" i="74"/>
  <c r="L13" i="84"/>
  <c r="E13" i="84"/>
  <c r="D13" i="84"/>
  <c r="N12" i="84"/>
  <c r="N11" i="84"/>
  <c r="N10" i="84"/>
  <c r="N9" i="84"/>
  <c r="N8" i="84"/>
  <c r="N7" i="84"/>
  <c r="I15" i="83"/>
  <c r="H15" i="83"/>
  <c r="G15" i="83"/>
  <c r="F15" i="83"/>
  <c r="D15" i="83"/>
  <c r="K14" i="83"/>
  <c r="J14" i="83"/>
  <c r="E14" i="83"/>
  <c r="K13" i="83"/>
  <c r="J13" i="83"/>
  <c r="E13" i="83"/>
  <c r="K12" i="83"/>
  <c r="J12" i="83"/>
  <c r="E12" i="83"/>
  <c r="J11" i="83"/>
  <c r="E11" i="83"/>
  <c r="K10" i="83"/>
  <c r="J10" i="83"/>
  <c r="E10" i="83"/>
  <c r="K9" i="83"/>
  <c r="J9" i="83"/>
  <c r="E9" i="83"/>
  <c r="K8" i="83"/>
  <c r="J8" i="83"/>
  <c r="E8" i="83"/>
  <c r="J7" i="83"/>
  <c r="E7" i="83"/>
  <c r="K6" i="83"/>
  <c r="E6" i="83"/>
  <c r="H18" i="82"/>
  <c r="H17" i="82"/>
  <c r="H16" i="82"/>
  <c r="H15" i="82"/>
  <c r="G14" i="82"/>
  <c r="F14" i="82"/>
  <c r="E14" i="82"/>
  <c r="D14" i="82"/>
  <c r="C14" i="82"/>
  <c r="H13" i="82"/>
  <c r="H12" i="82"/>
  <c r="H11" i="82"/>
  <c r="G10" i="82"/>
  <c r="F10" i="82"/>
  <c r="E10" i="82"/>
  <c r="D10" i="82"/>
  <c r="C10" i="82"/>
  <c r="H9" i="82"/>
  <c r="H8" i="82"/>
  <c r="H7" i="82"/>
  <c r="G6" i="82"/>
  <c r="D6" i="82"/>
  <c r="C6" i="82"/>
  <c r="D33" i="81"/>
  <c r="D32" i="81"/>
  <c r="C30" i="81"/>
  <c r="D29" i="81"/>
  <c r="D28" i="81"/>
  <c r="D24" i="81"/>
  <c r="D23" i="81"/>
  <c r="D22" i="81"/>
  <c r="D21" i="81"/>
  <c r="D20" i="81"/>
  <c r="D19" i="81"/>
  <c r="D18" i="81"/>
  <c r="D17" i="81"/>
  <c r="D16" i="81"/>
  <c r="D14" i="81"/>
  <c r="D13" i="81"/>
  <c r="D12" i="81"/>
  <c r="D11" i="81"/>
  <c r="D10" i="81"/>
  <c r="D9" i="81"/>
  <c r="D8" i="81"/>
  <c r="D7" i="81"/>
  <c r="D6" i="81"/>
  <c r="F7" i="95"/>
  <c r="D22" i="80"/>
  <c r="C14" i="85"/>
  <c r="E23" i="88"/>
  <c r="F23" i="88"/>
  <c r="F22" i="88"/>
  <c r="E19" i="88"/>
  <c r="F19" i="88"/>
  <c r="E18" i="88"/>
  <c r="F18" i="88"/>
  <c r="F17" i="88"/>
  <c r="E27" i="88"/>
  <c r="E26" i="88"/>
  <c r="E25" i="88"/>
  <c r="F25" i="88"/>
  <c r="E9" i="88"/>
  <c r="D7" i="88"/>
  <c r="D35" i="73"/>
  <c r="C5" i="81"/>
  <c r="F14" i="80"/>
  <c r="E32" i="80"/>
  <c r="D15" i="73"/>
  <c r="C19" i="76"/>
  <c r="E15" i="80"/>
  <c r="E9" i="85"/>
  <c r="F40" i="80"/>
  <c r="C31" i="80"/>
  <c r="C15" i="81"/>
  <c r="M13" i="84"/>
  <c r="F15" i="80"/>
  <c r="E14" i="80"/>
  <c r="C23" i="80"/>
  <c r="G9" i="87"/>
  <c r="E5" i="113"/>
  <c r="B4" i="113"/>
  <c r="E4" i="113"/>
  <c r="F9" i="80"/>
  <c r="C33" i="80"/>
  <c r="D6" i="73"/>
  <c r="C16" i="74"/>
  <c r="C15" i="76"/>
  <c r="C16" i="76"/>
  <c r="A24" i="72"/>
  <c r="E24" i="72" s="1"/>
  <c r="A25" i="72"/>
  <c r="E25" i="72" s="1"/>
  <c r="I7" i="95"/>
  <c r="I8" i="95"/>
  <c r="I6" i="95"/>
  <c r="F9" i="95"/>
  <c r="E28" i="80"/>
  <c r="E10" i="80"/>
  <c r="G6" i="95"/>
  <c r="F6" i="95"/>
  <c r="H6" i="95"/>
  <c r="H7" i="95"/>
  <c r="F8" i="95"/>
  <c r="F13" i="84"/>
  <c r="A21" i="72"/>
  <c r="E21" i="72" s="1"/>
  <c r="A23" i="72"/>
  <c r="E23" i="72" s="1"/>
  <c r="A22" i="72"/>
  <c r="E22" i="72" s="1"/>
  <c r="L7" i="83"/>
  <c r="K7" i="83"/>
  <c r="L11" i="83"/>
  <c r="K11" i="83"/>
  <c r="E29" i="80"/>
  <c r="C26" i="81"/>
  <c r="E19" i="82"/>
  <c r="E6" i="82"/>
  <c r="H8" i="107"/>
  <c r="H15" i="107"/>
  <c r="F6" i="82"/>
  <c r="C15" i="83"/>
  <c r="C12" i="84"/>
  <c r="C4" i="96"/>
  <c r="C30" i="96"/>
  <c r="C13" i="85"/>
  <c r="D5" i="81"/>
  <c r="L10" i="83"/>
  <c r="L14" i="83"/>
  <c r="C13" i="76"/>
  <c r="F60" i="23"/>
  <c r="H16" i="85"/>
  <c r="C9" i="85"/>
  <c r="D36" i="23"/>
  <c r="F36" i="23"/>
  <c r="D30" i="81"/>
  <c r="F43" i="23"/>
  <c r="F51" i="23"/>
  <c r="H6" i="82"/>
  <c r="F8" i="23"/>
  <c r="F48" i="23"/>
  <c r="D56" i="23"/>
  <c r="F56" i="23"/>
  <c r="J15" i="83"/>
  <c r="D32" i="23"/>
  <c r="F32" i="23"/>
  <c r="C24" i="74"/>
  <c r="D24" i="23"/>
  <c r="F24" i="23"/>
  <c r="D19" i="82"/>
  <c r="M7" i="83"/>
  <c r="F16" i="23"/>
  <c r="F44" i="23"/>
  <c r="D52" i="23"/>
  <c r="F52" i="23"/>
  <c r="D29" i="88"/>
  <c r="C9" i="76"/>
  <c r="F12" i="23"/>
  <c r="F20" i="23"/>
  <c r="F28" i="23"/>
  <c r="F40" i="23"/>
  <c r="G16" i="85"/>
  <c r="F16" i="88"/>
  <c r="H14" i="82"/>
  <c r="F27" i="88"/>
  <c r="F26" i="88"/>
  <c r="C29" i="88"/>
  <c r="D10" i="88"/>
  <c r="D8" i="88"/>
  <c r="D9" i="88"/>
  <c r="D11" i="88"/>
  <c r="C7" i="88"/>
  <c r="C10" i="88"/>
  <c r="C9" i="88"/>
  <c r="C17" i="76"/>
  <c r="E11" i="88"/>
  <c r="E8" i="88"/>
  <c r="E10" i="88"/>
  <c r="C15" i="85"/>
  <c r="H10" i="82"/>
  <c r="E65" i="23"/>
  <c r="F65" i="23"/>
  <c r="C8" i="74"/>
  <c r="E11" i="23"/>
  <c r="E13" i="23"/>
  <c r="C22" i="74"/>
  <c r="C26" i="74"/>
  <c r="E15" i="83"/>
  <c r="M11" i="83"/>
  <c r="C19" i="82"/>
  <c r="G19" i="82"/>
  <c r="D15" i="23"/>
  <c r="E31" i="23"/>
  <c r="E33" i="23"/>
  <c r="F13" i="85"/>
  <c r="C10" i="76"/>
  <c r="D19" i="23"/>
  <c r="C21" i="74"/>
  <c r="C25" i="74"/>
  <c r="C29" i="74"/>
  <c r="D27" i="23"/>
  <c r="E35" i="23"/>
  <c r="E37" i="23"/>
  <c r="E47" i="23"/>
  <c r="E49" i="23"/>
  <c r="E55" i="23"/>
  <c r="E57" i="23"/>
  <c r="C23" i="74"/>
  <c r="C27" i="74"/>
  <c r="C22" i="80"/>
  <c r="E7" i="23"/>
  <c r="E9" i="23"/>
  <c r="D23" i="23"/>
  <c r="D51" i="23"/>
  <c r="D43" i="23"/>
  <c r="E59" i="23"/>
  <c r="E61" i="23"/>
  <c r="D7" i="23"/>
  <c r="F7" i="23"/>
  <c r="D11" i="23"/>
  <c r="F11" i="23"/>
  <c r="D31" i="23"/>
  <c r="F31" i="23"/>
  <c r="D35" i="23"/>
  <c r="F35" i="23"/>
  <c r="D47" i="23"/>
  <c r="F47" i="23"/>
  <c r="D55" i="23"/>
  <c r="F55" i="23"/>
  <c r="D59" i="23"/>
  <c r="F59" i="23"/>
  <c r="G6" i="85"/>
  <c r="G10" i="85"/>
  <c r="G25" i="87"/>
  <c r="F26" i="80"/>
  <c r="D43" i="80"/>
  <c r="C25" i="81"/>
  <c r="E23" i="80"/>
  <c r="D7" i="80"/>
  <c r="F19" i="82"/>
  <c r="E31" i="80"/>
  <c r="D17" i="80"/>
  <c r="C25" i="87"/>
  <c r="D8" i="80"/>
  <c r="K15" i="83"/>
  <c r="D15" i="81"/>
  <c r="E16" i="88"/>
  <c r="E17" i="88"/>
  <c r="C24" i="80"/>
  <c r="G24" i="88"/>
  <c r="G29" i="88"/>
  <c r="E26" i="80"/>
  <c r="F30" i="80"/>
  <c r="E24" i="88"/>
  <c r="E29" i="88"/>
  <c r="E30" i="80"/>
  <c r="E17" i="85"/>
  <c r="E8" i="85"/>
  <c r="D6" i="80"/>
  <c r="E12" i="80"/>
  <c r="F13" i="80"/>
  <c r="M14" i="83"/>
  <c r="F12" i="80"/>
  <c r="C27" i="71"/>
  <c r="D20" i="73"/>
  <c r="C7" i="80"/>
  <c r="C14" i="71"/>
  <c r="C11" i="88"/>
  <c r="F8" i="88"/>
  <c r="C8" i="88"/>
  <c r="C15" i="71"/>
  <c r="C8" i="80"/>
  <c r="M13" i="83"/>
  <c r="L13" i="83"/>
  <c r="D26" i="81"/>
  <c r="M12" i="83"/>
  <c r="L12" i="83"/>
  <c r="I32" i="88"/>
  <c r="M8" i="83"/>
  <c r="L8" i="83"/>
  <c r="M6" i="83"/>
  <c r="L6" i="83"/>
  <c r="C11" i="85"/>
  <c r="M9" i="83"/>
  <c r="L9" i="83"/>
  <c r="J8" i="107"/>
  <c r="M10" i="83"/>
  <c r="C12" i="74"/>
  <c r="C11" i="84"/>
  <c r="C4" i="86"/>
  <c r="E45" i="23"/>
  <c r="E43" i="23"/>
  <c r="C8" i="76"/>
  <c r="L15" i="83"/>
  <c r="C7" i="85"/>
  <c r="D24" i="88"/>
  <c r="C24" i="88"/>
  <c r="D6" i="88"/>
  <c r="F11" i="88"/>
  <c r="C5" i="85"/>
  <c r="D9" i="23"/>
  <c r="F9" i="23"/>
  <c r="D57" i="23"/>
  <c r="F57" i="23"/>
  <c r="D13" i="23"/>
  <c r="F13" i="23"/>
  <c r="D45" i="23"/>
  <c r="D29" i="23"/>
  <c r="E39" i="23"/>
  <c r="E41" i="23"/>
  <c r="E51" i="23"/>
  <c r="E53" i="23"/>
  <c r="D37" i="23"/>
  <c r="F37" i="23"/>
  <c r="D25" i="23"/>
  <c r="D21" i="23"/>
  <c r="G13" i="85"/>
  <c r="D49" i="23"/>
  <c r="F49" i="23"/>
  <c r="D53" i="23"/>
  <c r="D17" i="23"/>
  <c r="D39" i="23"/>
  <c r="F39" i="23"/>
  <c r="C6" i="76"/>
  <c r="F7" i="88"/>
  <c r="D61" i="23"/>
  <c r="F61" i="23"/>
  <c r="D33" i="23"/>
  <c r="F33" i="23"/>
  <c r="C8" i="85"/>
  <c r="C19" i="80"/>
  <c r="H19" i="82"/>
  <c r="C5" i="74"/>
  <c r="C6" i="74"/>
  <c r="F24" i="88"/>
  <c r="F29" i="88"/>
  <c r="D25" i="81"/>
  <c r="D8" i="73"/>
  <c r="E30" i="79"/>
  <c r="D9" i="73"/>
  <c r="G30" i="79"/>
  <c r="E36" i="80"/>
  <c r="K24" i="88"/>
  <c r="K29" i="88"/>
  <c r="C3" i="23"/>
  <c r="J15" i="107"/>
  <c r="E24" i="80"/>
  <c r="C2" i="23"/>
  <c r="C21" i="80"/>
  <c r="E7" i="88"/>
  <c r="D14" i="73"/>
  <c r="C19" i="74"/>
  <c r="F36" i="80"/>
  <c r="D7" i="73"/>
  <c r="C30" i="79"/>
  <c r="E6" i="80"/>
  <c r="E22" i="80"/>
  <c r="F17" i="80"/>
  <c r="C6" i="88"/>
  <c r="C18" i="76"/>
  <c r="C13" i="71"/>
  <c r="B6" i="72"/>
  <c r="C12" i="71"/>
  <c r="C5" i="76"/>
  <c r="F45" i="23"/>
  <c r="C11" i="80"/>
  <c r="D11" i="73"/>
  <c r="C32" i="88"/>
  <c r="M15" i="83"/>
  <c r="K6" i="95"/>
  <c r="K8" i="95"/>
  <c r="K7" i="95"/>
  <c r="C10" i="84"/>
  <c r="F53" i="23"/>
  <c r="F27" i="23"/>
  <c r="F9" i="88"/>
  <c r="F10" i="88"/>
  <c r="C4" i="74"/>
  <c r="C6" i="86"/>
  <c r="D41" i="23"/>
  <c r="F41" i="23"/>
  <c r="C12" i="85"/>
  <c r="F5" i="85"/>
  <c r="G11" i="85"/>
  <c r="F11" i="85"/>
  <c r="C35" i="80"/>
  <c r="D32" i="88"/>
  <c r="C27" i="80"/>
  <c r="F43" i="80"/>
  <c r="D33" i="73"/>
  <c r="E43" i="80"/>
  <c r="F8" i="80"/>
  <c r="E8" i="80"/>
  <c r="E7" i="80"/>
  <c r="F7" i="80"/>
  <c r="E32" i="88"/>
  <c r="E6" i="88"/>
  <c r="D32" i="73"/>
  <c r="C20" i="71"/>
  <c r="E15" i="23"/>
  <c r="F39" i="80"/>
  <c r="E39" i="80"/>
  <c r="K9" i="95"/>
  <c r="C5" i="71"/>
  <c r="C7" i="86"/>
  <c r="F15" i="23"/>
  <c r="E27" i="23"/>
  <c r="F29" i="23"/>
  <c r="C19" i="111"/>
  <c r="C9" i="84"/>
  <c r="C17" i="85"/>
  <c r="E23" i="23"/>
  <c r="F23" i="23"/>
  <c r="F9" i="85"/>
  <c r="G5" i="85"/>
  <c r="E17" i="23"/>
  <c r="F17" i="23"/>
  <c r="C4" i="76"/>
  <c r="C12" i="76"/>
  <c r="G15" i="85"/>
  <c r="F15" i="85"/>
  <c r="G14" i="85"/>
  <c r="F14" i="85"/>
  <c r="F11" i="80"/>
  <c r="F32" i="88"/>
  <c r="F6" i="88"/>
  <c r="D4" i="73"/>
  <c r="E11" i="80"/>
  <c r="G12" i="85"/>
  <c r="F12" i="85"/>
  <c r="E27" i="80"/>
  <c r="D19" i="80"/>
  <c r="E5" i="80"/>
  <c r="C18" i="80"/>
  <c r="F5" i="80"/>
  <c r="C9" i="86"/>
  <c r="E29" i="23"/>
  <c r="C7" i="84"/>
  <c r="C8" i="84"/>
  <c r="F8" i="85"/>
  <c r="E19" i="23"/>
  <c r="F19" i="23"/>
  <c r="E25" i="23"/>
  <c r="F25" i="23"/>
  <c r="F7" i="85"/>
  <c r="G8" i="85"/>
  <c r="G9" i="85"/>
  <c r="H9" i="85"/>
  <c r="D13" i="73"/>
  <c r="D5" i="73"/>
  <c r="H32" i="88"/>
  <c r="H6" i="88"/>
  <c r="C7" i="71"/>
  <c r="D16" i="73"/>
  <c r="C12" i="86"/>
  <c r="E21" i="23"/>
  <c r="F21" i="23"/>
  <c r="D18" i="80"/>
  <c r="F17" i="85"/>
  <c r="G17" i="85"/>
  <c r="G7" i="85"/>
  <c r="H17" i="85"/>
  <c r="H8" i="85"/>
  <c r="C10" i="86"/>
  <c r="E19" i="80"/>
  <c r="C16" i="71"/>
  <c r="C16" i="86"/>
  <c r="E18" i="80"/>
  <c r="F18" i="80"/>
  <c r="D25" i="87"/>
  <c r="C15" i="86"/>
  <c r="E20" i="80"/>
  <c r="F20" i="80"/>
  <c r="D21" i="80"/>
  <c r="E33" i="80"/>
  <c r="D33" i="80"/>
  <c r="E25" i="87"/>
  <c r="C17" i="71"/>
  <c r="C18" i="71"/>
  <c r="F16" i="80"/>
  <c r="F33" i="80"/>
  <c r="F25" i="87"/>
  <c r="H25" i="87"/>
  <c r="E21" i="80"/>
  <c r="C37" i="80"/>
  <c r="E25" i="80"/>
  <c r="E16" i="80"/>
  <c r="C15" i="108"/>
  <c r="C42" i="71"/>
  <c r="C7" i="111"/>
  <c r="C14" i="111"/>
  <c r="C6" i="112"/>
  <c r="C20" i="111"/>
  <c r="C17" i="111"/>
  <c r="C16" i="111"/>
  <c r="C15" i="111"/>
  <c r="D6" i="112"/>
  <c r="F6" i="112"/>
  <c r="D37" i="73"/>
  <c r="H6" i="112"/>
  <c r="D38" i="73"/>
  <c r="C43" i="71"/>
  <c r="H23" i="112"/>
  <c r="G13" i="87" l="1"/>
  <c r="L13" i="97"/>
  <c r="M7" i="97"/>
  <c r="C23" i="87"/>
  <c r="F8" i="97"/>
  <c r="O9" i="97"/>
  <c r="C19" i="87"/>
  <c r="G16" i="87"/>
  <c r="G10" i="87"/>
  <c r="M9" i="97"/>
  <c r="P7" i="97"/>
  <c r="E29" i="72"/>
  <c r="E30" i="72"/>
  <c r="M6" i="97"/>
  <c r="K9" i="97"/>
  <c r="G9" i="97"/>
  <c r="Q13" i="97"/>
  <c r="G18" i="87"/>
  <c r="J9" i="97"/>
  <c r="F9" i="97"/>
  <c r="E13" i="97"/>
  <c r="N9" i="97"/>
  <c r="H9" i="97"/>
  <c r="H13" i="97"/>
  <c r="O12" i="97"/>
  <c r="P13" i="97"/>
  <c r="D13" i="97"/>
  <c r="C6" i="87"/>
  <c r="L10" i="97"/>
  <c r="I14" i="97"/>
  <c r="E10" i="97"/>
  <c r="K10" i="97"/>
  <c r="G8" i="87"/>
  <c r="H12" i="97"/>
  <c r="E8" i="97"/>
  <c r="C21" i="87"/>
  <c r="C12" i="87"/>
  <c r="Q12" i="97"/>
  <c r="D8" i="97"/>
  <c r="C17" i="87"/>
  <c r="K14" i="97"/>
  <c r="J8" i="97"/>
  <c r="O7" i="97"/>
  <c r="K7" i="97"/>
  <c r="O6" i="97"/>
  <c r="J6" i="97"/>
  <c r="O11" i="97"/>
  <c r="L7" i="97"/>
  <c r="H7" i="97"/>
  <c r="N6" i="97"/>
  <c r="F6" i="97"/>
  <c r="D14" i="97"/>
  <c r="P11" i="97"/>
  <c r="D7" i="97"/>
  <c r="G7" i="97"/>
  <c r="L6" i="97"/>
  <c r="Q11" i="97"/>
  <c r="P10" i="97"/>
  <c r="H10" i="97"/>
  <c r="O14" i="97"/>
  <c r="J14" i="97"/>
  <c r="N10" i="97"/>
  <c r="E14" i="97"/>
  <c r="G14" i="97"/>
  <c r="C22" i="87"/>
  <c r="C14" i="87"/>
  <c r="I9" i="97"/>
  <c r="P9" i="97"/>
  <c r="D9" i="97"/>
  <c r="N13" i="97"/>
  <c r="K13" i="97"/>
  <c r="I13" i="97"/>
  <c r="G13" i="97"/>
  <c r="E7" i="97"/>
  <c r="I7" i="97"/>
  <c r="Q7" i="97"/>
  <c r="D6" i="97"/>
  <c r="P6" i="97"/>
  <c r="O10" i="97"/>
  <c r="J10" i="97"/>
  <c r="I10" i="97"/>
  <c r="M14" i="97"/>
  <c r="L14" i="97"/>
  <c r="Q14" i="97"/>
  <c r="F14" i="97"/>
  <c r="L11" i="97"/>
  <c r="C15" i="87"/>
  <c r="E32" i="72"/>
  <c r="L9" i="97"/>
  <c r="Q9" i="97"/>
  <c r="O13" i="97"/>
  <c r="J13" i="97"/>
  <c r="M13" i="97"/>
  <c r="M10" i="97"/>
  <c r="D10" i="97"/>
  <c r="Q10" i="97"/>
  <c r="P14" i="97"/>
  <c r="N14" i="97"/>
  <c r="D12" i="97"/>
  <c r="L12" i="97"/>
  <c r="G12" i="97"/>
  <c r="N12" i="97"/>
  <c r="I8" i="97"/>
  <c r="H8" i="97"/>
  <c r="P8" i="97"/>
  <c r="C11" i="87"/>
  <c r="G7" i="87"/>
  <c r="J7" i="97"/>
  <c r="E6" i="97"/>
  <c r="H6" i="97"/>
  <c r="Q6" i="97"/>
  <c r="E12" i="97"/>
  <c r="M12" i="97"/>
  <c r="J12" i="97"/>
  <c r="F12" i="97"/>
  <c r="E11" i="97"/>
  <c r="G11" i="97"/>
  <c r="L8" i="97"/>
  <c r="K8" i="97"/>
  <c r="Q8" i="97"/>
  <c r="K6" i="97"/>
  <c r="I6" i="97"/>
  <c r="I12" i="97"/>
  <c r="K12" i="97"/>
  <c r="N11" i="97"/>
  <c r="I11" i="97"/>
  <c r="O8" i="97"/>
  <c r="M8" i="97"/>
  <c r="G8" i="97"/>
  <c r="K11" i="97"/>
  <c r="H11" i="97"/>
  <c r="D11" i="97"/>
  <c r="F11" i="97"/>
  <c r="J7" i="98"/>
  <c r="J9" i="98"/>
  <c r="J11" i="98"/>
  <c r="J13" i="98"/>
  <c r="H7" i="98"/>
  <c r="H11" i="98"/>
  <c r="H6" i="98"/>
  <c r="K9" i="98"/>
  <c r="K13" i="98"/>
  <c r="H8" i="98"/>
  <c r="H12" i="98"/>
  <c r="J11" i="97"/>
  <c r="J6" i="98"/>
  <c r="J8" i="98"/>
  <c r="J10" i="98"/>
  <c r="J12" i="98"/>
  <c r="J14" i="98"/>
  <c r="D28" i="72"/>
  <c r="K10" i="98"/>
  <c r="K14" i="98"/>
  <c r="D5" i="103" l="1"/>
  <c r="D4" i="103" l="1"/>
  <c r="D53" i="103"/>
  <c r="C34" i="71" l="1"/>
  <c r="G11" i="88" l="1"/>
  <c r="G10" i="88"/>
  <c r="G8" i="88"/>
  <c r="G7" i="88" l="1"/>
  <c r="B8" i="72"/>
  <c r="G9" i="88"/>
  <c r="K10" i="88" l="1"/>
  <c r="K9" i="88"/>
  <c r="K8" i="88"/>
  <c r="K11" i="88"/>
  <c r="K7" i="88"/>
  <c r="G32" i="88" l="1"/>
  <c r="G6" i="88"/>
  <c r="D35" i="80"/>
  <c r="K6" i="88" l="1"/>
  <c r="E35" i="80"/>
  <c r="F35" i="80" l="1"/>
  <c r="K32" i="88"/>
  <c r="C19" i="71" l="1"/>
  <c r="E34" i="80" l="1"/>
  <c r="F34" i="80" l="1"/>
  <c r="F47" i="80" l="1"/>
  <c r="G38" i="124" l="1"/>
  <c r="D19" i="73"/>
  <c r="E47" i="80" l="1"/>
  <c r="G37" i="124" l="1"/>
  <c r="D18" i="73"/>
  <c r="D21" i="73"/>
  <c r="C11" i="71"/>
  <c r="G40" i="124" l="1"/>
  <c r="G41" i="124" l="1"/>
  <c r="D22" i="73"/>
  <c r="G42" i="124" l="1"/>
  <c r="D23" i="73"/>
  <c r="F11" i="95"/>
  <c r="D11" i="95"/>
  <c r="C18" i="102"/>
  <c r="L6" i="95" l="1"/>
  <c r="M7" i="95"/>
  <c r="L7" i="95" l="1"/>
  <c r="M8" i="95" l="1"/>
  <c r="L8" i="95"/>
  <c r="L9" i="95" l="1"/>
  <c r="M9" i="95"/>
  <c r="L11" i="95" l="1"/>
  <c r="M10" i="95"/>
  <c r="L10" i="95"/>
  <c r="M12" i="95" l="1"/>
  <c r="M11" i="95"/>
  <c r="C10" i="102" l="1"/>
  <c r="C12" i="102"/>
  <c r="C11" i="102" l="1"/>
  <c r="C21" i="102" l="1"/>
  <c r="G44" i="124" l="1"/>
  <c r="D25" i="73"/>
  <c r="G43" i="124"/>
  <c r="D24" i="73"/>
  <c r="G45" i="124" l="1"/>
  <c r="D26" i="73"/>
  <c r="G47" i="124" l="1"/>
  <c r="D28" i="73"/>
  <c r="G48" i="124" l="1"/>
  <c r="D29" i="73"/>
  <c r="D11" i="106"/>
  <c r="M11" i="106" l="1"/>
  <c r="N13" i="106" l="1"/>
  <c r="N11" i="106" l="1"/>
  <c r="M12" i="106" l="1"/>
  <c r="G50" i="124" l="1"/>
  <c r="D31" i="73"/>
  <c r="G49" i="124"/>
  <c r="D30" i="73"/>
  <c r="D34" i="73" l="1"/>
  <c r="G53" i="124"/>
  <c r="G55" i="124" l="1"/>
  <c r="D36" i="73"/>
</calcChain>
</file>

<file path=xl/comments1.xml><?xml version="1.0" encoding="utf-8"?>
<comments xmlns="http://schemas.openxmlformats.org/spreadsheetml/2006/main">
  <authors>
    <author>作者</author>
  </authors>
  <commentList>
    <comment ref="B7"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 ref="B14" authorId="0" shapeId="0">
      <text>
        <r>
          <rPr>
            <b/>
            <sz val="9"/>
            <color indexed="81"/>
            <rFont val="宋体"/>
            <family val="3"/>
            <charset val="134"/>
          </rPr>
          <t>作者:</t>
        </r>
        <r>
          <rPr>
            <sz val="9"/>
            <color indexed="81"/>
            <rFont val="宋体"/>
            <family val="3"/>
            <charset val="134"/>
          </rPr>
          <t xml:space="preserve">
（请在下方</t>
        </r>
        <r>
          <rPr>
            <sz val="9"/>
            <color indexed="81"/>
            <rFont val="Tahoma"/>
            <family val="2"/>
          </rPr>
          <t>35</t>
        </r>
        <r>
          <rPr>
            <sz val="9"/>
            <color indexed="81"/>
            <rFont val="宋体"/>
            <family val="3"/>
            <charset val="134"/>
          </rPr>
          <t>行处选择行业代码）</t>
        </r>
      </text>
    </comment>
  </commentList>
</comments>
</file>

<file path=xl/sharedStrings.xml><?xml version="1.0" encoding="utf-8"?>
<sst xmlns="http://schemas.openxmlformats.org/spreadsheetml/2006/main" count="6152" uniqueCount="5053">
  <si>
    <r>
      <t>0</t>
    </r>
    <r>
      <rPr>
        <sz val="11"/>
        <color indexed="8"/>
        <rFont val="宋体"/>
        <family val="3"/>
        <charset val="134"/>
      </rPr>
      <t>70</t>
    </r>
  </si>
  <si>
    <r>
      <t>0</t>
    </r>
    <r>
      <rPr>
        <sz val="11"/>
        <color indexed="8"/>
        <rFont val="宋体"/>
        <family val="3"/>
        <charset val="134"/>
      </rPr>
      <t>72</t>
    </r>
  </si>
  <si>
    <r>
      <t>0</t>
    </r>
    <r>
      <rPr>
        <sz val="11"/>
        <color indexed="8"/>
        <rFont val="宋体"/>
        <family val="3"/>
        <charset val="134"/>
      </rPr>
      <t>74</t>
    </r>
  </si>
  <si>
    <r>
      <t>0</t>
    </r>
    <r>
      <rPr>
        <sz val="11"/>
        <color indexed="8"/>
        <rFont val="宋体"/>
        <family val="3"/>
        <charset val="134"/>
      </rPr>
      <t>76</t>
    </r>
  </si>
  <si>
    <r>
      <t>0</t>
    </r>
    <r>
      <rPr>
        <sz val="11"/>
        <color indexed="8"/>
        <rFont val="宋体"/>
        <family val="3"/>
        <charset val="134"/>
      </rPr>
      <t>84</t>
    </r>
  </si>
  <si>
    <r>
      <t>0</t>
    </r>
    <r>
      <rPr>
        <sz val="11"/>
        <color indexed="8"/>
        <rFont val="宋体"/>
        <family val="3"/>
        <charset val="134"/>
      </rPr>
      <t>86</t>
    </r>
  </si>
  <si>
    <r>
      <t>0</t>
    </r>
    <r>
      <rPr>
        <sz val="11"/>
        <color indexed="8"/>
        <rFont val="宋体"/>
        <family val="3"/>
        <charset val="134"/>
      </rPr>
      <t>90</t>
    </r>
  </si>
  <si>
    <r>
      <t>0</t>
    </r>
    <r>
      <rPr>
        <sz val="11"/>
        <color indexed="8"/>
        <rFont val="宋体"/>
        <family val="3"/>
        <charset val="134"/>
      </rPr>
      <t>92</t>
    </r>
  </si>
  <si>
    <r>
      <t>0</t>
    </r>
    <r>
      <rPr>
        <sz val="11"/>
        <color indexed="8"/>
        <rFont val="宋体"/>
        <family val="3"/>
        <charset val="134"/>
      </rPr>
      <t>96</t>
    </r>
  </si>
  <si>
    <r>
      <t>A10</t>
    </r>
    <r>
      <rPr>
        <sz val="11"/>
        <color indexed="8"/>
        <rFont val="宋体"/>
        <family val="3"/>
        <charset val="134"/>
      </rPr>
      <t>5</t>
    </r>
    <r>
      <rPr>
        <sz val="11"/>
        <color indexed="8"/>
        <rFont val="宋体"/>
        <family val="3"/>
        <charset val="134"/>
      </rPr>
      <t>07</t>
    </r>
    <r>
      <rPr>
        <sz val="11"/>
        <color indexed="8"/>
        <rFont val="宋体"/>
        <family val="3"/>
        <charset val="134"/>
      </rPr>
      <t>0</t>
    </r>
  </si>
  <si>
    <t>序号</t>
  </si>
  <si>
    <t>其他</t>
  </si>
  <si>
    <t>税收折旧（扣除）额合计</t>
  </si>
  <si>
    <t>税收折旧（扣除）额</t>
  </si>
  <si>
    <t>会计折旧额</t>
  </si>
  <si>
    <t>税收折旧额</t>
  </si>
  <si>
    <t>纳税减少额</t>
  </si>
  <si>
    <t>加速折旧优惠统计额</t>
  </si>
  <si>
    <t>一、重要行业固定资产加速折旧</t>
  </si>
  <si>
    <t>2</t>
  </si>
  <si>
    <t>税会处理一致</t>
  </si>
  <si>
    <t>税会处理不一致</t>
  </si>
  <si>
    <t>二、其他行业研发设备加速折旧</t>
  </si>
  <si>
    <t>100万元以上专用研发设备</t>
  </si>
  <si>
    <t>三、允许一次性扣除的固定资产</t>
  </si>
  <si>
    <t>1.单价不超过100万元研发设备</t>
  </si>
  <si>
    <t>2.5000元以下固定资产</t>
  </si>
  <si>
    <t>合计（1行+4行+7行）</t>
  </si>
  <si>
    <t>四、其他固定资产加速折旧备案信息</t>
  </si>
  <si>
    <t>1.技术进步、更新换代固定资产</t>
  </si>
  <si>
    <t>2.常年强震动、高腐蚀固定资产</t>
  </si>
  <si>
    <t>3.外购软件折旧（摊销）</t>
  </si>
  <si>
    <t>4.集成电路企业生产设备</t>
  </si>
  <si>
    <t>合计（16行+19行+22行+25行）</t>
  </si>
  <si>
    <t>行业代码：</t>
    <phoneticPr fontId="2" type="noConversion"/>
  </si>
  <si>
    <t>行业中文名称：</t>
    <phoneticPr fontId="2" type="noConversion"/>
  </si>
  <si>
    <t>131</t>
  </si>
  <si>
    <t>131  谷物磨制</t>
    <phoneticPr fontId="2" type="noConversion"/>
  </si>
  <si>
    <t>132  饲料加工</t>
    <phoneticPr fontId="2" type="noConversion"/>
  </si>
  <si>
    <t>133</t>
  </si>
  <si>
    <t>133  植物油加工</t>
    <phoneticPr fontId="2" type="noConversion"/>
  </si>
  <si>
    <t>134</t>
  </si>
  <si>
    <t>134  制糖业</t>
    <phoneticPr fontId="2" type="noConversion"/>
  </si>
  <si>
    <t>135</t>
  </si>
  <si>
    <t>135  屠宰及肉类加工</t>
    <phoneticPr fontId="2" type="noConversion"/>
  </si>
  <si>
    <t>136  水产品加工</t>
    <phoneticPr fontId="2" type="noConversion"/>
  </si>
  <si>
    <t>137</t>
  </si>
  <si>
    <t>137  蔬菜、水果和坚果加工</t>
    <phoneticPr fontId="2" type="noConversion"/>
  </si>
  <si>
    <t>139</t>
  </si>
  <si>
    <t>139  其他农副食品加工</t>
    <phoneticPr fontId="2" type="noConversion"/>
  </si>
  <si>
    <t>141</t>
  </si>
  <si>
    <t>141  焙烤食品制造</t>
    <phoneticPr fontId="2" type="noConversion"/>
  </si>
  <si>
    <t>142</t>
  </si>
  <si>
    <t>142  糖果、巧克力及蜜饯制造</t>
    <phoneticPr fontId="2" type="noConversion"/>
  </si>
  <si>
    <t>143</t>
  </si>
  <si>
    <t>143  方便食品制造</t>
    <phoneticPr fontId="2" type="noConversion"/>
  </si>
  <si>
    <t>144  乳制品制造</t>
    <phoneticPr fontId="2" type="noConversion"/>
  </si>
  <si>
    <t>145</t>
  </si>
  <si>
    <t>145  罐头食品制造</t>
    <phoneticPr fontId="2" type="noConversion"/>
  </si>
  <si>
    <t>146</t>
  </si>
  <si>
    <t>146  调味品、发酵制品制造</t>
    <phoneticPr fontId="2" type="noConversion"/>
  </si>
  <si>
    <t>149</t>
  </si>
  <si>
    <t>149  其他食品制造</t>
    <phoneticPr fontId="2" type="noConversion"/>
  </si>
  <si>
    <t>171</t>
  </si>
  <si>
    <t>171  棉纺织及印染精加工</t>
    <phoneticPr fontId="2" type="noConversion"/>
  </si>
  <si>
    <t>172</t>
  </si>
  <si>
    <t>172  毛纺织及染整精加工</t>
    <phoneticPr fontId="2" type="noConversion"/>
  </si>
  <si>
    <t>173</t>
  </si>
  <si>
    <t>173  麻纺织及染整精加工</t>
    <phoneticPr fontId="2" type="noConversion"/>
  </si>
  <si>
    <t>174  丝绢纺织及印染精加工</t>
    <phoneticPr fontId="2" type="noConversion"/>
  </si>
  <si>
    <t>175  化纤织造及印染精加工</t>
    <phoneticPr fontId="2" type="noConversion"/>
  </si>
  <si>
    <t>176</t>
  </si>
  <si>
    <t>176  针织或钩针编织物及其制品制造</t>
    <phoneticPr fontId="2" type="noConversion"/>
  </si>
  <si>
    <t>177</t>
  </si>
  <si>
    <t>177  家用纺织制成品制造</t>
    <phoneticPr fontId="2" type="noConversion"/>
  </si>
  <si>
    <t>178  非家用纺织制成品制造</t>
    <phoneticPr fontId="2" type="noConversion"/>
  </si>
  <si>
    <t>181</t>
  </si>
  <si>
    <t>181  机织服装制造</t>
    <phoneticPr fontId="2" type="noConversion"/>
  </si>
  <si>
    <t>182</t>
  </si>
  <si>
    <t>182  针织或钩针编织服装制造</t>
    <phoneticPr fontId="2" type="noConversion"/>
  </si>
  <si>
    <t>183</t>
  </si>
  <si>
    <t>183  服饰制造</t>
    <phoneticPr fontId="2" type="noConversion"/>
  </si>
  <si>
    <t>191  皮革鞣制加工</t>
    <phoneticPr fontId="2" type="noConversion"/>
  </si>
  <si>
    <t>192  皮革制品制造</t>
    <phoneticPr fontId="2" type="noConversion"/>
  </si>
  <si>
    <t>193</t>
  </si>
  <si>
    <t>193  毛皮鞣制及制品加工</t>
    <phoneticPr fontId="2" type="noConversion"/>
  </si>
  <si>
    <t>194</t>
  </si>
  <si>
    <t>194  羽毛(绒)加工及制品制造</t>
    <phoneticPr fontId="2" type="noConversion"/>
  </si>
  <si>
    <t>195</t>
  </si>
  <si>
    <t>195  制鞋业</t>
    <phoneticPr fontId="2" type="noConversion"/>
  </si>
  <si>
    <t>201</t>
  </si>
  <si>
    <t>201  木材加工</t>
    <phoneticPr fontId="2" type="noConversion"/>
  </si>
  <si>
    <t>202</t>
  </si>
  <si>
    <t>202  人造板制造</t>
    <phoneticPr fontId="2" type="noConversion"/>
  </si>
  <si>
    <t>203  木制品制造</t>
    <phoneticPr fontId="2" type="noConversion"/>
  </si>
  <si>
    <t>204  竹、藤、棕、草等制品制造</t>
    <phoneticPr fontId="2" type="noConversion"/>
  </si>
  <si>
    <t>211</t>
  </si>
  <si>
    <t>211  木质家具制造</t>
    <phoneticPr fontId="2" type="noConversion"/>
  </si>
  <si>
    <t>212  竹、藤家具制造</t>
    <phoneticPr fontId="2" type="noConversion"/>
  </si>
  <si>
    <t>213</t>
  </si>
  <si>
    <t>213  金属家具制造</t>
    <phoneticPr fontId="2" type="noConversion"/>
  </si>
  <si>
    <t>214  塑料家具制造</t>
    <phoneticPr fontId="2" type="noConversion"/>
  </si>
  <si>
    <t>219</t>
  </si>
  <si>
    <t>219  其他家具制造</t>
    <phoneticPr fontId="2" type="noConversion"/>
  </si>
  <si>
    <t>221</t>
  </si>
  <si>
    <t>221  纸浆制造</t>
    <phoneticPr fontId="2" type="noConversion"/>
  </si>
  <si>
    <t>222  造纸</t>
    <phoneticPr fontId="2" type="noConversion"/>
  </si>
  <si>
    <t>223</t>
  </si>
  <si>
    <t>223  纸制品制造</t>
    <phoneticPr fontId="2" type="noConversion"/>
  </si>
  <si>
    <t>231  印刷</t>
    <phoneticPr fontId="2" type="noConversion"/>
  </si>
  <si>
    <t>232  装订及印刷相关服务</t>
    <phoneticPr fontId="2" type="noConversion"/>
  </si>
  <si>
    <t>233  记录媒介复制</t>
    <phoneticPr fontId="2" type="noConversion"/>
  </si>
  <si>
    <t>241</t>
  </si>
  <si>
    <t>241  文教办公用品制造</t>
    <phoneticPr fontId="2" type="noConversion"/>
  </si>
  <si>
    <t>242  乐器制造</t>
    <phoneticPr fontId="2" type="noConversion"/>
  </si>
  <si>
    <t>243</t>
  </si>
  <si>
    <t>243  工艺美术品制造</t>
    <phoneticPr fontId="2" type="noConversion"/>
  </si>
  <si>
    <t>244</t>
  </si>
  <si>
    <t>244  体育用品制造</t>
    <phoneticPr fontId="2" type="noConversion"/>
  </si>
  <si>
    <t>245</t>
  </si>
  <si>
    <t>245  玩具制造</t>
    <phoneticPr fontId="2" type="noConversion"/>
  </si>
  <si>
    <t>268  日用化学产品制造</t>
    <phoneticPr fontId="2" type="noConversion"/>
  </si>
  <si>
    <t>271</t>
  </si>
  <si>
    <t>271  化学药品原料药制造</t>
    <phoneticPr fontId="2" type="noConversion"/>
  </si>
  <si>
    <t>272</t>
  </si>
  <si>
    <t>272  化学药品制剂制造</t>
    <phoneticPr fontId="2" type="noConversion"/>
  </si>
  <si>
    <t>273</t>
  </si>
  <si>
    <t>273  中药饮片加工</t>
    <phoneticPr fontId="2" type="noConversion"/>
  </si>
  <si>
    <t>274</t>
  </si>
  <si>
    <t>274  中成药生产</t>
    <phoneticPr fontId="2" type="noConversion"/>
  </si>
  <si>
    <t>275  兽用药品制造</t>
    <phoneticPr fontId="2" type="noConversion"/>
  </si>
  <si>
    <t>276  生物药品制造</t>
    <phoneticPr fontId="2" type="noConversion"/>
  </si>
  <si>
    <t>277</t>
  </si>
  <si>
    <t>277  卫生材料及医药用品制造</t>
    <phoneticPr fontId="2" type="noConversion"/>
  </si>
  <si>
    <t>281</t>
  </si>
  <si>
    <t>281  纤维素纤维原料及纤维制造</t>
    <phoneticPr fontId="2" type="noConversion"/>
  </si>
  <si>
    <t>282</t>
  </si>
  <si>
    <t>282  合成纤维制造</t>
    <phoneticPr fontId="2" type="noConversion"/>
  </si>
  <si>
    <t>292  塑料制品业</t>
    <phoneticPr fontId="2" type="noConversion"/>
  </si>
  <si>
    <t>331</t>
  </si>
  <si>
    <t>331  结构性金属制品制造</t>
    <phoneticPr fontId="2" type="noConversion"/>
  </si>
  <si>
    <t>332  金属工具制造</t>
    <phoneticPr fontId="2" type="noConversion"/>
  </si>
  <si>
    <t>333</t>
  </si>
  <si>
    <t>333  集装箱及金属包装容器制造</t>
    <phoneticPr fontId="2" type="noConversion"/>
  </si>
  <si>
    <t>334  金属丝绳及其制品制造</t>
    <phoneticPr fontId="2" type="noConversion"/>
  </si>
  <si>
    <t>335</t>
  </si>
  <si>
    <t>335  建筑、安全用金属制品制造</t>
    <phoneticPr fontId="2" type="noConversion"/>
  </si>
  <si>
    <t>336  金属表面处理及热处理加工</t>
    <phoneticPr fontId="2" type="noConversion"/>
  </si>
  <si>
    <t>337</t>
  </si>
  <si>
    <t>337  搪瓷制品制造</t>
    <phoneticPr fontId="2" type="noConversion"/>
  </si>
  <si>
    <t>338</t>
  </si>
  <si>
    <t>338  金属制日用品制造</t>
    <phoneticPr fontId="2" type="noConversion"/>
  </si>
  <si>
    <t>339</t>
  </si>
  <si>
    <t>339  其他金属制品制造</t>
    <phoneticPr fontId="2" type="noConversion"/>
  </si>
  <si>
    <t>341</t>
  </si>
  <si>
    <t>341  锅炉及原动设备制造</t>
    <phoneticPr fontId="2" type="noConversion"/>
  </si>
  <si>
    <t>342</t>
  </si>
  <si>
    <t>342  金属加工机械制造</t>
    <phoneticPr fontId="2" type="noConversion"/>
  </si>
  <si>
    <t>343</t>
  </si>
  <si>
    <t>343  物料搬运设备制造</t>
    <phoneticPr fontId="2" type="noConversion"/>
  </si>
  <si>
    <t>344  泵、阀门、压缩机及类似机械制造</t>
    <phoneticPr fontId="2" type="noConversion"/>
  </si>
  <si>
    <t>345</t>
  </si>
  <si>
    <t>345  轴承、齿轮和传动部件制造</t>
    <phoneticPr fontId="2" type="noConversion"/>
  </si>
  <si>
    <t>346</t>
  </si>
  <si>
    <t>346  烘炉、风机、衡器、包装等设备制造</t>
    <phoneticPr fontId="2" type="noConversion"/>
  </si>
  <si>
    <t>347</t>
  </si>
  <si>
    <t>347  文化、办公用机械制造</t>
    <phoneticPr fontId="2" type="noConversion"/>
  </si>
  <si>
    <t>348  通用零部件制造</t>
    <phoneticPr fontId="2" type="noConversion"/>
  </si>
  <si>
    <t>349</t>
  </si>
  <si>
    <t>349  其他通用设备制造业</t>
    <phoneticPr fontId="2" type="noConversion"/>
  </si>
  <si>
    <t>351</t>
  </si>
  <si>
    <t>351  采矿、冶金、建筑专用设备制造</t>
    <phoneticPr fontId="2" type="noConversion"/>
  </si>
  <si>
    <t>352  化工、木材、非金属加工专用设备制造</t>
    <phoneticPr fontId="2" type="noConversion"/>
  </si>
  <si>
    <t>353</t>
  </si>
  <si>
    <t>353  食品、饮料、烟草及饲料生产专用设备制造　　　</t>
    <phoneticPr fontId="2" type="noConversion"/>
  </si>
  <si>
    <t>354</t>
  </si>
  <si>
    <t>354  印刷、制药、日化及日用品生产专用设备制造</t>
    <phoneticPr fontId="2" type="noConversion"/>
  </si>
  <si>
    <t>355</t>
  </si>
  <si>
    <t>355  纺织、服装和皮革加工专用设备制造</t>
    <phoneticPr fontId="2" type="noConversion"/>
  </si>
  <si>
    <t>356  电子和电工机械专用设备制造</t>
    <phoneticPr fontId="2" type="noConversion"/>
  </si>
  <si>
    <t>357</t>
  </si>
  <si>
    <t>357  农、林、牧、渔专用机械制造</t>
    <phoneticPr fontId="2" type="noConversion"/>
  </si>
  <si>
    <t>358</t>
  </si>
  <si>
    <t>358  医疗仪器设备及器械制造</t>
    <phoneticPr fontId="2" type="noConversion"/>
  </si>
  <si>
    <t>359</t>
  </si>
  <si>
    <t>359  环保、社会公共服务及其他专用设备制造</t>
    <phoneticPr fontId="2" type="noConversion"/>
  </si>
  <si>
    <t>361</t>
  </si>
  <si>
    <t>361  汽车整车制造</t>
    <phoneticPr fontId="2" type="noConversion"/>
  </si>
  <si>
    <t>362</t>
  </si>
  <si>
    <t>362  改装汽车制造</t>
    <phoneticPr fontId="2" type="noConversion"/>
  </si>
  <si>
    <t>363</t>
  </si>
  <si>
    <t>363  低速载货汽车制造</t>
    <phoneticPr fontId="2" type="noConversion"/>
  </si>
  <si>
    <t>364  电车制造</t>
    <phoneticPr fontId="2" type="noConversion"/>
  </si>
  <si>
    <t>365</t>
  </si>
  <si>
    <t>365  汽车车身、挂车制造</t>
    <phoneticPr fontId="2" type="noConversion"/>
  </si>
  <si>
    <t>366</t>
  </si>
  <si>
    <t>366  汽车零部件及配件制造</t>
    <phoneticPr fontId="2" type="noConversion"/>
  </si>
  <si>
    <t>371</t>
  </si>
  <si>
    <t>371  铁路运输设备制造</t>
    <phoneticPr fontId="2" type="noConversion"/>
  </si>
  <si>
    <t>372  城市轨道交通设备制造</t>
    <phoneticPr fontId="2" type="noConversion"/>
  </si>
  <si>
    <t>373</t>
  </si>
  <si>
    <t>373  船舶及相关装置制造</t>
    <phoneticPr fontId="2" type="noConversion"/>
  </si>
  <si>
    <t>374  航空、航天器及设备制造</t>
    <phoneticPr fontId="2" type="noConversion"/>
  </si>
  <si>
    <t>375</t>
  </si>
  <si>
    <t>375  摩托车制造</t>
    <phoneticPr fontId="2" type="noConversion"/>
  </si>
  <si>
    <t>376  自行车制造</t>
    <phoneticPr fontId="2" type="noConversion"/>
  </si>
  <si>
    <t>377</t>
  </si>
  <si>
    <t>377  非公路休闲车及零配件制造</t>
    <phoneticPr fontId="2" type="noConversion"/>
  </si>
  <si>
    <t>379</t>
  </si>
  <si>
    <t>379  潜水救捞及其他未列明运输设备制造</t>
    <phoneticPr fontId="2" type="noConversion"/>
  </si>
  <si>
    <t>381</t>
  </si>
  <si>
    <t>381  电机制造</t>
    <phoneticPr fontId="2" type="noConversion"/>
  </si>
  <si>
    <t>382</t>
  </si>
  <si>
    <t>382  输配电及控制设备制造</t>
    <phoneticPr fontId="2" type="noConversion"/>
  </si>
  <si>
    <t>383</t>
  </si>
  <si>
    <t>383  电线、电缆、光缆及电工器材制造</t>
    <phoneticPr fontId="2" type="noConversion"/>
  </si>
  <si>
    <t>384  电池制造</t>
    <phoneticPr fontId="2" type="noConversion"/>
  </si>
  <si>
    <t>385</t>
  </si>
  <si>
    <t>385  家用电力器具制造</t>
    <phoneticPr fontId="2" type="noConversion"/>
  </si>
  <si>
    <t>386</t>
  </si>
  <si>
    <t>386  非电力家用器具制造</t>
    <phoneticPr fontId="2" type="noConversion"/>
  </si>
  <si>
    <t>387</t>
  </si>
  <si>
    <t>387  照明器具制造</t>
    <phoneticPr fontId="2" type="noConversion"/>
  </si>
  <si>
    <t>389</t>
  </si>
  <si>
    <t>389  其他电气机械及器材制造</t>
    <phoneticPr fontId="2" type="noConversion"/>
  </si>
  <si>
    <t>391</t>
  </si>
  <si>
    <t>391  计算机制造</t>
    <phoneticPr fontId="2" type="noConversion"/>
  </si>
  <si>
    <t>392  通信设备制造</t>
    <phoneticPr fontId="2" type="noConversion"/>
  </si>
  <si>
    <t>393</t>
  </si>
  <si>
    <t>393  广播电视设备制造</t>
    <phoneticPr fontId="2" type="noConversion"/>
  </si>
  <si>
    <t>394</t>
  </si>
  <si>
    <t>394  雷达及配套设备制造</t>
    <phoneticPr fontId="2" type="noConversion"/>
  </si>
  <si>
    <t>395</t>
  </si>
  <si>
    <t>395  视听设备制造</t>
    <phoneticPr fontId="2" type="noConversion"/>
  </si>
  <si>
    <t>396</t>
  </si>
  <si>
    <t>396  电子器件制造</t>
    <phoneticPr fontId="2" type="noConversion"/>
  </si>
  <si>
    <t>397</t>
  </si>
  <si>
    <t>397  电子元件制造</t>
    <phoneticPr fontId="2" type="noConversion"/>
  </si>
  <si>
    <t>399</t>
  </si>
  <si>
    <t>399  其他电子设备制造</t>
    <phoneticPr fontId="2" type="noConversion"/>
  </si>
  <si>
    <t>401</t>
  </si>
  <si>
    <t>401  通用仪器仪表制造</t>
    <phoneticPr fontId="2" type="noConversion"/>
  </si>
  <si>
    <t>402</t>
  </si>
  <si>
    <t>402  专用仪器仪表制造</t>
    <phoneticPr fontId="2" type="noConversion"/>
  </si>
  <si>
    <t>403</t>
  </si>
  <si>
    <t>403  钟表与计时仪器制造</t>
    <phoneticPr fontId="2" type="noConversion"/>
  </si>
  <si>
    <t>404  光学仪器及眼镜制造</t>
    <phoneticPr fontId="2" type="noConversion"/>
  </si>
  <si>
    <t>409</t>
  </si>
  <si>
    <t>409  其他仪器仪表制造业</t>
    <phoneticPr fontId="2" type="noConversion"/>
  </si>
  <si>
    <t>631</t>
  </si>
  <si>
    <t>631  电信</t>
    <phoneticPr fontId="2" type="noConversion"/>
  </si>
  <si>
    <t>632</t>
  </si>
  <si>
    <t>632  广播电视传输服务</t>
    <phoneticPr fontId="2" type="noConversion"/>
  </si>
  <si>
    <t>633</t>
  </si>
  <si>
    <t>633  卫星传输服务</t>
    <phoneticPr fontId="2" type="noConversion"/>
  </si>
  <si>
    <t>641</t>
  </si>
  <si>
    <t>641  互联网接入及相关服务</t>
    <phoneticPr fontId="2" type="noConversion"/>
  </si>
  <si>
    <t>642  互联网信息服务</t>
    <phoneticPr fontId="2" type="noConversion"/>
  </si>
  <si>
    <t>649</t>
  </si>
  <si>
    <t>649  其他互联网服务</t>
    <phoneticPr fontId="2" type="noConversion"/>
  </si>
  <si>
    <t>651</t>
  </si>
  <si>
    <t>651  软件开发</t>
    <phoneticPr fontId="2" type="noConversion"/>
  </si>
  <si>
    <t>652  信息系统集成服务</t>
    <phoneticPr fontId="2" type="noConversion"/>
  </si>
  <si>
    <t>653</t>
  </si>
  <si>
    <t>653  信息技术咨询服务</t>
    <phoneticPr fontId="2" type="noConversion"/>
  </si>
  <si>
    <t>654  数据处理和存储服务</t>
    <phoneticPr fontId="2" type="noConversion"/>
  </si>
  <si>
    <t>655</t>
  </si>
  <si>
    <t>655  集成电路设计</t>
    <phoneticPr fontId="2" type="noConversion"/>
  </si>
  <si>
    <t>659  其他信息技术服务业</t>
    <phoneticPr fontId="2" type="noConversion"/>
  </si>
  <si>
    <r>
      <t>A10</t>
    </r>
    <r>
      <rPr>
        <sz val="11"/>
        <color indexed="8"/>
        <rFont val="宋体"/>
        <family val="3"/>
        <charset val="134"/>
      </rPr>
      <t>5100</t>
    </r>
  </si>
  <si>
    <r>
      <t>A10</t>
    </r>
    <r>
      <rPr>
        <sz val="11"/>
        <color indexed="8"/>
        <rFont val="宋体"/>
        <family val="3"/>
        <charset val="134"/>
      </rPr>
      <t>6</t>
    </r>
    <r>
      <rPr>
        <sz val="11"/>
        <color indexed="8"/>
        <rFont val="宋体"/>
        <family val="3"/>
        <charset val="134"/>
      </rPr>
      <t>00</t>
    </r>
    <r>
      <rPr>
        <sz val="11"/>
        <color indexed="8"/>
        <rFont val="宋体"/>
        <family val="3"/>
        <charset val="134"/>
      </rPr>
      <t>0</t>
    </r>
  </si>
  <si>
    <r>
      <t>A10</t>
    </r>
    <r>
      <rPr>
        <sz val="11"/>
        <color indexed="8"/>
        <rFont val="宋体"/>
        <family val="3"/>
        <charset val="134"/>
      </rPr>
      <t>7</t>
    </r>
    <r>
      <rPr>
        <sz val="11"/>
        <color indexed="8"/>
        <rFont val="宋体"/>
        <family val="3"/>
        <charset val="134"/>
      </rPr>
      <t xml:space="preserve">010  </t>
    </r>
  </si>
  <si>
    <t xml:space="preserve">A107011    </t>
    <phoneticPr fontId="2" type="noConversion"/>
  </si>
  <si>
    <r>
      <t>A10</t>
    </r>
    <r>
      <rPr>
        <sz val="11"/>
        <color indexed="8"/>
        <rFont val="宋体"/>
        <family val="3"/>
        <charset val="134"/>
      </rPr>
      <t>7012</t>
    </r>
  </si>
  <si>
    <r>
      <t>A10</t>
    </r>
    <r>
      <rPr>
        <sz val="11"/>
        <color indexed="8"/>
        <rFont val="宋体"/>
        <family val="3"/>
        <charset val="134"/>
      </rPr>
      <t>7013</t>
    </r>
  </si>
  <si>
    <r>
      <t>A107</t>
    </r>
    <r>
      <rPr>
        <sz val="11"/>
        <color indexed="8"/>
        <rFont val="宋体"/>
        <family val="3"/>
        <charset val="134"/>
      </rPr>
      <t>0</t>
    </r>
    <r>
      <rPr>
        <sz val="11"/>
        <color indexed="8"/>
        <rFont val="宋体"/>
        <family val="3"/>
        <charset val="134"/>
      </rPr>
      <t>20</t>
    </r>
  </si>
  <si>
    <r>
      <t>A107</t>
    </r>
    <r>
      <rPr>
        <sz val="11"/>
        <color indexed="8"/>
        <rFont val="宋体"/>
        <family val="3"/>
        <charset val="134"/>
      </rPr>
      <t>0</t>
    </r>
    <r>
      <rPr>
        <sz val="11"/>
        <color indexed="8"/>
        <rFont val="宋体"/>
        <family val="3"/>
        <charset val="134"/>
      </rPr>
      <t>3</t>
    </r>
    <r>
      <rPr>
        <sz val="11"/>
        <color indexed="8"/>
        <rFont val="宋体"/>
        <family val="3"/>
        <charset val="134"/>
      </rPr>
      <t xml:space="preserve">0 </t>
    </r>
    <phoneticPr fontId="2" type="noConversion"/>
  </si>
  <si>
    <t>一、创业投资企业直接投资于未上市中小高新企业按投资额一定比例抵扣应纳税所得额</t>
  </si>
  <si>
    <t>税收规定的抵扣率（%）</t>
  </si>
  <si>
    <t>本年新增的可抵扣的股权投资额（1行×2行）</t>
  </si>
  <si>
    <t>本年可抵扣的股权投资额（3行+4行）</t>
  </si>
  <si>
    <t>本年实际抵扣应纳税所得额（5行≤6行，本行=5行；5行＞6行，本行=6行）</t>
  </si>
  <si>
    <t>结转以后年度抵扣的股权投资余额（5＞6，本行=5-7行；5≤6，本行=0）</t>
  </si>
  <si>
    <t>二、通过有限合伙制创业投资企业投资未上市中小高新企业按一定比例抵扣分得的应纳税所得额</t>
  </si>
  <si>
    <t>本年从有限合伙创投企业应分得的应纳税所得额</t>
  </si>
  <si>
    <t>本年新增的可抵扣投资额</t>
  </si>
  <si>
    <t>以前年度结转的可抵扣投资额余额</t>
  </si>
  <si>
    <t>本年可抵扣投资额（10行+11行）</t>
  </si>
  <si>
    <r>
      <t>本年实际抵扣应分得的应纳税所得额（9行≤12行，本行=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行＞12行，本行=12行）</t>
    </r>
  </si>
  <si>
    <r>
      <t>结转以后年度抵扣的投资额余额（9行≤12行，本行=12行-</t>
    </r>
    <r>
      <rPr>
        <sz val="10"/>
        <rFont val="宋体"/>
        <family val="3"/>
        <charset val="134"/>
      </rPr>
      <t>9</t>
    </r>
    <r>
      <rPr>
        <sz val="10"/>
        <rFont val="宋体"/>
        <family val="3"/>
        <charset val="134"/>
      </rPr>
      <t>行；</t>
    </r>
    <r>
      <rPr>
        <sz val="10"/>
        <rFont val="宋体"/>
        <family val="3"/>
        <charset val="134"/>
      </rPr>
      <t>9</t>
    </r>
    <r>
      <rPr>
        <sz val="10"/>
        <rFont val="宋体"/>
        <family val="3"/>
        <charset val="134"/>
      </rPr>
      <t>行＞12行，本行=</t>
    </r>
    <r>
      <rPr>
        <sz val="10"/>
        <rFont val="宋体"/>
        <family val="3"/>
        <charset val="134"/>
      </rPr>
      <t>0）</t>
    </r>
  </si>
  <si>
    <t>三、抵扣应纳税所得额合计</t>
  </si>
  <si>
    <t>合计：（7行+13行）</t>
  </si>
  <si>
    <t>一、符合条件的小型微利企业</t>
  </si>
  <si>
    <t xml:space="preserve">    其中：减半征税</t>
  </si>
  <si>
    <t>二、国家需要重点扶持的高新技术企业（4+5）</t>
  </si>
  <si>
    <t xml:space="preserve">   （一）高新技术企业低税率优惠（填写A107041）</t>
  </si>
  <si>
    <t xml:space="preserve">   （二）经济特区和上海浦东新区新设立的高新技术企业定期减免（填写A107041）</t>
  </si>
  <si>
    <t>三、其他专项优惠（7+8+9+10+11…+14+15+16+…+31）</t>
  </si>
  <si>
    <t xml:space="preserve">   （一）受灾地区损失严重的企业（7.1+7.2+7.3）</t>
  </si>
  <si>
    <r>
      <t xml:space="preserve">  其中：1.</t>
    </r>
    <r>
      <rPr>
        <sz val="11"/>
        <color indexed="8"/>
        <rFont val="宋体"/>
        <family val="3"/>
        <charset val="134"/>
      </rPr>
      <t> </t>
    </r>
  </si>
  <si>
    <t xml:space="preserve">   （二）受灾地区农村信用社（8.1+8.2+8.3）</t>
  </si>
  <si>
    <t xml:space="preserve">  其中：1.</t>
  </si>
  <si>
    <t xml:space="preserve">   （三）受灾地区的促进就业企业（9.1+9.2+9.3）</t>
  </si>
  <si>
    <t xml:space="preserve">   （四）支持和促进重点群体创业就业企业(10.1+10.2+10.3)</t>
  </si>
  <si>
    <t>其中:1.下岗失业人员再就业</t>
  </si>
  <si>
    <t xml:space="preserve">          2.高校毕业生就业</t>
  </si>
  <si>
    <t xml:space="preserve">          3.退役士兵就业</t>
  </si>
  <si>
    <t xml:space="preserve">   （五）技术先进型服务企业</t>
  </si>
  <si>
    <t xml:space="preserve">   （六）动漫企业</t>
  </si>
  <si>
    <t xml:space="preserve">   （七）集成电路线宽小于0.8微米（含）的集成电路生产企业</t>
  </si>
  <si>
    <t xml:space="preserve">   （八）集成电路线宽小于0.25微米的集成电路生产企业（14.1+14.2）</t>
  </si>
  <si>
    <t>其中：1.定期减免企业所得税</t>
  </si>
  <si>
    <t xml:space="preserve">        2.减按15%税率征收企业所得税</t>
  </si>
  <si>
    <t xml:space="preserve">   （九）投资额超过80亿元人民币的集成电路生产企业（15.1+15.2）</t>
  </si>
  <si>
    <t xml:space="preserve">   （十）新办集成电路设计企业（填写A107042）</t>
  </si>
  <si>
    <t xml:space="preserve">   （十一）国家规划布局内重点集成电路设计企业</t>
  </si>
  <si>
    <t xml:space="preserve">   （十二）集成电路封装、测试企业</t>
  </si>
  <si>
    <t xml:space="preserve">   （十三）集成电路关键专用材料生产企业或集成电路专用设备生产企业</t>
  </si>
  <si>
    <t xml:space="preserve">   （十四）符合条件的软件企业（填写A107042）</t>
  </si>
  <si>
    <t xml:space="preserve">   （十五）国家规划布局内重点软件企业</t>
  </si>
  <si>
    <t xml:space="preserve">   （十六）经营性文化事业单位转制企业</t>
  </si>
  <si>
    <t xml:space="preserve">   （十七）符合条件的生产和装配伤残人员专门用品企业</t>
  </si>
  <si>
    <t xml:space="preserve">   （十九）新疆困难地区新办企业</t>
  </si>
  <si>
    <t xml:space="preserve">   （二十）新疆喀什、霍尔果斯特殊经济开发区新办企业</t>
  </si>
  <si>
    <t xml:space="preserve">   （二十一）横琴新区、平潭综合实验区和前海深港现代化服务业合作区企业</t>
  </si>
  <si>
    <t xml:space="preserve">   （二十二）享受过渡期税收优惠企业</t>
  </si>
  <si>
    <t xml:space="preserve">   （二十三）其他1</t>
  </si>
  <si>
    <t xml:space="preserve">   （二十四）其他2</t>
  </si>
  <si>
    <t xml:space="preserve">   （二十五）其他3</t>
  </si>
  <si>
    <t>四、减：项目所得额按法定税率减半征收企业所得税叠加享受减免税优惠</t>
  </si>
  <si>
    <t>五、减免地方分享所得税的民族自治地方企业</t>
  </si>
  <si>
    <t>合计：（1+3+6-32+33）</t>
  </si>
  <si>
    <r>
      <t>A1070</t>
    </r>
    <r>
      <rPr>
        <sz val="11"/>
        <color indexed="8"/>
        <rFont val="宋体"/>
        <family val="3"/>
        <charset val="134"/>
      </rPr>
      <t>4</t>
    </r>
    <r>
      <rPr>
        <sz val="11"/>
        <color indexed="8"/>
        <rFont val="宋体"/>
        <family val="3"/>
        <charset val="134"/>
      </rPr>
      <t>1</t>
    </r>
  </si>
  <si>
    <t>3</t>
  </si>
  <si>
    <t>4</t>
  </si>
  <si>
    <t>5</t>
  </si>
  <si>
    <t>一、本年高新技术产品（服务）收入（6+7）</t>
  </si>
  <si>
    <t>三、本年高新技术产品（服务）收入占企业总收入的比例（5÷8）(%)</t>
  </si>
  <si>
    <t>七、本年具有大学专科以上学历的科技人员占企业当年职工总数的比例（10÷12）(%)</t>
  </si>
  <si>
    <t>八、本年研发人员占企业当年职工总数的比例（11÷13）(%)</t>
  </si>
  <si>
    <t>九、本年归集的高新研发费用金额（16+25）</t>
  </si>
  <si>
    <t xml:space="preserve">   （一）内部研究开发投入（17+18+19+20+21+22+24）</t>
  </si>
  <si>
    <t xml:space="preserve">   （二）委托外部研究开发费用（26+27）</t>
  </si>
  <si>
    <t>十、本年研发费用占销售（营业）收入比例(%)</t>
  </si>
  <si>
    <r>
      <t>A10</t>
    </r>
    <r>
      <rPr>
        <sz val="11"/>
        <color indexed="8"/>
        <rFont val="宋体"/>
        <family val="3"/>
        <charset val="134"/>
      </rPr>
      <t>7042</t>
    </r>
  </si>
  <si>
    <t>三、签订劳动合同关系且具有大学专科以上学历的职工人数占企业当年月平均职工总人数的比例（7÷6）(%)</t>
  </si>
  <si>
    <t>四、研究开发人员占企业本年月平均职工总数的比例（8÷6）(%)</t>
  </si>
  <si>
    <t>七、集成电路制造销售（营业）收入占企业收入总额的比例（12÷11）(%)</t>
  </si>
  <si>
    <t>九、集成电路设计企业的集成电路设计销售（营业）收入占企业收入总额的比例（14÷11）(%)</t>
  </si>
  <si>
    <t>十、集成电路自主设计销售（营业）收入占企业收入总额的比例（15÷11）(%)</t>
  </si>
  <si>
    <t>十三、软件企业的软件产品开发销售（营业）收入占企业收入总额的比例（18÷11）(%)</t>
  </si>
  <si>
    <t>十四、嵌入式软件产品和信息系统集成产品开发销售（营业）收入占企业收入总额的比例（19÷11）(%)</t>
  </si>
  <si>
    <t>十五、软件产品自主开发销售（营业）收入占企业收入总额的比例（20÷11）(%)</t>
  </si>
  <si>
    <t>十六、嵌入式软件产品和信息系统集成产品自主开发销售（营业）收入占企业收入总额的比例（21÷11）(%)</t>
  </si>
  <si>
    <t>十九、企业在中国境内发生的研究开发费用金额占研究开发费用总额的比例（27÷26）(%)</t>
  </si>
  <si>
    <t>31</t>
  </si>
  <si>
    <t>二十二、从事软件产品开发和技术服务的技术人员占企业职工总数的比例（32÷31）(%)</t>
  </si>
  <si>
    <t>二十四、软件销售收入占企业年总收入比例（35÷34）%</t>
  </si>
  <si>
    <t>二十五、自产软件收入占软件销售收入比例（36÷35）%</t>
  </si>
  <si>
    <t>二十七、软件技术及产品的研究开发经费占企业年软件收入比例（39÷35）%</t>
  </si>
  <si>
    <r>
      <t>A10</t>
    </r>
    <r>
      <rPr>
        <sz val="11"/>
        <color indexed="8"/>
        <rFont val="宋体"/>
        <family val="3"/>
        <charset val="134"/>
      </rPr>
      <t>8</t>
    </r>
    <r>
      <rPr>
        <sz val="11"/>
        <color indexed="8"/>
        <rFont val="宋体"/>
        <family val="3"/>
        <charset val="134"/>
      </rPr>
      <t>01</t>
    </r>
    <r>
      <rPr>
        <sz val="11"/>
        <color indexed="8"/>
        <rFont val="宋体"/>
        <family val="3"/>
        <charset val="134"/>
      </rPr>
      <t>0</t>
    </r>
  </si>
  <si>
    <r>
      <t>A10</t>
    </r>
    <r>
      <rPr>
        <sz val="11"/>
        <color indexed="8"/>
        <rFont val="宋体"/>
        <family val="3"/>
        <charset val="134"/>
      </rPr>
      <t>8</t>
    </r>
    <r>
      <rPr>
        <sz val="11"/>
        <color indexed="8"/>
        <rFont val="宋体"/>
        <family val="3"/>
        <charset val="134"/>
      </rPr>
      <t>02</t>
    </r>
    <r>
      <rPr>
        <sz val="11"/>
        <color indexed="8"/>
        <rFont val="宋体"/>
        <family val="3"/>
        <charset val="134"/>
      </rPr>
      <t>0</t>
    </r>
  </si>
  <si>
    <r>
      <t>A10</t>
    </r>
    <r>
      <rPr>
        <sz val="11"/>
        <color indexed="8"/>
        <rFont val="宋体"/>
        <family val="3"/>
        <charset val="134"/>
      </rPr>
      <t>8</t>
    </r>
    <r>
      <rPr>
        <sz val="11"/>
        <color indexed="8"/>
        <rFont val="宋体"/>
        <family val="3"/>
        <charset val="134"/>
      </rPr>
      <t>03</t>
    </r>
    <r>
      <rPr>
        <sz val="11"/>
        <color indexed="8"/>
        <rFont val="宋体"/>
        <family val="3"/>
        <charset val="134"/>
      </rPr>
      <t>0</t>
    </r>
    <phoneticPr fontId="2" type="noConversion"/>
  </si>
  <si>
    <t>A110010</t>
    <phoneticPr fontId="2" type="noConversion"/>
  </si>
  <si>
    <t>企业重组所得税特殊性税务处理报告表</t>
  </si>
  <si>
    <t>纳税人名称（盖章）</t>
  </si>
  <si>
    <t>单位地址</t>
  </si>
  <si>
    <t>财务负责人</t>
  </si>
  <si>
    <t>主管税务机关（全称）</t>
  </si>
  <si>
    <t>联系电话</t>
  </si>
  <si>
    <t>重组日</t>
  </si>
  <si>
    <t>重组业务开始年度</t>
  </si>
  <si>
    <t>重组业务完成年度 </t>
  </si>
  <si>
    <t>重组交易类型</t>
  </si>
  <si>
    <t>企业在重组业务中所属当事方类型</t>
  </si>
  <si>
    <t>特殊性税务处理条件</t>
  </si>
  <si>
    <t>（一）具有合理的商业目的，且不以减少、免除或者推迟缴纳税款为主要目的。</t>
  </si>
  <si>
    <t>（二）被收购、合并或分立部分的资产或股权比例符合规定的比例。(%)</t>
  </si>
  <si>
    <t>比例：</t>
    <phoneticPr fontId="2" type="noConversion"/>
  </si>
  <si>
    <t>（三）企业重组后的连续12个月内不改变重组资产原来的实质性经营活动。</t>
  </si>
  <si>
    <t>（四）重组交易对价中涉及股权支付金额符合规定比例。（%）</t>
  </si>
  <si>
    <t>（五）企业重组中取得股权支付的原主要股东，在重组后连续12个月内，不得转让所取得的股权。</t>
  </si>
  <si>
    <t>主管税务机关受理意见</t>
  </si>
  <si>
    <t>其他需要说明的事项（重组业务其他需要说明的事项，如没有则填“无”）：</t>
  </si>
  <si>
    <t>填表人</t>
  </si>
  <si>
    <t>填表日期</t>
  </si>
  <si>
    <t>企业重组所得税特殊性税务处理报告表(债务重组)</t>
  </si>
  <si>
    <t>债务人名称</t>
  </si>
  <si>
    <t>债务人纳税识别号</t>
  </si>
  <si>
    <t>债务人所属主管税务机关（全称）</t>
  </si>
  <si>
    <t>债权人名称</t>
  </si>
  <si>
    <t>债权人纳税识别号</t>
  </si>
  <si>
    <t>债权人所属主管税务机关（全称）</t>
  </si>
  <si>
    <t>债务重组方式</t>
  </si>
  <si>
    <t>债务人重组业务涉及的债务账面价值</t>
  </si>
  <si>
    <t>债务人重组业务涉及的债务计税基础（1）</t>
  </si>
  <si>
    <t>其中:①应付账款计税基础</t>
  </si>
  <si>
    <t>②其他应付款计税基础</t>
  </si>
  <si>
    <t>③借款计税基础</t>
  </si>
  <si>
    <t>④其他债务计税基础</t>
  </si>
  <si>
    <t>除债转股方式外的债务重组</t>
  </si>
  <si>
    <t>债务人用于偿付债务的资产公允价值（2）</t>
  </si>
  <si>
    <t>其中：①现金</t>
  </si>
  <si>
    <t>②银行存款</t>
  </si>
  <si>
    <t>③非货币资产</t>
  </si>
  <si>
    <t>④其他</t>
  </si>
  <si>
    <t>债务人债务重组所得（3）=（1）-（2）</t>
  </si>
  <si>
    <t>债务人本年度应纳税所得额</t>
  </si>
  <si>
    <t>债务重组所得占本年度应纳税所得额的比重(%)</t>
  </si>
  <si>
    <t>债转股方式的债务重组</t>
  </si>
  <si>
    <t>债权人债转股后所拥有的股权占债务人全部股权比例(%)</t>
  </si>
  <si>
    <t>债转股取得股权的公允价值（4）</t>
  </si>
  <si>
    <t>债权人原债权的计税基础（即股权的计税基础）</t>
  </si>
  <si>
    <t>债务人暂不确认的债务重组所得（5）=（1）-（4）</t>
  </si>
  <si>
    <t>企业重组所得税特殊性税务处理报告表(股权收购)</t>
  </si>
  <si>
    <t>被收购企业名称</t>
  </si>
  <si>
    <t>被收购企业纳税识别号</t>
  </si>
  <si>
    <t>被收购企业所属主管税务机关（全称）</t>
  </si>
  <si>
    <t>股权收购方名称</t>
  </si>
  <si>
    <t>股权收购方纳税识别号</t>
  </si>
  <si>
    <t>股权收购方所属主管税务机关（全称）</t>
  </si>
  <si>
    <t>股权转让方1（被收购企业的股东）名称</t>
  </si>
  <si>
    <t>转让被收购企业股权占被收购企业全部股权的比例(%)1</t>
  </si>
  <si>
    <t>股权转让方1所属主管税务机关（全称）</t>
  </si>
  <si>
    <t>股权转让方1（被收购企业的股东）纳税识别号</t>
  </si>
  <si>
    <t>股权转让方2（被收购企业的股东）名称</t>
  </si>
  <si>
    <t>转让被收购企业股权占被收购企业全部股权的比例(%)2</t>
  </si>
  <si>
    <t>股权转让方2所属主管税务机关（全称）</t>
  </si>
  <si>
    <t>股权转让方2（被收购企业的股东）纳税识别号</t>
  </si>
  <si>
    <t>股权转让方3（被收购企业的股东）名称</t>
  </si>
  <si>
    <t>转让被收购企业股权占被收购企业全部股权的比例(%)3</t>
  </si>
  <si>
    <t>股权转让方3所属主管税务机关（全称）</t>
  </si>
  <si>
    <t>股权转让方3（被收购企业的股东）纳税识别号</t>
  </si>
  <si>
    <t>股权转让方4（被收购企业的股东）名称</t>
  </si>
  <si>
    <t>转让被收购企业股权占被收购企业全部股权的比例(%)4</t>
  </si>
  <si>
    <t>股权转让方4所属主管税务机关（全称）</t>
  </si>
  <si>
    <t>股权转让方4（被收购企业的股东）纳税识别号</t>
  </si>
  <si>
    <t>股权转让方5（被收购企业的股东）名称</t>
  </si>
  <si>
    <t>转让被收购企业股权占被收购企业全部股权的比例(%)5</t>
  </si>
  <si>
    <t>股权转让方5所属主管税务机关（全称）</t>
  </si>
  <si>
    <t>股权转让方5（被收购企业的股东）纳税识别号</t>
  </si>
  <si>
    <t>股权转让方6（被收购企业的股东）名称</t>
  </si>
  <si>
    <t>转让被收购企业股权占被收购企业全部股权的比例(%)6</t>
  </si>
  <si>
    <t>股权转让方6所属主管税务机关（全称）</t>
  </si>
  <si>
    <t>股权转让方6（被收购企业的股东）纳税识别号</t>
  </si>
  <si>
    <t>股权转让方7（被收购企业的股东）名称</t>
  </si>
  <si>
    <t>转让被收购企业股权占被收购企业全部股权的比例(%)7</t>
  </si>
  <si>
    <t>股权转让方7所属主管税务机关（全称）</t>
  </si>
  <si>
    <t>股权转让方7（被收购企业的股东）纳税识别号</t>
    <phoneticPr fontId="2" type="noConversion"/>
  </si>
  <si>
    <t>股权收购方购买的股权占被收购企业全部股权的比例(%)</t>
  </si>
  <si>
    <t>股权收购方股权支付金额占交易支付总额的比例(%)</t>
  </si>
  <si>
    <t>股权收购交易支付总额</t>
  </si>
  <si>
    <t>其中：股权支付额</t>
  </si>
  <si>
    <t>非股权支付额</t>
  </si>
  <si>
    <t>股权转让合同（协议）生效日</t>
  </si>
  <si>
    <t>股权收购方所收购股权的工商变更登记日</t>
  </si>
  <si>
    <t>转让方与收购方是否为关联企业</t>
  </si>
  <si>
    <t>被收购企业原有各项资产和负债的计税基础是否保持不变</t>
  </si>
  <si>
    <t>股权转让方1</t>
  </si>
  <si>
    <t>项目名称</t>
  </si>
  <si>
    <t>公允价值</t>
  </si>
  <si>
    <t>账面价值</t>
  </si>
  <si>
    <t>原计税基础</t>
  </si>
  <si>
    <t>非股权支付对应的资产转让所得或损失</t>
  </si>
  <si>
    <t>实际取得股权及其他资产</t>
  </si>
  <si>
    <t>股权转让方2</t>
  </si>
  <si>
    <t>股权转让方3</t>
  </si>
  <si>
    <t>股权转让方4</t>
  </si>
  <si>
    <t>股权转让方5</t>
  </si>
  <si>
    <t>股权转让方6</t>
  </si>
  <si>
    <t>股权转让方7</t>
  </si>
  <si>
    <t>股权收购方</t>
  </si>
  <si>
    <t>1.股权支付额</t>
  </si>
  <si>
    <t>被收购企业股权</t>
  </si>
  <si>
    <t>（1）本企业股权</t>
  </si>
  <si>
    <t>（2）其控股企业股权</t>
  </si>
  <si>
    <t>2.非股权支付额</t>
  </si>
  <si>
    <t>合计（1+2）</t>
  </si>
  <si>
    <t>A110013</t>
    <phoneticPr fontId="2" type="noConversion"/>
  </si>
  <si>
    <t>企业重组所得税特殊性税务处理报告表(资产收购)</t>
  </si>
  <si>
    <t>资产转让方名称</t>
  </si>
  <si>
    <t>资产转让方所属主管税务机关（全称）</t>
  </si>
  <si>
    <t>资产转让方纳税识别号</t>
  </si>
  <si>
    <t>资产转让方全部资产的公允价值</t>
  </si>
  <si>
    <t>资产转让方所转让资产的公允价值</t>
  </si>
  <si>
    <t>所转让资产占资产转让方全部资产的比例%</t>
  </si>
  <si>
    <t>资产受让方名称</t>
  </si>
  <si>
    <t>资产受让方所属主管税务机关（全称）</t>
  </si>
  <si>
    <t>股权支付金额占交易支付总额的比例%</t>
  </si>
  <si>
    <t>资产受让方纳税识别号</t>
  </si>
  <si>
    <t>资产收购交易支付总额</t>
  </si>
  <si>
    <t>资产转让方</t>
  </si>
  <si>
    <t>项目名称（按大类）</t>
  </si>
  <si>
    <t>转让资产合计</t>
  </si>
  <si>
    <t>资产受让方</t>
  </si>
  <si>
    <t>项目名称(按大类)</t>
  </si>
  <si>
    <t>合计（1+2)</t>
  </si>
  <si>
    <t>是否存在资产收购涉及项目所得的税收优惠承继</t>
  </si>
  <si>
    <t>优惠已执行年限</t>
  </si>
  <si>
    <t>优惠剩余年限</t>
  </si>
  <si>
    <t>填表人</t>
    <phoneticPr fontId="2" type="noConversion"/>
  </si>
  <si>
    <t>填表日期</t>
    <phoneticPr fontId="2" type="noConversion"/>
  </si>
  <si>
    <t>A110014</t>
    <phoneticPr fontId="2" type="noConversion"/>
  </si>
  <si>
    <t>企业重组所得税特殊性税务处理报告表(企业合并)</t>
  </si>
  <si>
    <t>合并企业名称</t>
  </si>
  <si>
    <t>合并企业纳税识别号</t>
  </si>
  <si>
    <t>合并企业所属主管税务机关（全称）</t>
  </si>
  <si>
    <t>被合并企业名称</t>
  </si>
  <si>
    <t>被合并企业纳税识别号</t>
  </si>
  <si>
    <t>被合并企业所属主管税务机关（全称）</t>
  </si>
  <si>
    <t>被合并企业股东名称</t>
  </si>
  <si>
    <t>纳税识别号</t>
  </si>
  <si>
    <t>持股比例(%)</t>
  </si>
  <si>
    <t>被合并企业股东所属主管税务机关（全称）</t>
  </si>
  <si>
    <t>合并交易的支付总额</t>
  </si>
  <si>
    <t>股权支付额占交易支付总额的比例%</t>
    <phoneticPr fontId="2" type="noConversion"/>
  </si>
  <si>
    <t>股权支付额（公允价值）</t>
  </si>
  <si>
    <t>股权支付额（原计税基础）</t>
  </si>
  <si>
    <t>非股权支付额（公允价值）</t>
  </si>
  <si>
    <t>非股权支付额（原计税基础）</t>
  </si>
  <si>
    <t>是否为同一控制下且不需要支付对价的合并</t>
  </si>
  <si>
    <t>被合并企业税前尚未弥补的亏损额</t>
  </si>
  <si>
    <t>被合并企业净资产公允价值</t>
  </si>
  <si>
    <t>截至合并业务发生当年年末国家发行的最长期限的国债利率</t>
  </si>
  <si>
    <t>可由合并企业弥补的被合并企业亏损的限额</t>
  </si>
  <si>
    <t>被合并企业资产的原计税基础</t>
  </si>
  <si>
    <t>合并企业接受被合并企业资产的计税基础</t>
  </si>
  <si>
    <t>被合并企业负债的原计税基础</t>
  </si>
  <si>
    <t>合并企业接受被合并企业负债的计税基础</t>
  </si>
  <si>
    <t>未确认的资产损失</t>
  </si>
  <si>
    <t>分期确认的收入</t>
  </si>
  <si>
    <t>被合并企业有关项目所得优惠的剩余期限</t>
  </si>
  <si>
    <t>被合并企业股东取得股权和其他资产情况</t>
  </si>
  <si>
    <t>A110015</t>
    <phoneticPr fontId="2" type="noConversion"/>
  </si>
  <si>
    <t>企业重组所得税特殊性税务处理报告表(企业分立)</t>
  </si>
  <si>
    <t>被分立企业名称</t>
  </si>
  <si>
    <t>被分立企业所属主管税务机关（全称）</t>
  </si>
  <si>
    <t>被分立企业纳税识别号</t>
  </si>
  <si>
    <t>被分立企业</t>
  </si>
  <si>
    <t>资产</t>
  </si>
  <si>
    <t>负债</t>
  </si>
  <si>
    <t>净资产</t>
  </si>
  <si>
    <t>被分立企业股东名称</t>
  </si>
  <si>
    <t>被分立企业股东识别号</t>
  </si>
  <si>
    <t>持股比例%</t>
  </si>
  <si>
    <t>股权公允价值</t>
  </si>
  <si>
    <t>股权原计税基础</t>
  </si>
  <si>
    <t>被分立企业股东所属主管税务机关（全称）</t>
  </si>
  <si>
    <t>分立企业名称</t>
  </si>
  <si>
    <t>分立企业所属主管税务机关（全称）</t>
  </si>
  <si>
    <t>分立企业纳税识别号</t>
  </si>
  <si>
    <t>分立企业</t>
  </si>
  <si>
    <t>分立交易的支付总额</t>
  </si>
  <si>
    <t>股权支付额占交易支付总额的比例（%)</t>
  </si>
  <si>
    <t>被分立企业分立资产公允价值</t>
  </si>
  <si>
    <t>被分立企业全部资产公允价值</t>
  </si>
  <si>
    <t>被分立企业未超过法定弥补期限的亏损额</t>
  </si>
  <si>
    <t>分立企业可弥补的被分立企业尚未弥补的亏损额</t>
  </si>
  <si>
    <t>被分立企业股东取得股权和其他资产情况</t>
  </si>
  <si>
    <t>非货币性资产投资递延纳税调整明细表</t>
    <phoneticPr fontId="2" type="noConversion"/>
  </si>
  <si>
    <t>被投资企业情况</t>
  </si>
  <si>
    <t>非货币性资产情况</t>
  </si>
  <si>
    <t>非货币性资产投资基本信息</t>
  </si>
  <si>
    <t>本年税收金额</t>
  </si>
  <si>
    <t>递延纳税差异调整额</t>
  </si>
  <si>
    <t>结转以后年度递延确认所得税收金额</t>
  </si>
  <si>
    <t>企业名称</t>
  </si>
  <si>
    <t>主管税务机关</t>
  </si>
  <si>
    <t>与投资方是否为关联企业</t>
  </si>
  <si>
    <t>非货币性资产转让收入实现年度</t>
  </si>
  <si>
    <t>本年账载金额</t>
  </si>
  <si>
    <t>非货币性资产转让所得（税收金额）</t>
  </si>
  <si>
    <t>分期确认税收所得年限</t>
  </si>
  <si>
    <t>分期均匀确认税收所得额</t>
  </si>
  <si>
    <t>10=5-7</t>
  </si>
  <si>
    <t>12=10/11</t>
  </si>
  <si>
    <t>18=13-9</t>
  </si>
  <si>
    <t>19=[本表第10列-第13列(第1年该项目填报时)]或=[上年度明细表的相应行次第19列-本表第13列(以后递延期间该项目填报时)]</t>
  </si>
  <si>
    <t>*</t>
    <phoneticPr fontId="2" type="noConversion"/>
  </si>
  <si>
    <t>居民企业资产（股权）划转特殊性税务处理申报表</t>
    <phoneticPr fontId="2" type="noConversion"/>
  </si>
  <si>
    <t>基本情况</t>
  </si>
  <si>
    <t>划出方企业名称</t>
  </si>
  <si>
    <t>划出方纳税人识别号</t>
    <phoneticPr fontId="2" type="noConversion"/>
  </si>
  <si>
    <t>主管税务机关名称</t>
  </si>
  <si>
    <t>划入方企业名称</t>
  </si>
  <si>
    <t>划入方纳税人识别号</t>
    <phoneticPr fontId="2" type="noConversion"/>
  </si>
  <si>
    <t>划转双方关系</t>
  </si>
  <si>
    <t>选择关系</t>
  </si>
  <si>
    <t>关系1：100%直接控制的母子公司</t>
  </si>
  <si>
    <t>母公司是：</t>
  </si>
  <si>
    <t>100%控股起始时间:</t>
  </si>
  <si>
    <t>关系2：受同一或相同多家居民企业100%直接控制</t>
  </si>
  <si>
    <t>股东名称(划转双方为关系2时填报)</t>
  </si>
  <si>
    <t>划出方</t>
  </si>
  <si>
    <t>划入方</t>
  </si>
  <si>
    <t>持股起始时间（年月日）</t>
  </si>
  <si>
    <t>划转完成日 （年 月 日）</t>
  </si>
  <si>
    <t>被划转资产（股权）账面净值</t>
  </si>
  <si>
    <t>被划转资产（股权）计税基础</t>
  </si>
  <si>
    <t>会计处理</t>
  </si>
  <si>
    <t>（下方填借或贷）</t>
    <phoneticPr fontId="2" type="noConversion"/>
  </si>
  <si>
    <t>会计科目</t>
  </si>
  <si>
    <t>资产（股权）计税基础</t>
  </si>
  <si>
    <t>6891</t>
  </si>
  <si>
    <t>风险和损失评估</t>
  </si>
  <si>
    <t>6899</t>
  </si>
  <si>
    <t>其他未列明保险活动</t>
  </si>
  <si>
    <t>6910</t>
  </si>
  <si>
    <t>金融信托与管理服务</t>
  </si>
  <si>
    <t>6920</t>
  </si>
  <si>
    <t>控股公司服务</t>
  </si>
  <si>
    <t>6930</t>
  </si>
  <si>
    <t>非金融机构支付服务</t>
  </si>
  <si>
    <t>6940</t>
  </si>
  <si>
    <t>金融信息服务</t>
  </si>
  <si>
    <t>6990</t>
  </si>
  <si>
    <t>其他未列明金融业</t>
  </si>
  <si>
    <t>7010</t>
  </si>
  <si>
    <t>房地产开发经营</t>
  </si>
  <si>
    <t>7020</t>
  </si>
  <si>
    <t>物业管理</t>
  </si>
  <si>
    <t>7030</t>
  </si>
  <si>
    <t>房地产中介服务</t>
  </si>
  <si>
    <t>7040</t>
  </si>
  <si>
    <t>自有房地产经营活动</t>
  </si>
  <si>
    <t>7090</t>
  </si>
  <si>
    <t>其他房地产业</t>
  </si>
  <si>
    <t>7111</t>
  </si>
  <si>
    <t>汽车租赁</t>
  </si>
  <si>
    <t>7112</t>
  </si>
  <si>
    <t>农业机械租赁</t>
  </si>
  <si>
    <t>7113</t>
  </si>
  <si>
    <t>建筑工程机械与设备租赁</t>
  </si>
  <si>
    <t>7114</t>
  </si>
  <si>
    <t>计算机及通讯设备租赁</t>
  </si>
  <si>
    <t>7119</t>
  </si>
  <si>
    <t>其他机械与设备租赁</t>
  </si>
  <si>
    <t>7121</t>
  </si>
  <si>
    <t>娱乐及体育设备出租</t>
  </si>
  <si>
    <t>7122</t>
  </si>
  <si>
    <t>图书出租</t>
  </si>
  <si>
    <t>7123</t>
  </si>
  <si>
    <t>音像制品出租</t>
  </si>
  <si>
    <t>7129</t>
  </si>
  <si>
    <t>其他文化及日用品出租</t>
  </si>
  <si>
    <t>7211</t>
  </si>
  <si>
    <t>企业总部管理</t>
  </si>
  <si>
    <t>7212</t>
  </si>
  <si>
    <t>7213</t>
  </si>
  <si>
    <t>单位后勤管理服务</t>
  </si>
  <si>
    <t>7219</t>
  </si>
  <si>
    <t>其他企业管理服务</t>
  </si>
  <si>
    <t>7221</t>
  </si>
  <si>
    <t>律师及相关法律服务</t>
  </si>
  <si>
    <t>7222</t>
  </si>
  <si>
    <t>公证服务</t>
  </si>
  <si>
    <t>7229</t>
  </si>
  <si>
    <t>其他法律服务</t>
  </si>
  <si>
    <t>7231</t>
  </si>
  <si>
    <t>会计、审计及税务服务</t>
  </si>
  <si>
    <t>7232</t>
  </si>
  <si>
    <t>市场调查</t>
  </si>
  <si>
    <t>7233</t>
  </si>
  <si>
    <t>社会经济咨询</t>
  </si>
  <si>
    <t>7239</t>
  </si>
  <si>
    <t>其他专业咨询</t>
  </si>
  <si>
    <t>7240</t>
  </si>
  <si>
    <t>广告业</t>
  </si>
  <si>
    <t>7250</t>
  </si>
  <si>
    <t>知识产权服务</t>
  </si>
  <si>
    <t>7261</t>
  </si>
  <si>
    <t>公共就业服务</t>
  </si>
  <si>
    <t>7262</t>
  </si>
  <si>
    <t>职业中介服务</t>
  </si>
  <si>
    <t>7263</t>
  </si>
  <si>
    <t>劳务派遣服务</t>
  </si>
  <si>
    <t>7269</t>
  </si>
  <si>
    <t>其他人力资源服务</t>
  </si>
  <si>
    <t>7271</t>
  </si>
  <si>
    <t>旅行社服务</t>
  </si>
  <si>
    <t>7272</t>
  </si>
  <si>
    <t>旅游管理服务</t>
  </si>
  <si>
    <t>7279</t>
  </si>
  <si>
    <t>其他旅行社相关服务</t>
  </si>
  <si>
    <t>7281</t>
  </si>
  <si>
    <t>安全服务</t>
  </si>
  <si>
    <t>7282</t>
  </si>
  <si>
    <t>安全系统监控服务</t>
  </si>
  <si>
    <t>7289</t>
  </si>
  <si>
    <t>其他安全保护服务</t>
  </si>
  <si>
    <t>7291</t>
  </si>
  <si>
    <t>市场管理</t>
  </si>
  <si>
    <t>7292</t>
  </si>
  <si>
    <t>会议及展览服务</t>
  </si>
  <si>
    <t>7293</t>
  </si>
  <si>
    <t>包装服务</t>
  </si>
  <si>
    <t>7294</t>
  </si>
  <si>
    <t>办公服务</t>
  </si>
  <si>
    <t>7295</t>
  </si>
  <si>
    <t>信用服务</t>
  </si>
  <si>
    <t>7296</t>
  </si>
  <si>
    <t>担保服务</t>
  </si>
  <si>
    <t>7299</t>
  </si>
  <si>
    <t>其他未列明商务服务业</t>
  </si>
  <si>
    <t>7310</t>
  </si>
  <si>
    <t>自然科学研究和试验发展</t>
  </si>
  <si>
    <t>7320</t>
  </si>
  <si>
    <t>工程和技术研究和试验发展</t>
  </si>
  <si>
    <t>7330</t>
  </si>
  <si>
    <t>农业科学研究和试验发展</t>
  </si>
  <si>
    <t>7340</t>
  </si>
  <si>
    <t>医学研究和试验发展</t>
  </si>
  <si>
    <t>7350</t>
  </si>
  <si>
    <t>社会人文科学研究</t>
  </si>
  <si>
    <t>7410</t>
  </si>
  <si>
    <t>气象服务</t>
  </si>
  <si>
    <t>7420</t>
  </si>
  <si>
    <t>地震服务</t>
  </si>
  <si>
    <t>7430</t>
  </si>
  <si>
    <t>海洋服务</t>
  </si>
  <si>
    <t>7440</t>
  </si>
  <si>
    <t>测绘服务</t>
  </si>
  <si>
    <t>7450</t>
  </si>
  <si>
    <t>质检技术服务</t>
  </si>
  <si>
    <t>7461</t>
  </si>
  <si>
    <t>环境保护监测</t>
  </si>
  <si>
    <t>7462</t>
  </si>
  <si>
    <t>生态监测</t>
  </si>
  <si>
    <t>7471</t>
  </si>
  <si>
    <t>能源矿产地质勘查</t>
  </si>
  <si>
    <t>7472</t>
  </si>
  <si>
    <t>固体矿产地质勘查</t>
  </si>
  <si>
    <t>7473</t>
  </si>
  <si>
    <t>水、二氧化碳等矿产地质勘查</t>
  </si>
  <si>
    <t>7474</t>
  </si>
  <si>
    <t>基础地质勘查</t>
  </si>
  <si>
    <t>7475</t>
  </si>
  <si>
    <t>地质勘查技术服务</t>
  </si>
  <si>
    <t>7481</t>
  </si>
  <si>
    <t>工程管理服务</t>
  </si>
  <si>
    <t>7482</t>
  </si>
  <si>
    <t>工程勘察设计</t>
  </si>
  <si>
    <t>7483</t>
  </si>
  <si>
    <t>规划管理</t>
  </si>
  <si>
    <t>7491</t>
  </si>
  <si>
    <t>专业化设计服务</t>
  </si>
  <si>
    <t>7492</t>
  </si>
  <si>
    <t>摄影扩印服务</t>
  </si>
  <si>
    <t>7493</t>
  </si>
  <si>
    <t>兽医服务</t>
  </si>
  <si>
    <t>7499</t>
  </si>
  <si>
    <t>其他未列明专业技术服务业</t>
  </si>
  <si>
    <t>7511</t>
  </si>
  <si>
    <t>农业技术推广服务</t>
  </si>
  <si>
    <t>7512</t>
  </si>
  <si>
    <t>生物技术推广服务</t>
  </si>
  <si>
    <t>7513</t>
  </si>
  <si>
    <t>新材料技术推广服务</t>
  </si>
  <si>
    <t>7514</t>
  </si>
  <si>
    <t>节能技术推广服务</t>
  </si>
  <si>
    <t>7519</t>
  </si>
  <si>
    <t>其他技术推广服务</t>
  </si>
  <si>
    <t>7520</t>
  </si>
  <si>
    <t>科技中介服务</t>
  </si>
  <si>
    <t>7590</t>
  </si>
  <si>
    <t>其他科技推广和应用服务业</t>
  </si>
  <si>
    <t>7610</t>
  </si>
  <si>
    <t>防洪除涝设施管理</t>
  </si>
  <si>
    <t>7620</t>
  </si>
  <si>
    <t>水资源管理</t>
  </si>
  <si>
    <t>7630</t>
  </si>
  <si>
    <t>天然水收集与分配</t>
  </si>
  <si>
    <t>7640</t>
  </si>
  <si>
    <t>水文服务</t>
  </si>
  <si>
    <t>7690</t>
  </si>
  <si>
    <t>其他水利管理业</t>
  </si>
  <si>
    <t>7711</t>
  </si>
  <si>
    <t>自然保护区管理</t>
  </si>
  <si>
    <t>7712</t>
  </si>
  <si>
    <t>野生动物保护</t>
  </si>
  <si>
    <t>7713</t>
  </si>
  <si>
    <t>野生植物保护</t>
  </si>
  <si>
    <t>7719</t>
  </si>
  <si>
    <t>其他自然保护</t>
  </si>
  <si>
    <t>7721</t>
  </si>
  <si>
    <t>水污染治理</t>
  </si>
  <si>
    <t>7722</t>
  </si>
  <si>
    <t>大气污染治理</t>
  </si>
  <si>
    <t>7723</t>
  </si>
  <si>
    <t>固体废物治理</t>
  </si>
  <si>
    <t>7724</t>
  </si>
  <si>
    <t>危险废物治理</t>
  </si>
  <si>
    <t>7725</t>
  </si>
  <si>
    <t>放射性废物治理</t>
  </si>
  <si>
    <t>7729</t>
  </si>
  <si>
    <t>其他污染治理</t>
  </si>
  <si>
    <t>7810</t>
  </si>
  <si>
    <t>市政设施管理</t>
  </si>
  <si>
    <t>7820</t>
  </si>
  <si>
    <t>环境卫生管理</t>
  </si>
  <si>
    <t>7830</t>
  </si>
  <si>
    <t>城乡市容管理</t>
  </si>
  <si>
    <t>7840</t>
  </si>
  <si>
    <t>绿化管理</t>
  </si>
  <si>
    <t>7851</t>
  </si>
  <si>
    <t>公园管理</t>
  </si>
  <si>
    <t>7852</t>
  </si>
  <si>
    <t>游览景区管理</t>
  </si>
  <si>
    <t>7910</t>
  </si>
  <si>
    <t>家庭服务</t>
  </si>
  <si>
    <t>7920</t>
  </si>
  <si>
    <t>托儿所服务</t>
  </si>
  <si>
    <t>7930</t>
  </si>
  <si>
    <t>洗染服务</t>
  </si>
  <si>
    <t>7940</t>
  </si>
  <si>
    <t>理发及美容服务</t>
  </si>
  <si>
    <t>7950</t>
  </si>
  <si>
    <t>洗浴服务</t>
  </si>
  <si>
    <t>7960</t>
  </si>
  <si>
    <t>保健服务</t>
  </si>
  <si>
    <t>7970</t>
  </si>
  <si>
    <t>婚姻服务</t>
  </si>
  <si>
    <t>7980</t>
  </si>
  <si>
    <t>殡葬服务</t>
  </si>
  <si>
    <t>7990</t>
  </si>
  <si>
    <t>其他居民服务业</t>
  </si>
  <si>
    <t>8011</t>
  </si>
  <si>
    <t>汽车修理与维护</t>
  </si>
  <si>
    <t>8012</t>
  </si>
  <si>
    <t>摩托车修理与维护</t>
  </si>
  <si>
    <t>8021</t>
  </si>
  <si>
    <t>计算机和辅助设备修理</t>
  </si>
  <si>
    <t>8022</t>
  </si>
  <si>
    <t>通讯设备修理</t>
  </si>
  <si>
    <t>8029</t>
  </si>
  <si>
    <t>其他办公设备维修</t>
  </si>
  <si>
    <t>8031</t>
  </si>
  <si>
    <t>家用电子产品修理</t>
  </si>
  <si>
    <t>8032</t>
  </si>
  <si>
    <t>日用电器修理</t>
  </si>
  <si>
    <t>8091</t>
  </si>
  <si>
    <t>自行车修理</t>
  </si>
  <si>
    <t>8092</t>
  </si>
  <si>
    <t>鞋和皮革修理</t>
  </si>
  <si>
    <t>8093</t>
  </si>
  <si>
    <t>家具和相关物品修理</t>
  </si>
  <si>
    <t>8099</t>
  </si>
  <si>
    <t>其他未列明日用产品修理业</t>
  </si>
  <si>
    <t>8111</t>
  </si>
  <si>
    <t>建筑物清洁服务</t>
  </si>
  <si>
    <t>8119</t>
  </si>
  <si>
    <t>其他清洁服务</t>
  </si>
  <si>
    <t>8190</t>
  </si>
  <si>
    <t>其他未列明服务业</t>
  </si>
  <si>
    <t>8210</t>
  </si>
  <si>
    <t>学前教育</t>
  </si>
  <si>
    <t>8221</t>
  </si>
  <si>
    <t>普通小学教育</t>
  </si>
  <si>
    <t>8222</t>
  </si>
  <si>
    <t>成人小学教育</t>
  </si>
  <si>
    <t>8231</t>
  </si>
  <si>
    <t>普通初中教育</t>
  </si>
  <si>
    <t>8232</t>
  </si>
  <si>
    <t>职业初中教育</t>
  </si>
  <si>
    <t>8233</t>
  </si>
  <si>
    <t>成人初中教育</t>
  </si>
  <si>
    <t>8234</t>
  </si>
  <si>
    <t>普通高中教育</t>
  </si>
  <si>
    <t>8235</t>
  </si>
  <si>
    <t>成人高中教育</t>
  </si>
  <si>
    <t>8236</t>
  </si>
  <si>
    <t>中等职业学校教育</t>
  </si>
  <si>
    <t>8241</t>
  </si>
  <si>
    <t>普通高等教育</t>
  </si>
  <si>
    <t>8242</t>
  </si>
  <si>
    <t>成人高等教育</t>
  </si>
  <si>
    <t>8250</t>
  </si>
  <si>
    <t>特殊教育</t>
  </si>
  <si>
    <t>8291</t>
  </si>
  <si>
    <t>职业技能培训</t>
  </si>
  <si>
    <t>8292</t>
  </si>
  <si>
    <t>体校及体育培训</t>
  </si>
  <si>
    <t>8293</t>
  </si>
  <si>
    <t>文化艺术培训</t>
  </si>
  <si>
    <t>8294</t>
  </si>
  <si>
    <t>教育辅助服务</t>
  </si>
  <si>
    <t>8299</t>
  </si>
  <si>
    <t>其他未列明教育</t>
  </si>
  <si>
    <t>8311</t>
  </si>
  <si>
    <t>综合医院</t>
  </si>
  <si>
    <t>8312</t>
  </si>
  <si>
    <t>中医医院</t>
  </si>
  <si>
    <t>8313</t>
  </si>
  <si>
    <t>中西医结合医院</t>
  </si>
  <si>
    <t>8314</t>
  </si>
  <si>
    <t>民族医院</t>
  </si>
  <si>
    <t>8315</t>
  </si>
  <si>
    <t>专科医院</t>
  </si>
  <si>
    <t>8316</t>
  </si>
  <si>
    <t>疗养院</t>
  </si>
  <si>
    <t>8321</t>
  </si>
  <si>
    <t>社区卫生服务中心（站）</t>
  </si>
  <si>
    <t>8322</t>
  </si>
  <si>
    <t>街道卫生院</t>
  </si>
  <si>
    <t>8323</t>
  </si>
  <si>
    <t>乡镇卫生院</t>
  </si>
  <si>
    <t>8330</t>
  </si>
  <si>
    <t>门诊部（所）</t>
  </si>
  <si>
    <t>8340</t>
  </si>
  <si>
    <t>计划生育技术服务活动</t>
  </si>
  <si>
    <t>8350</t>
  </si>
  <si>
    <t>妇幼保健院（所、站）</t>
  </si>
  <si>
    <t>8360</t>
  </si>
  <si>
    <t>专科疾病防治院（所、站）</t>
  </si>
  <si>
    <t>8370</t>
  </si>
  <si>
    <t>疾病预防控制中心</t>
  </si>
  <si>
    <t>8390</t>
  </si>
  <si>
    <t>其他卫生活动</t>
  </si>
  <si>
    <t>8411</t>
  </si>
  <si>
    <t>干部休养所</t>
  </si>
  <si>
    <t>8412</t>
  </si>
  <si>
    <t>护理机构服务</t>
  </si>
  <si>
    <t>8413</t>
  </si>
  <si>
    <t>精神康复服务</t>
  </si>
  <si>
    <t>8414</t>
  </si>
  <si>
    <t>老年人、残疾人养护服务</t>
  </si>
  <si>
    <t>8415</t>
  </si>
  <si>
    <t>孤残儿童收养和庇护服务</t>
  </si>
  <si>
    <t>8419</t>
  </si>
  <si>
    <t>其他提供住宿社会救助</t>
  </si>
  <si>
    <t>8421</t>
  </si>
  <si>
    <t>社会看护与帮助服务</t>
  </si>
  <si>
    <t>8429</t>
  </si>
  <si>
    <t>其他不提供住宿社会工作</t>
  </si>
  <si>
    <t>8510</t>
  </si>
  <si>
    <t>新闻业</t>
  </si>
  <si>
    <t>8521</t>
  </si>
  <si>
    <t>图书出版</t>
  </si>
  <si>
    <t>8522</t>
  </si>
  <si>
    <t>报纸出版</t>
  </si>
  <si>
    <t>8523</t>
  </si>
  <si>
    <t>期刊出版</t>
  </si>
  <si>
    <t>8524</t>
  </si>
  <si>
    <t>音像制品出版</t>
  </si>
  <si>
    <t>8525</t>
  </si>
  <si>
    <t>电子出版物出版</t>
  </si>
  <si>
    <t>8529</t>
  </si>
  <si>
    <t>其他出版业</t>
  </si>
  <si>
    <t>8610</t>
  </si>
  <si>
    <t>广播</t>
  </si>
  <si>
    <t>8620</t>
  </si>
  <si>
    <t>电视</t>
  </si>
  <si>
    <t>8630</t>
  </si>
  <si>
    <t>电影和影视节目制作</t>
  </si>
  <si>
    <t>8640</t>
  </si>
  <si>
    <t>电影和影视节目发行</t>
  </si>
  <si>
    <t>8650</t>
  </si>
  <si>
    <t>电影放映</t>
  </si>
  <si>
    <t>8660</t>
  </si>
  <si>
    <t>录音制作</t>
  </si>
  <si>
    <t>8710</t>
  </si>
  <si>
    <t>文艺创作与表演</t>
  </si>
  <si>
    <t>8720</t>
  </si>
  <si>
    <t>艺术表演场馆</t>
  </si>
  <si>
    <t>8731</t>
  </si>
  <si>
    <t>图书馆</t>
  </si>
  <si>
    <t>8732</t>
  </si>
  <si>
    <t>档案馆</t>
  </si>
  <si>
    <t>8740</t>
  </si>
  <si>
    <t>文物及非物质文化遗产保护</t>
  </si>
  <si>
    <t>8750</t>
  </si>
  <si>
    <t>博物馆</t>
  </si>
  <si>
    <t>8760</t>
  </si>
  <si>
    <t>烈士陵园、纪念馆</t>
  </si>
  <si>
    <t>8770</t>
  </si>
  <si>
    <t>群众文化活动</t>
  </si>
  <si>
    <t>8790</t>
  </si>
  <si>
    <t>其他文化艺术业</t>
  </si>
  <si>
    <t>8810</t>
  </si>
  <si>
    <t>体育组织</t>
  </si>
  <si>
    <t>8820</t>
  </si>
  <si>
    <t>体育场馆</t>
  </si>
  <si>
    <t>8830</t>
  </si>
  <si>
    <t>休闲健身活动</t>
  </si>
  <si>
    <t>8890</t>
  </si>
  <si>
    <t>其他体育</t>
  </si>
  <si>
    <t>8911</t>
  </si>
  <si>
    <t>歌舞厅娱乐活动</t>
  </si>
  <si>
    <t>8912</t>
  </si>
  <si>
    <t>电子游艺厅娱乐活动</t>
  </si>
  <si>
    <t>8913</t>
  </si>
  <si>
    <t>网吧活动</t>
  </si>
  <si>
    <t>8919</t>
  </si>
  <si>
    <t>其他室内娱乐活动</t>
  </si>
  <si>
    <t>8920</t>
  </si>
  <si>
    <t>游乐园</t>
  </si>
  <si>
    <t>8930</t>
  </si>
  <si>
    <t>彩票活动</t>
  </si>
  <si>
    <t>8941</t>
  </si>
  <si>
    <t>文化娱乐经纪人</t>
  </si>
  <si>
    <t>8942</t>
  </si>
  <si>
    <t>体育经纪人</t>
  </si>
  <si>
    <t>8949</t>
  </si>
  <si>
    <t>其他文化艺术经纪代理</t>
  </si>
  <si>
    <t>8990</t>
  </si>
  <si>
    <t>其他娱乐业</t>
  </si>
  <si>
    <t>9000</t>
  </si>
  <si>
    <t>中国共产党机关</t>
  </si>
  <si>
    <t>9110</t>
  </si>
  <si>
    <t>国家权力机构</t>
  </si>
  <si>
    <t>9121</t>
  </si>
  <si>
    <t>综合事务管理机构</t>
  </si>
  <si>
    <t>9122</t>
  </si>
  <si>
    <t>对外事务管理机构</t>
  </si>
  <si>
    <t>9123</t>
  </si>
  <si>
    <t>公共安全管理机构</t>
  </si>
  <si>
    <t>9124</t>
  </si>
  <si>
    <t>社会事务管理机构</t>
  </si>
  <si>
    <t>9125</t>
  </si>
  <si>
    <t>经济事务管理机构</t>
  </si>
  <si>
    <t>9126</t>
  </si>
  <si>
    <t>行政监督检查机构</t>
  </si>
  <si>
    <t>9131</t>
  </si>
  <si>
    <t>人民法院</t>
  </si>
  <si>
    <t>9132</t>
  </si>
  <si>
    <t>人民检察院</t>
  </si>
  <si>
    <t>9190</t>
  </si>
  <si>
    <t>其他国家机构</t>
  </si>
  <si>
    <t>9210</t>
  </si>
  <si>
    <t>人民政协</t>
  </si>
  <si>
    <t>9220</t>
  </si>
  <si>
    <t>民主党派</t>
  </si>
  <si>
    <t>9300</t>
  </si>
  <si>
    <t>社会保障</t>
  </si>
  <si>
    <t>9411</t>
  </si>
  <si>
    <t>工会</t>
  </si>
  <si>
    <t>9412</t>
  </si>
  <si>
    <t>妇联</t>
  </si>
  <si>
    <t>9413</t>
  </si>
  <si>
    <t>共青团</t>
  </si>
  <si>
    <t>9419</t>
  </si>
  <si>
    <t>其他群众团体</t>
  </si>
  <si>
    <t>9421</t>
  </si>
  <si>
    <t>专业性团体</t>
  </si>
  <si>
    <t>9422</t>
  </si>
  <si>
    <t>行业性团体</t>
  </si>
  <si>
    <t>9429</t>
  </si>
  <si>
    <t>其他社会团体</t>
  </si>
  <si>
    <t>9430</t>
  </si>
  <si>
    <t>基金会</t>
  </si>
  <si>
    <t>9440</t>
  </si>
  <si>
    <t>宗教组织</t>
  </si>
  <si>
    <t>9510</t>
  </si>
  <si>
    <t>社区自治组织</t>
  </si>
  <si>
    <t>9520</t>
  </si>
  <si>
    <t>村民自治组织</t>
  </si>
  <si>
    <t>9600</t>
  </si>
  <si>
    <t>项        目</t>
  </si>
  <si>
    <t>一、营业收入(填写A101010\101020\103000)</t>
  </si>
  <si>
    <t xml:space="preserve">    减：营业成本(填写A102010\102020\103000)</t>
  </si>
  <si>
    <r>
      <t xml:space="preserve">        销售费用(填写A10</t>
    </r>
    <r>
      <rPr>
        <sz val="10"/>
        <rFont val="宋体"/>
        <family val="3"/>
        <charset val="134"/>
      </rPr>
      <t>4000)</t>
    </r>
  </si>
  <si>
    <r>
      <t xml:space="preserve">        管理费用(填写A10</t>
    </r>
    <r>
      <rPr>
        <sz val="10"/>
        <rFont val="宋体"/>
        <family val="3"/>
        <charset val="134"/>
      </rPr>
      <t>4000)</t>
    </r>
  </si>
  <si>
    <r>
      <t xml:space="preserve">        财务费用(填写A10</t>
    </r>
    <r>
      <rPr>
        <sz val="10"/>
        <rFont val="宋体"/>
        <family val="3"/>
        <charset val="134"/>
      </rPr>
      <t>4000)</t>
    </r>
  </si>
  <si>
    <t xml:space="preserve">    加：公允价值变动收益</t>
  </si>
  <si>
    <t>二、营业利润(1-2-3-4-5-6-7+8+9)</t>
  </si>
  <si>
    <t xml:space="preserve">    加：营业外收入(填写A101010\101020\103000)</t>
  </si>
  <si>
    <t xml:space="preserve">    减：营业外支出(填写A102010\102020\103000)</t>
  </si>
  <si>
    <t>三、利润总额（10+11-12）</t>
  </si>
  <si>
    <r>
      <t xml:space="preserve">    减：境外所得（填写</t>
    </r>
    <r>
      <rPr>
        <sz val="10"/>
        <rFont val="宋体"/>
        <family val="3"/>
        <charset val="134"/>
      </rPr>
      <t>A108010</t>
    </r>
    <r>
      <rPr>
        <sz val="10"/>
        <rFont val="宋体"/>
        <family val="3"/>
        <charset val="134"/>
      </rPr>
      <t>）</t>
    </r>
  </si>
  <si>
    <t xml:space="preserve">    加：纳税调整增加额（填写A105000）</t>
  </si>
  <si>
    <t xml:space="preserve">    减：纳税调整减少额（填写A105000）</t>
  </si>
  <si>
    <t xml:space="preserve">    减：免税、减计收入及加计扣除（填写A107010）</t>
  </si>
  <si>
    <t xml:space="preserve">    加：境外应税所得抵减境内亏损（填写A108000）</t>
  </si>
  <si>
    <t>四、纳税调整后所得（13-14+15-16-17+18）</t>
  </si>
  <si>
    <t xml:space="preserve">    减：所得减免（填写A107020）</t>
  </si>
  <si>
    <t xml:space="preserve">    减：抵扣应纳税所得额（填写A107030）</t>
  </si>
  <si>
    <r>
      <t xml:space="preserve">    减：弥补以前年度亏损（填写A10</t>
    </r>
    <r>
      <rPr>
        <sz val="10"/>
        <rFont val="宋体"/>
        <family val="3"/>
        <charset val="134"/>
      </rPr>
      <t>6</t>
    </r>
    <r>
      <rPr>
        <sz val="10"/>
        <rFont val="宋体"/>
        <family val="3"/>
        <charset val="134"/>
      </rPr>
      <t>0</t>
    </r>
    <r>
      <rPr>
        <sz val="10"/>
        <rFont val="宋体"/>
        <family val="3"/>
        <charset val="134"/>
      </rPr>
      <t>0</t>
    </r>
    <r>
      <rPr>
        <sz val="10"/>
        <rFont val="宋体"/>
        <family val="3"/>
        <charset val="134"/>
      </rPr>
      <t>0）</t>
    </r>
  </si>
  <si>
    <t>五、应纳税所得额（19-20-21-22）</t>
  </si>
  <si>
    <t xml:space="preserve">    税率（25%）</t>
  </si>
  <si>
    <t>六、应纳所得税额（23×24）</t>
  </si>
  <si>
    <t xml:space="preserve">    减：减免所得税额（填写A107040）</t>
  </si>
  <si>
    <t xml:space="preserve">    减：抵免所得税额（填写A107050）</t>
  </si>
  <si>
    <t>七、应纳税额（25-26-27）</t>
  </si>
  <si>
    <t xml:space="preserve">    加：境外所得应纳所得税额（填写A108000）</t>
  </si>
  <si>
    <t xml:space="preserve">    减：境外所得抵免所得税额（填写A108000）</t>
  </si>
  <si>
    <t>八、实际应纳所得税额（28+29-30）</t>
  </si>
  <si>
    <t xml:space="preserve">    减：本年累计实际已预缴的所得税额</t>
  </si>
  <si>
    <t>九、本年应补（退）所得税额（31-32）</t>
  </si>
  <si>
    <t xml:space="preserve">    其中：总机构分摊本年应补（退）所得税额(填写A109000)</t>
  </si>
  <si>
    <r>
      <t xml:space="preserve">         </t>
    </r>
    <r>
      <rPr>
        <sz val="10"/>
        <rFont val="宋体"/>
        <family val="3"/>
        <charset val="134"/>
      </rPr>
      <t xml:space="preserve"> </t>
    </r>
    <r>
      <rPr>
        <sz val="10"/>
        <rFont val="宋体"/>
        <family val="3"/>
        <charset val="134"/>
      </rPr>
      <t>财政集中分配本年应补（退）所得税额（填写A109000）</t>
    </r>
  </si>
  <si>
    <r>
      <t xml:space="preserve">         </t>
    </r>
    <r>
      <rPr>
        <sz val="10"/>
        <rFont val="宋体"/>
        <family val="3"/>
        <charset val="134"/>
      </rPr>
      <t xml:space="preserve"> </t>
    </r>
    <r>
      <rPr>
        <sz val="10"/>
        <rFont val="宋体"/>
        <family val="3"/>
        <charset val="134"/>
      </rPr>
      <t>总机构</t>
    </r>
    <r>
      <rPr>
        <sz val="10"/>
        <rFont val="宋体"/>
        <family val="3"/>
        <charset val="134"/>
      </rPr>
      <t>主体生产经营部门分摊本年应补（退）所得税额(填写A109000)</t>
    </r>
  </si>
  <si>
    <t xml:space="preserve">项        目 </t>
  </si>
  <si>
    <t>一、营业收入（2+9）</t>
  </si>
  <si>
    <t xml:space="preserve">   （一）主营业务收入（3+5+6+7+8）</t>
  </si>
  <si>
    <t xml:space="preserve">       1.销售商品收入</t>
  </si>
  <si>
    <r>
      <t xml:space="preserve">         其中：非货币</t>
    </r>
    <r>
      <rPr>
        <sz val="10"/>
        <rFont val="宋体"/>
        <family val="3"/>
        <charset val="134"/>
      </rPr>
      <t>性资产交换收入</t>
    </r>
  </si>
  <si>
    <t xml:space="preserve">       2.提供劳务收入</t>
  </si>
  <si>
    <t xml:space="preserve">       3.建造合同收入</t>
  </si>
  <si>
    <t xml:space="preserve">       4.让渡资产使用权收入</t>
  </si>
  <si>
    <t xml:space="preserve">       5.其他</t>
  </si>
  <si>
    <t xml:space="preserve">  （二）其他业务收入（10+12+13+14+15）</t>
  </si>
  <si>
    <t xml:space="preserve">       1.销售材料收入</t>
  </si>
  <si>
    <t xml:space="preserve">         其中：非货币性资产交换收入</t>
  </si>
  <si>
    <t xml:space="preserve">       2.出租固定资产收入</t>
  </si>
  <si>
    <t xml:space="preserve">       3.出租无形资产收入</t>
  </si>
  <si>
    <t xml:space="preserve">       4.出租包装物和商品收入</t>
  </si>
  <si>
    <t>二、营业外收入（17+18+19+20+21+22+23+24+25+26）</t>
  </si>
  <si>
    <t xml:space="preserve">   （一）非流动资产处置利得</t>
  </si>
  <si>
    <t xml:space="preserve">   （二）非货币性资产交换利得</t>
  </si>
  <si>
    <t xml:space="preserve">   （三）债务重组利得</t>
  </si>
  <si>
    <t xml:space="preserve">   （四）政府补助利得</t>
  </si>
  <si>
    <t xml:space="preserve">   （五）盘盈利得</t>
  </si>
  <si>
    <t xml:space="preserve">   （六）捐赠利得</t>
  </si>
  <si>
    <t xml:space="preserve">   （七）罚没利得</t>
  </si>
  <si>
    <t xml:space="preserve">   （八）确实无法偿付的应付款项</t>
  </si>
  <si>
    <t xml:space="preserve">   （九）汇兑收益</t>
  </si>
  <si>
    <t xml:space="preserve">   （十）其他</t>
  </si>
  <si>
    <t>金融企业收入明细表</t>
  </si>
  <si>
    <t xml:space="preserve">金    额 </t>
  </si>
  <si>
    <t>一、营业收入（2+18+27+32+33+34）</t>
  </si>
  <si>
    <t xml:space="preserve">   （一）银行业务收入（3+10）</t>
  </si>
  <si>
    <t xml:space="preserve">       1.利息收入（4+5+6+7+8+9）</t>
  </si>
  <si>
    <t xml:space="preserve">        （1）存放同业</t>
  </si>
  <si>
    <t xml:space="preserve">        （2）存放中央银行</t>
  </si>
  <si>
    <t xml:space="preserve">        （3）拆出资金</t>
  </si>
  <si>
    <t xml:space="preserve">        （4）发放贷款及垫资</t>
  </si>
  <si>
    <t xml:space="preserve">        （5）买入返售金融资产</t>
  </si>
  <si>
    <t xml:space="preserve">        （6）其他</t>
  </si>
  <si>
    <t xml:space="preserve">       2.手续费及佣金收入（11+12+13+14+15+16+17）</t>
  </si>
  <si>
    <t xml:space="preserve">        （1）结算与清算手续费</t>
  </si>
  <si>
    <t xml:space="preserve">        （2）代理业务手续费</t>
  </si>
  <si>
    <t xml:space="preserve">        （3）信用承诺手续费及佣金</t>
  </si>
  <si>
    <t xml:space="preserve">        （4）银行卡手续费</t>
  </si>
  <si>
    <t xml:space="preserve">        （5）顾问和咨询费</t>
  </si>
  <si>
    <t xml:space="preserve">        （6）托管及其他受托业务佣金</t>
  </si>
  <si>
    <t xml:space="preserve">        （7）其他</t>
  </si>
  <si>
    <t xml:space="preserve">   （二）证券业务收入（19+26）</t>
  </si>
  <si>
    <t xml:space="preserve">       1.证券业务手续费及佣金收入（20+21+22+23+24+25）</t>
  </si>
  <si>
    <t xml:space="preserve">        （1）证券承销业务</t>
  </si>
  <si>
    <t xml:space="preserve">        （2）证券经纪业务 </t>
  </si>
  <si>
    <t xml:space="preserve">        （3）受托客户资产管理业务 </t>
  </si>
  <si>
    <t xml:space="preserve">        （4）代理兑付证券 </t>
  </si>
  <si>
    <t xml:space="preserve">        （5）代理保管证券 </t>
  </si>
  <si>
    <t xml:space="preserve">       2.其他证券业务收入</t>
  </si>
  <si>
    <t xml:space="preserve">   （三）已赚保费（28-30-31）</t>
  </si>
  <si>
    <t xml:space="preserve">       1.保险业务收入</t>
  </si>
  <si>
    <t xml:space="preserve">         其中：分保费收入</t>
  </si>
  <si>
    <t xml:space="preserve">       2.分出保费</t>
  </si>
  <si>
    <t xml:space="preserve">       3.提取未到期责任准备金</t>
  </si>
  <si>
    <t xml:space="preserve">   （四）其他金融业务收入</t>
  </si>
  <si>
    <t xml:space="preserve">   （五）汇兑收益（损失以“-”号填列）</t>
  </si>
  <si>
    <t xml:space="preserve">   （六）其他业务收入</t>
  </si>
  <si>
    <t>二、营业外收入（36+37+38+39+40+41+42）</t>
  </si>
  <si>
    <t xml:space="preserve">   （七）其他</t>
  </si>
  <si>
    <t>一般企业成本支出明细表</t>
  </si>
  <si>
    <t xml:space="preserve">项         目 </t>
  </si>
  <si>
    <t>一、营业成本（2+9）</t>
  </si>
  <si>
    <t xml:space="preserve">   （一）主营业务成本（3+5+6+7+8）</t>
  </si>
  <si>
    <t xml:space="preserve">       1.销售商品成本</t>
  </si>
  <si>
    <r>
      <t xml:space="preserve">         其中:非货币</t>
    </r>
    <r>
      <rPr>
        <sz val="10"/>
        <rFont val="宋体"/>
        <family val="3"/>
        <charset val="134"/>
      </rPr>
      <t>性资产交换成本</t>
    </r>
  </si>
  <si>
    <t xml:space="preserve">       2.提供劳务成本</t>
  </si>
  <si>
    <t xml:space="preserve">       3.建造合同成本</t>
  </si>
  <si>
    <t xml:space="preserve">       4.让渡资产使用权成本</t>
  </si>
  <si>
    <t xml:space="preserve">   （二）其他业务成本（10+12+13+14+15）</t>
  </si>
  <si>
    <t xml:space="preserve">       1.材料销售成本</t>
  </si>
  <si>
    <t xml:space="preserve">       2.出租固定资产成本</t>
  </si>
  <si>
    <t xml:space="preserve">       3.出租无形资产成本</t>
  </si>
  <si>
    <t xml:space="preserve">       4.包装物出租成本</t>
  </si>
  <si>
    <t>二、营业外支出（17+18+19+20+21+22+23+24+25+26）</t>
  </si>
  <si>
    <t xml:space="preserve">   （一）非流动资产处置损失</t>
  </si>
  <si>
    <t xml:space="preserve">   （二）非货币性资产交换损失</t>
  </si>
  <si>
    <t xml:space="preserve">   （三）债务重组损失</t>
  </si>
  <si>
    <t xml:space="preserve">   （四）非常损失</t>
  </si>
  <si>
    <t xml:space="preserve">   （五）捐赠支出</t>
  </si>
  <si>
    <t xml:space="preserve">   （六）赞助支出</t>
  </si>
  <si>
    <t xml:space="preserve">   （七）罚没支出</t>
  </si>
  <si>
    <t xml:space="preserve">   （八）坏账损失</t>
  </si>
  <si>
    <t>金融企业支出明细表</t>
  </si>
  <si>
    <t>一、营业支出（2+15+25+31+32）</t>
  </si>
  <si>
    <t xml:space="preserve">   （一）银行业务支出（3+11）</t>
  </si>
  <si>
    <t xml:space="preserve">       1.银行利息支出（4+5+6+7+8+9+10）</t>
  </si>
  <si>
    <t xml:space="preserve">        （1）同业存放</t>
  </si>
  <si>
    <t xml:space="preserve">        （2）向中央银行借款</t>
  </si>
  <si>
    <t xml:space="preserve">        （3）拆入资金</t>
  </si>
  <si>
    <t xml:space="preserve">        （4）吸收存款</t>
  </si>
  <si>
    <t xml:space="preserve">        （5）卖出回购金融资产</t>
  </si>
  <si>
    <t xml:space="preserve">        （6）发行债券</t>
  </si>
  <si>
    <t xml:space="preserve">       2.银行手续费及佣金支出（12+13+14）</t>
  </si>
  <si>
    <t xml:space="preserve">        （1）手续费支出</t>
  </si>
  <si>
    <t xml:space="preserve">        （2）佣金支出</t>
  </si>
  <si>
    <t xml:space="preserve">        （3）其他</t>
  </si>
  <si>
    <t xml:space="preserve">   （二）保险业务支出（16+17-18+19-20+21+22-23+24）</t>
  </si>
  <si>
    <t xml:space="preserve">       1.退保金</t>
  </si>
  <si>
    <t xml:space="preserve">       2.赔付支出</t>
  </si>
  <si>
    <t xml:space="preserve">         减：摊回赔付支出</t>
  </si>
  <si>
    <t xml:space="preserve">       3.提取保险责任准备金</t>
  </si>
  <si>
    <t xml:space="preserve">         减：摊回保险责任准备金</t>
  </si>
  <si>
    <t xml:space="preserve">       4.保单红利支出</t>
  </si>
  <si>
    <t xml:space="preserve">       5.分保费用</t>
  </si>
  <si>
    <t xml:space="preserve">         减：摊回分保费用</t>
  </si>
  <si>
    <t xml:space="preserve">       6.保险业务手续费及佣金支出</t>
  </si>
  <si>
    <t xml:space="preserve">    （三）证券业务支出（26+30）</t>
  </si>
  <si>
    <t xml:space="preserve">       1.证券业务手续费及佣金支出（27+28+29）</t>
  </si>
  <si>
    <t xml:space="preserve">        （1）证券经纪业务手续费支出</t>
  </si>
  <si>
    <t xml:space="preserve">       2.其他证券业务支出</t>
  </si>
  <si>
    <t xml:space="preserve">   （四）其他金融业务支出</t>
  </si>
  <si>
    <t xml:space="preserve">   （五）其他业务成本</t>
  </si>
  <si>
    <t>二、营业外支出（34+35+36+37+38+39）</t>
  </si>
  <si>
    <t xml:space="preserve">   （四）捐赠支出</t>
  </si>
  <si>
    <t xml:space="preserve">   （五）非常损失</t>
  </si>
  <si>
    <t>事业单位、民间非营利组织收入、支出明细表</t>
  </si>
  <si>
    <t>一、事业单位收入（2+3+4+5+6+7）</t>
  </si>
  <si>
    <t xml:space="preserve">   （一）财政补助收入</t>
  </si>
  <si>
    <t xml:space="preserve">   （二）事业收入</t>
  </si>
  <si>
    <t xml:space="preserve">   （三）上级补助收入</t>
  </si>
  <si>
    <t xml:space="preserve">   （四）附属单位上缴收入 </t>
  </si>
  <si>
    <t xml:space="preserve">   （五）经营收入</t>
  </si>
  <si>
    <r>
      <t xml:space="preserve">   （六）其他收入（</t>
    </r>
    <r>
      <rPr>
        <sz val="10"/>
        <rFont val="宋体"/>
        <family val="3"/>
        <charset val="134"/>
      </rPr>
      <t>8+9）</t>
    </r>
  </si>
  <si>
    <r>
      <t xml:space="preserve">            </t>
    </r>
    <r>
      <rPr>
        <sz val="10"/>
        <rFont val="宋体"/>
        <family val="3"/>
        <charset val="134"/>
      </rPr>
      <t xml:space="preserve"> </t>
    </r>
    <r>
      <rPr>
        <sz val="10"/>
        <rFont val="宋体"/>
        <family val="3"/>
        <charset val="134"/>
      </rPr>
      <t xml:space="preserve"> 其他</t>
    </r>
  </si>
  <si>
    <t>二、民间非营利组织收入(11+12+13+14+15+16+17)</t>
  </si>
  <si>
    <t xml:space="preserve">   （一）接受捐赠收入</t>
  </si>
  <si>
    <t xml:space="preserve">   （二）会费收入</t>
  </si>
  <si>
    <t xml:space="preserve">   （三）提供劳务收入</t>
  </si>
  <si>
    <t xml:space="preserve">   （四）商品销售收入</t>
  </si>
  <si>
    <t xml:space="preserve">   （五）政府补助收入</t>
  </si>
  <si>
    <t xml:space="preserve">   （七）其他收入</t>
  </si>
  <si>
    <t>三、事业单位支出（19+20+21+22+23）</t>
  </si>
  <si>
    <t xml:space="preserve">   （一）事业支出</t>
  </si>
  <si>
    <t xml:space="preserve">   （二）上缴上级支出</t>
  </si>
  <si>
    <t xml:space="preserve">   （三）对附属单位补助</t>
  </si>
  <si>
    <t xml:space="preserve">   （四）经营支出</t>
  </si>
  <si>
    <t xml:space="preserve">   （五）其他支出</t>
  </si>
  <si>
    <t>四、民间非营利组织支出（25+26+27+28）</t>
  </si>
  <si>
    <t xml:space="preserve">   （一）业务活动成本</t>
  </si>
  <si>
    <t xml:space="preserve">   （二）管理费用</t>
  </si>
  <si>
    <t xml:space="preserve">   （三）筹资费用</t>
  </si>
  <si>
    <t xml:space="preserve">   （四）其他费用</t>
  </si>
  <si>
    <t>A104000</t>
  </si>
  <si>
    <t>期间费用明细表</t>
  </si>
  <si>
    <t>销售费用</t>
  </si>
  <si>
    <t>其中：境外支付</t>
  </si>
  <si>
    <t>管理费用</t>
  </si>
  <si>
    <t>财务费用</t>
  </si>
  <si>
    <t>一、职工薪酬</t>
  </si>
  <si>
    <t>二、劳务费</t>
  </si>
  <si>
    <t>三、咨询顾问费</t>
  </si>
  <si>
    <t>四、业务招待费</t>
  </si>
  <si>
    <t>五、广告费和业务宣传费</t>
  </si>
  <si>
    <t>六、佣金和手续费</t>
  </si>
  <si>
    <t>七、资产折旧摊销费</t>
  </si>
  <si>
    <t>八、财产损耗、盘亏及毁损损失</t>
  </si>
  <si>
    <t>九、办公费</t>
  </si>
  <si>
    <t>十、董事会费</t>
  </si>
  <si>
    <t>十一、租赁费</t>
  </si>
  <si>
    <t>十二、诉讼费</t>
  </si>
  <si>
    <t>十三、差旅费</t>
  </si>
  <si>
    <t>十四、保险费</t>
  </si>
  <si>
    <t>十五、运输、仓储费</t>
  </si>
  <si>
    <t>十六、修理费</t>
  </si>
  <si>
    <t>十七、包装费</t>
  </si>
  <si>
    <t>十八、技术转让费</t>
  </si>
  <si>
    <t>十九、研究费用</t>
  </si>
  <si>
    <t>二十、各项税费</t>
  </si>
  <si>
    <t>二十一、利息收支</t>
  </si>
  <si>
    <t>二十二、汇兑差额</t>
  </si>
  <si>
    <t>二十三、现金折扣</t>
  </si>
  <si>
    <t>二十四、其他</t>
  </si>
  <si>
    <r>
      <t>合计(1+2+3+…</t>
    </r>
    <r>
      <rPr>
        <sz val="10"/>
        <rFont val="宋体"/>
        <family val="3"/>
        <charset val="134"/>
      </rPr>
      <t>24</t>
    </r>
    <r>
      <rPr>
        <sz val="10"/>
        <rFont val="宋体"/>
        <family val="3"/>
        <charset val="134"/>
      </rPr>
      <t>)</t>
    </r>
  </si>
  <si>
    <t>A105000</t>
  </si>
  <si>
    <t>纳税调整项目明细表</t>
  </si>
  <si>
    <r>
      <t>一、收入类调整项目（2+3+</t>
    </r>
    <r>
      <rPr>
        <sz val="9"/>
        <rFont val="宋体"/>
        <family val="3"/>
        <charset val="134"/>
      </rPr>
      <t>4+5+6+7+8+10+11）</t>
    </r>
  </si>
  <si>
    <t>　  （一）视同销售收入（填写A105010）</t>
  </si>
  <si>
    <t>　  （二）未按权责发生制原则确认的收入（填写A105020）</t>
  </si>
  <si>
    <t>　  （六）公允价值变动净损益</t>
  </si>
  <si>
    <t xml:space="preserve">    （七）不征税收入</t>
  </si>
  <si>
    <t xml:space="preserve">          其中：专项用途财政性资金（填写A105040）</t>
  </si>
  <si>
    <t xml:space="preserve">    （八）销售折扣、折让和退回</t>
  </si>
  <si>
    <t>　  （九）其他</t>
  </si>
  <si>
    <t>　  （一）视同销售成本（填写A105010）</t>
  </si>
  <si>
    <t>　  （二）职工薪酬（填写A105050）</t>
  </si>
  <si>
    <t>　  （三）业务招待费支出</t>
  </si>
  <si>
    <t>　  （四）广告费和业务宣传费支出（填写A105060）</t>
  </si>
  <si>
    <t>　  （五）捐赠支出（填写A105070）</t>
  </si>
  <si>
    <t>　  （六）利息支出</t>
  </si>
  <si>
    <t>　  （七）罚金、罚款和被没收财物的损失</t>
  </si>
  <si>
    <t>　  （八）税收滞纳金、加收利息</t>
  </si>
  <si>
    <t>　  （九）赞助支出</t>
  </si>
  <si>
    <t>　  （十）与未实现融资收益相关在当期确认的财务费用</t>
  </si>
  <si>
    <t xml:space="preserve">    （十一）佣金和手续费支出</t>
  </si>
  <si>
    <t xml:space="preserve">　  （十二）不征税收入用于支出所形成的费用 </t>
  </si>
  <si>
    <r>
      <t xml:space="preserve">     </t>
    </r>
    <r>
      <rPr>
        <sz val="9"/>
        <rFont val="宋体"/>
        <family val="3"/>
        <charset val="134"/>
      </rPr>
      <t xml:space="preserve">       其中：专项用途财政性资金用于支出所形成的费用（填写A105040）</t>
    </r>
  </si>
  <si>
    <t xml:space="preserve">    （十三）跨期扣除项目</t>
  </si>
  <si>
    <t>　  （十四）与取得收入无关的支出</t>
  </si>
  <si>
    <r>
      <t xml:space="preserve">    </t>
    </r>
    <r>
      <rPr>
        <sz val="9"/>
        <rFont val="宋体"/>
        <family val="3"/>
        <charset val="134"/>
      </rPr>
      <t>（十五）境外所得分摊的共同支出</t>
    </r>
  </si>
  <si>
    <t>　  （十六）其他</t>
  </si>
  <si>
    <r>
      <t>三、资产类调整项目（3</t>
    </r>
    <r>
      <rPr>
        <sz val="9"/>
        <rFont val="宋体"/>
        <family val="3"/>
        <charset val="134"/>
      </rPr>
      <t>1+32+33+34）</t>
    </r>
  </si>
  <si>
    <r>
      <t xml:space="preserve">    （一）资产折旧、摊销 （填写A10</t>
    </r>
    <r>
      <rPr>
        <sz val="9"/>
        <rFont val="宋体"/>
        <family val="3"/>
        <charset val="134"/>
      </rPr>
      <t>5080）</t>
    </r>
  </si>
  <si>
    <t xml:space="preserve">    （二）资产减值准备金</t>
  </si>
  <si>
    <t>　  （三）资产损失（填写A105090）</t>
  </si>
  <si>
    <t>　  （四）其他</t>
  </si>
  <si>
    <t>四、特殊事项调整项目（36+37+38+39+40）</t>
  </si>
  <si>
    <t>　  （一）企业重组（填写A105100）</t>
  </si>
  <si>
    <t xml:space="preserve">    （二）政策性搬迁（填写A105110）</t>
  </si>
  <si>
    <t xml:space="preserve">    （三）特殊行业准备金（填写A105120）</t>
  </si>
  <si>
    <t xml:space="preserve">    （四）房地产开发企业特定业务计算的纳税调整额(填写A105010)</t>
  </si>
  <si>
    <t xml:space="preserve">    （五）其他</t>
  </si>
  <si>
    <t>五、特别纳税调整应税所得</t>
  </si>
  <si>
    <t>六、其他</t>
  </si>
  <si>
    <t>合计（1+12+30+35+41+42）</t>
  </si>
  <si>
    <t>A105010</t>
  </si>
  <si>
    <t>视同销售和房地产开发企业特定业务纳税调整明细表</t>
  </si>
  <si>
    <t>纳税调整金额</t>
  </si>
  <si>
    <t>一、视同销售（营业）收入（2+3+4+5+6+7+8+9+10）</t>
  </si>
  <si>
    <t xml:space="preserve">    （一）非货币性资产交换视同销售收入</t>
  </si>
  <si>
    <t xml:space="preserve">    （二）用于市场推广或销售视同销售收入</t>
  </si>
  <si>
    <t xml:space="preserve">    （三）用于交际应酬视同销售收入</t>
  </si>
  <si>
    <t xml:space="preserve">    （四）用于职工奖励或福利视同销售收入</t>
  </si>
  <si>
    <t xml:space="preserve">    （五）用于股息分配视同销售收入</t>
  </si>
  <si>
    <t xml:space="preserve">    （六）用于对外捐赠视同销售收入</t>
  </si>
  <si>
    <t xml:space="preserve">    （八）提供劳务视同销售收入</t>
  </si>
  <si>
    <t xml:space="preserve">    （九）其他</t>
  </si>
  <si>
    <t>二、视同销售（营业）成本（12+13+14+15+16+17+18+19+20）</t>
  </si>
  <si>
    <t xml:space="preserve">    （一）非货币性资产交换视同销售成本</t>
  </si>
  <si>
    <t xml:space="preserve">    （二）用于市场推广或销售视同销售成本</t>
  </si>
  <si>
    <t xml:space="preserve">    （三）用于交际应酬视同销售成本</t>
  </si>
  <si>
    <t xml:space="preserve">    （四）用于职工奖励或福利视同销售成本</t>
  </si>
  <si>
    <t xml:space="preserve">    （五）用于股息分配视同销售成本</t>
  </si>
  <si>
    <t xml:space="preserve">    （六）用于对外捐赠视同销售成本</t>
  </si>
  <si>
    <t xml:space="preserve">    （八）提供劳务视同销售成本</t>
  </si>
  <si>
    <t>三、房地产开发企业特定业务计算的纳税调整额（22-26）</t>
  </si>
  <si>
    <t xml:space="preserve">    （一）房地产企业销售未完工开发产品特定业务计算的纳税调整额（24-25）</t>
  </si>
  <si>
    <t xml:space="preserve">        1.销售未完工产品的收入</t>
  </si>
  <si>
    <t xml:space="preserve">        2.销售未完工产品预计毛利额</t>
  </si>
  <si>
    <r>
      <t xml:space="preserve">        3.</t>
    </r>
    <r>
      <rPr>
        <sz val="10"/>
        <rFont val="宋体"/>
        <family val="3"/>
        <charset val="134"/>
      </rPr>
      <t>实际发生的营业税金及附加、土地增值税</t>
    </r>
  </si>
  <si>
    <t xml:space="preserve">    （二）房地产企业销售的未完工产品转完工产品特定业务计算的纳税调整额（28-29）</t>
  </si>
  <si>
    <t xml:space="preserve">        1.销售未完工产品转完工产品确认的销售收入</t>
  </si>
  <si>
    <t xml:space="preserve">        2.转回的销售未完工产品预计毛利额</t>
  </si>
  <si>
    <r>
      <t xml:space="preserve">        3.</t>
    </r>
    <r>
      <rPr>
        <sz val="10"/>
        <rFont val="宋体"/>
        <family val="3"/>
        <charset val="134"/>
      </rPr>
      <t>转回实际发生的营业税金及附加、土地增值税</t>
    </r>
  </si>
  <si>
    <t>A105020</t>
  </si>
  <si>
    <t>未按权责发生制确认收入纳税调整明细表</t>
  </si>
  <si>
    <t xml:space="preserve"> 纳税调整金额</t>
  </si>
  <si>
    <t>累计</t>
  </si>
  <si>
    <t>6（4-2）</t>
  </si>
  <si>
    <t>一、跨期收取的租金、利息、特许权使用费收入（2+3+4）</t>
  </si>
  <si>
    <t xml:space="preserve">   （一）租金</t>
  </si>
  <si>
    <t xml:space="preserve">   （二）利息</t>
  </si>
  <si>
    <t xml:space="preserve">   （三）特许权使用费</t>
  </si>
  <si>
    <t>二、分期确认收入（6+7+8）</t>
  </si>
  <si>
    <t xml:space="preserve">   （一）分期收款方式销售货物收入</t>
  </si>
  <si>
    <t xml:space="preserve">   （二）持续时间超过12个月的建造合同收入</t>
  </si>
  <si>
    <t xml:space="preserve">   （三）其他分期确认收入</t>
  </si>
  <si>
    <t>三、政府补助递延收入（10+11+12）</t>
  </si>
  <si>
    <t xml:space="preserve">   （一）与收益相关的政府补助</t>
  </si>
  <si>
    <t xml:space="preserve">   （二）与资产相关的政府补助</t>
  </si>
  <si>
    <t xml:space="preserve">   （三）其他</t>
  </si>
  <si>
    <t>四、其他未按权责发生制确认收入</t>
  </si>
  <si>
    <t>合计（1+5+9+13）</t>
  </si>
  <si>
    <t>A105030</t>
  </si>
  <si>
    <t>持有收益</t>
  </si>
  <si>
    <t>处置收益</t>
  </si>
  <si>
    <t>会计确认的处置收入</t>
  </si>
  <si>
    <t>税收计算的处置收入</t>
  </si>
  <si>
    <t>会计确认的处置所得或损失</t>
  </si>
  <si>
    <t>税收计算的处置所得</t>
  </si>
  <si>
    <t>3（2-1）</t>
  </si>
  <si>
    <t>8（4-6）</t>
  </si>
  <si>
    <t>9（5-7）</t>
  </si>
  <si>
    <t>10（9-8）</t>
  </si>
  <si>
    <t>11（3+10）</t>
  </si>
  <si>
    <t xml:space="preserve">一、交易性金融资产     </t>
  </si>
  <si>
    <t xml:space="preserve">二、可供出售金融资产    </t>
  </si>
  <si>
    <t xml:space="preserve">三、持有至到期投资    </t>
  </si>
  <si>
    <t xml:space="preserve">四、衍生工具        </t>
  </si>
  <si>
    <t xml:space="preserve">五、交易性金融负债      </t>
  </si>
  <si>
    <t>六、长期股权投资</t>
  </si>
  <si>
    <t>七、短期投资</t>
  </si>
  <si>
    <t>八、长期债券投资</t>
  </si>
  <si>
    <t>九、其他</t>
  </si>
  <si>
    <t>合计(1+2+3+4+5+6+7+8+9)</t>
  </si>
  <si>
    <t>A105040</t>
  </si>
  <si>
    <t>专项用途财政性资金纳税调整明细表</t>
  </si>
  <si>
    <t>取得年度</t>
  </si>
  <si>
    <t>财政性资金</t>
  </si>
  <si>
    <t>其中：符合不征税收入条件的财政性资金</t>
  </si>
  <si>
    <t>以前年度支出情况</t>
  </si>
  <si>
    <t>本年支出情况</t>
  </si>
  <si>
    <t>本年结余情况</t>
  </si>
  <si>
    <t>前五年度</t>
  </si>
  <si>
    <t>支出金额</t>
  </si>
  <si>
    <t>其中：费用化支出金额</t>
  </si>
  <si>
    <t>结余金额</t>
  </si>
  <si>
    <t>其中：上缴财政金额</t>
  </si>
  <si>
    <t>应计入本年应税收入金额</t>
  </si>
  <si>
    <t>其中：计入本年损益的金额</t>
  </si>
  <si>
    <t>本    年</t>
  </si>
  <si>
    <t>合计（1+2+3+4+5+6）</t>
  </si>
  <si>
    <t>A105050</t>
  </si>
  <si>
    <t>职工薪酬纳税调整明细表</t>
  </si>
  <si>
    <t>以前年度累计结转扣除额</t>
  </si>
  <si>
    <t>累计结转以后年度扣除额</t>
  </si>
  <si>
    <t>5（1-4）</t>
  </si>
  <si>
    <t>6（1+3-4）</t>
  </si>
  <si>
    <t>一、工资薪金支出</t>
  </si>
  <si>
    <t xml:space="preserve">    其中：股权激励</t>
  </si>
  <si>
    <t>二、职工福利费支出</t>
  </si>
  <si>
    <t>三、职工教育经费支出（5或5+6）</t>
  </si>
  <si>
    <t xml:space="preserve">    其中：按税收规定比例扣除的职工教育经费</t>
  </si>
  <si>
    <t xml:space="preserve">          按税收规定全额扣除的职工培训费用</t>
  </si>
  <si>
    <t>四、工会经费支出</t>
  </si>
  <si>
    <t>五、各类基本社会保障性缴款</t>
  </si>
  <si>
    <t>六、住房公积金</t>
  </si>
  <si>
    <t>七、补充养老保险</t>
  </si>
  <si>
    <t>八、补充医疗保险</t>
  </si>
  <si>
    <t>合计（1+3+4+7+8+9+10+11+12）</t>
  </si>
  <si>
    <t>A105060</t>
  </si>
  <si>
    <t>广告费和业务宣传费跨年度纳税调整明细表</t>
  </si>
  <si>
    <t>一、本年广告费和业务宣传费支出</t>
  </si>
  <si>
    <t xml:space="preserve">    减：不允许扣除的广告费和业务宣传费支出</t>
  </si>
  <si>
    <t xml:space="preserve">二、本年符合条件的广告费和业务宣传费支出（1-2） </t>
  </si>
  <si>
    <t>三、本年计算广告费和业务宣传费扣除限额的销售（营业）收入</t>
  </si>
  <si>
    <r>
      <t xml:space="preserve">    税收规定扣除率</t>
    </r>
    <r>
      <rPr>
        <sz val="10"/>
        <rFont val="宋体"/>
        <family val="3"/>
        <charset val="134"/>
      </rPr>
      <t>(%)</t>
    </r>
  </si>
  <si>
    <t>四、本企业计算的广告费和业务宣传费扣除限额（4×5）</t>
  </si>
  <si>
    <t>五、本年结转以后年度扣除额（3＞6，本行=3-6；3≤6，本行=0）</t>
  </si>
  <si>
    <t xml:space="preserve">    加：以前年度累计结转扣除额</t>
  </si>
  <si>
    <t xml:space="preserve">    减：本年扣除的以前年度结转额[3＞6，本行=0；3≤6，本行=8或（6-3）孰小值]</t>
  </si>
  <si>
    <t>六、按照分摊协议归集至其他关联方的广告费和业务宣传费（10≤3或6孰小值）</t>
  </si>
  <si>
    <t xml:space="preserve">    按照分摊协议从其他关联方归集至本企业的广告费和业务宣传费</t>
  </si>
  <si>
    <r>
      <t>七、本年广告费和业务宣传费支出纳税调整金额（3＞6，本行=2</t>
    </r>
    <r>
      <rPr>
        <sz val="10"/>
        <rFont val="宋体"/>
        <family val="3"/>
        <charset val="134"/>
      </rPr>
      <t>+3-6</t>
    </r>
    <r>
      <rPr>
        <sz val="10"/>
        <rFont val="宋体"/>
        <family val="3"/>
        <charset val="134"/>
      </rPr>
      <t>+10-11；3≤6，本行=2+10-11-9）</t>
    </r>
  </si>
  <si>
    <t>八、累计结转以后年度扣除额（7+8-9）</t>
  </si>
  <si>
    <t>捐赠支出纳税调整明细表</t>
  </si>
  <si>
    <t>受赠单位名称</t>
  </si>
  <si>
    <t>公益性捐赠</t>
  </si>
  <si>
    <t>非公益性捐赠</t>
  </si>
  <si>
    <t>按税收规定计算的扣除限额</t>
  </si>
  <si>
    <r>
      <t>合</t>
    </r>
    <r>
      <rPr>
        <sz val="10"/>
        <rFont val="宋体"/>
        <family val="3"/>
        <charset val="134"/>
      </rPr>
      <t>计</t>
    </r>
  </si>
  <si>
    <t>A105080</t>
  </si>
  <si>
    <r>
      <t xml:space="preserve">资产折旧、摊销情况及纳税调整明细表  </t>
    </r>
    <r>
      <rPr>
        <b/>
        <sz val="14"/>
        <rFont val="宋体"/>
        <family val="3"/>
        <charset val="134"/>
      </rPr>
      <t xml:space="preserve">            </t>
    </r>
  </si>
  <si>
    <t>纳税调整</t>
  </si>
  <si>
    <t>资产账载金额</t>
  </si>
  <si>
    <t>本年折旧、摊销额</t>
  </si>
  <si>
    <t>累计折旧、摊销额</t>
  </si>
  <si>
    <t>资产计税基础</t>
  </si>
  <si>
    <t>按税收一般规定计算的本年折旧、摊销额</t>
  </si>
  <si>
    <t>本年加速折旧额</t>
  </si>
  <si>
    <t>其中：2014年及以后年度新增固定资产加速折旧额（填写A105081）</t>
  </si>
  <si>
    <t>调整原因</t>
  </si>
  <si>
    <t>9(2-5-6)</t>
  </si>
  <si>
    <t>一、固定资产（2+3+4+5+6+7）</t>
  </si>
  <si>
    <t xml:space="preserve">   （一）房屋、建筑物</t>
  </si>
  <si>
    <t xml:space="preserve">   （二）飞机、火车、轮船、机器、机械和其他生产设备</t>
  </si>
  <si>
    <t xml:space="preserve">   （三）与生产经营活动有关的器具、工具、家具等</t>
  </si>
  <si>
    <t xml:space="preserve">   （四）飞机、火车、轮船以外的运输工具</t>
  </si>
  <si>
    <t xml:space="preserve">   （五）电子设备</t>
  </si>
  <si>
    <t>二、生产性生物资产（9+10）</t>
  </si>
  <si>
    <t xml:space="preserve">   （一）林木类</t>
  </si>
  <si>
    <t xml:space="preserve">   （二）畜类</t>
  </si>
  <si>
    <t>三、无形资产（12+13+14+15+16+17+18）</t>
  </si>
  <si>
    <t xml:space="preserve">   （一）专利权</t>
  </si>
  <si>
    <t xml:space="preserve">   （二）商标权</t>
  </si>
  <si>
    <t xml:space="preserve">   （三）著作权</t>
  </si>
  <si>
    <t xml:space="preserve">   （四）土地使用权</t>
  </si>
  <si>
    <t xml:space="preserve">   （五）非专利技术</t>
  </si>
  <si>
    <t xml:space="preserve">   （六）特许权使用费</t>
  </si>
  <si>
    <t>四、长期待摊费用（20+21+22+23+24）</t>
  </si>
  <si>
    <t xml:space="preserve">   （一）已足额提取折旧的固定资产的改建支出</t>
  </si>
  <si>
    <t xml:space="preserve">   （二）租入固定资产的改建支出</t>
  </si>
  <si>
    <t xml:space="preserve">   （三）固定资产的大修理支出</t>
  </si>
  <si>
    <t xml:space="preserve">   （四）开办费</t>
  </si>
  <si>
    <t>合计（1+8+11+19+25+26）</t>
  </si>
  <si>
    <r>
      <t xml:space="preserve">固定资产加速折旧、扣除明细表  </t>
    </r>
    <r>
      <rPr>
        <b/>
        <sz val="14"/>
        <rFont val="宋体"/>
        <family val="3"/>
        <charset val="134"/>
      </rPr>
      <t xml:space="preserve">            </t>
    </r>
  </si>
  <si>
    <t>项    目</t>
  </si>
  <si>
    <t>房屋、建筑物</t>
  </si>
  <si>
    <t>飞机、火车、轮船、机器、机械和其他生产设备</t>
  </si>
  <si>
    <t>与生产经营活动有关的器具、工具、家具</t>
  </si>
  <si>
    <t>飞机、火车、轮船以外的运输工具</t>
  </si>
  <si>
    <t>电子设备</t>
  </si>
  <si>
    <t>原值</t>
  </si>
  <si>
    <t>正常折旧额</t>
  </si>
  <si>
    <t>A105090</t>
  </si>
  <si>
    <t>资产损失税前扣除及纳税调整明细表</t>
  </si>
  <si>
    <t>3（1-2）</t>
  </si>
  <si>
    <t>一、清单申报资产损失（2+3+4+5+6+7+8）</t>
  </si>
  <si>
    <t xml:space="preserve">   （一）正常经营管理活动中，按照公允价格销售、转让、变卖非货币资产的损失</t>
  </si>
  <si>
    <t xml:space="preserve">
</t>
  </si>
  <si>
    <t xml:space="preserve">   （二）存货发生的正常损耗</t>
  </si>
  <si>
    <t xml:space="preserve">   （三）固定资产达到或超过使用年限而正常报废清理的损失</t>
  </si>
  <si>
    <t xml:space="preserve">   （四）生产性生物资产达到或超过使用年限而正常死亡发生的资产损失</t>
  </si>
  <si>
    <t xml:space="preserve">   （五）按照市场公平交易原则，通过各种交易场所、市场等买卖债券、股票、期货、基金以及金融衍生产品等发生的损失</t>
  </si>
  <si>
    <t xml:space="preserve">   （六）分支机构上报的资产损失</t>
  </si>
  <si>
    <t>二、专项申报资产损失（填写A105091）</t>
  </si>
  <si>
    <t xml:space="preserve">   （一）货币资产损失（填写A105091）</t>
  </si>
  <si>
    <t xml:space="preserve">   （二）非货币资产损失（填写A105091）</t>
  </si>
  <si>
    <t xml:space="preserve">   （三）投资损失（填写A105091）</t>
  </si>
  <si>
    <t xml:space="preserve">   （四）其他（填写A105091）</t>
  </si>
  <si>
    <t>合计（1+9）</t>
  </si>
  <si>
    <t>A105091</t>
  </si>
  <si>
    <t>资产损失（专项申报）税前扣除及纳税调整明细表</t>
  </si>
  <si>
    <t>处置收入</t>
  </si>
  <si>
    <t>赔偿收入</t>
  </si>
  <si>
    <t>6（5-3-4）</t>
  </si>
  <si>
    <t>7（2-6）</t>
  </si>
  <si>
    <t>一、货币资产损失(2+3+4+5)</t>
  </si>
  <si>
    <t>二、非货币资产损失(7+8+9+10)</t>
  </si>
  <si>
    <t>三、投资损失(12+13+14+15)</t>
  </si>
  <si>
    <t>四、其他(17+18+19)</t>
  </si>
  <si>
    <t>合计(1+6+11+16)</t>
  </si>
  <si>
    <t>企业重组纳税调整明细表</t>
  </si>
  <si>
    <t>一般性税务处理</t>
  </si>
  <si>
    <t>特殊性税务处理</t>
  </si>
  <si>
    <t>3(2-1)</t>
  </si>
  <si>
    <t>6(5-4)</t>
  </si>
  <si>
    <t>7(3+6)</t>
  </si>
  <si>
    <t>一、债务重组</t>
  </si>
  <si>
    <t xml:space="preserve">    其中：以非货币性资产清偿债务</t>
  </si>
  <si>
    <t xml:space="preserve">          债转股</t>
  </si>
  <si>
    <t>二、股权收购</t>
  </si>
  <si>
    <t xml:space="preserve">    其中：涉及跨境重组的股权收购</t>
  </si>
  <si>
    <t>三、资产收购</t>
  </si>
  <si>
    <t xml:space="preserve">    其中：涉及跨境重组的资产收购</t>
  </si>
  <si>
    <t>四、企业合并（9+10）</t>
  </si>
  <si>
    <t xml:space="preserve">    其中：同一控制下企业合并</t>
  </si>
  <si>
    <t xml:space="preserve">          非同一控制下企业合并</t>
  </si>
  <si>
    <t>五、企业分立</t>
  </si>
  <si>
    <t xml:space="preserve">    其中：以非货币性资产对外投资</t>
  </si>
  <si>
    <t>合计（1+4+6+8+11+12）</t>
  </si>
  <si>
    <t>政策性搬迁纳税调整明细表</t>
  </si>
  <si>
    <t>一、搬迁收入(2+8)</t>
  </si>
  <si>
    <t xml:space="preserve">   （一）搬迁补偿收入（3+4+5+6+7）</t>
  </si>
  <si>
    <t xml:space="preserve">       1.对被征用资产价值的补偿</t>
  </si>
  <si>
    <r>
      <t xml:space="preserve">   </t>
    </r>
    <r>
      <rPr>
        <sz val="10"/>
        <rFont val="宋体"/>
        <family val="3"/>
        <charset val="134"/>
      </rPr>
      <t xml:space="preserve">    2.因搬迁、安置而给予的补偿</t>
    </r>
  </si>
  <si>
    <t xml:space="preserve">       3.对停产停业形成的损失而给予的补偿</t>
  </si>
  <si>
    <t xml:space="preserve">       4.资产搬迁过程中遭到毁损而取得的保险赔款</t>
  </si>
  <si>
    <r>
      <t xml:space="preserve">   </t>
    </r>
    <r>
      <rPr>
        <sz val="10"/>
        <rFont val="宋体"/>
        <family val="3"/>
        <charset val="134"/>
      </rPr>
      <t xml:space="preserve">    5.其他补偿收入</t>
    </r>
  </si>
  <si>
    <t xml:space="preserve">   （二）搬迁资产处置收入</t>
  </si>
  <si>
    <t>二、搬迁支出(10+16)</t>
  </si>
  <si>
    <t xml:space="preserve">   （一）搬迁费用支出(11+12+13+14+15)</t>
  </si>
  <si>
    <r>
      <t xml:space="preserve">       </t>
    </r>
    <r>
      <rPr>
        <sz val="10"/>
        <rFont val="宋体"/>
        <family val="3"/>
        <charset val="134"/>
      </rPr>
      <t>1.安置职工实际发生的费用</t>
    </r>
  </si>
  <si>
    <t xml:space="preserve">       2.停工期间支付给职工的工资及福利费</t>
  </si>
  <si>
    <r>
      <t xml:space="preserve">       3.</t>
    </r>
    <r>
      <rPr>
        <sz val="10"/>
        <rFont val="宋体"/>
        <family val="3"/>
        <charset val="134"/>
      </rPr>
      <t>临时存放搬迁资产而发生的费用</t>
    </r>
  </si>
  <si>
    <r>
      <t xml:space="preserve">       4.</t>
    </r>
    <r>
      <rPr>
        <sz val="10"/>
        <rFont val="宋体"/>
        <family val="3"/>
        <charset val="134"/>
      </rPr>
      <t>各类资产搬迁安装费用</t>
    </r>
  </si>
  <si>
    <t xml:space="preserve">       5.其他与搬迁相关的费用</t>
  </si>
  <si>
    <r>
      <t xml:space="preserve">   （</t>
    </r>
    <r>
      <rPr>
        <sz val="10"/>
        <rFont val="宋体"/>
        <family val="3"/>
        <charset val="134"/>
      </rPr>
      <t>二）搬迁资产处置支出</t>
    </r>
  </si>
  <si>
    <t>三、搬迁所得或损失（1-9）</t>
  </si>
  <si>
    <t>四、应计入本年应纳税所得额的搬迁所得或损失（19+20+21）</t>
  </si>
  <si>
    <t xml:space="preserve">    其中：搬迁所得</t>
  </si>
  <si>
    <t xml:space="preserve">          搬迁损失一次性扣除</t>
  </si>
  <si>
    <t xml:space="preserve">          搬迁损失分期扣除</t>
  </si>
  <si>
    <t>五、计入当期损益的搬迁收益或损失</t>
  </si>
  <si>
    <t>六、以前年度搬迁损失当期扣除金额</t>
  </si>
  <si>
    <t>七、纳税调整金额（18-22-23）</t>
  </si>
  <si>
    <t>特殊行业准备金纳税调整明细表</t>
  </si>
  <si>
    <t>一、保险公司（2+3+6+7+8+9+10）</t>
  </si>
  <si>
    <t xml:space="preserve">   （一）未到期责任准备金</t>
  </si>
  <si>
    <t xml:space="preserve">   （二）未决赔款准备金（4+5）</t>
  </si>
  <si>
    <t xml:space="preserve">        其中：已发生已报案未决赔款准备金</t>
  </si>
  <si>
    <t xml:space="preserve">              已发生未报案未决赔款准备金</t>
  </si>
  <si>
    <t xml:space="preserve">   （三）巨灾风险准备金</t>
  </si>
  <si>
    <t xml:space="preserve">   （四）寿险责任准备金</t>
  </si>
  <si>
    <t xml:space="preserve">   （五）长期健康险责任准备金</t>
  </si>
  <si>
    <t xml:space="preserve">   （六）保险保障基金</t>
  </si>
  <si>
    <t>二、证券行业（12+13+14+15）</t>
  </si>
  <si>
    <t xml:space="preserve">   （一）证券交易所风险基金</t>
  </si>
  <si>
    <t xml:space="preserve">   （二）证券结算风险基金</t>
  </si>
  <si>
    <t xml:space="preserve">   （三）证券投资者保护基金</t>
  </si>
  <si>
    <t>三、期货行业（17+18+19+20）</t>
  </si>
  <si>
    <t xml:space="preserve">   （一）期货交易所风险准备金</t>
  </si>
  <si>
    <t xml:space="preserve">   （二）期货公司风险准备金</t>
  </si>
  <si>
    <t xml:space="preserve">   （三）期货投资者保障基金</t>
  </si>
  <si>
    <t>四、金融企业（22+23+24)</t>
  </si>
  <si>
    <t xml:space="preserve">   （一）涉农和中小企业贷款损失准备金</t>
  </si>
  <si>
    <t xml:space="preserve">   （二）贷款损失准备金</t>
  </si>
  <si>
    <t>五、中小企业信用担保机构(26+27+28)</t>
  </si>
  <si>
    <t xml:space="preserve">   （一）担保赔偿准备</t>
  </si>
  <si>
    <t xml:space="preserve">   （二）未到期责任准备</t>
  </si>
  <si>
    <t>合计(1+11+16+21+25+29)</t>
  </si>
  <si>
    <t>纳税调整后所得</t>
  </si>
  <si>
    <t>合并、分立转入（转出）可弥补的亏损额</t>
  </si>
  <si>
    <t>当年可弥补的亏损额</t>
  </si>
  <si>
    <t>以前年度亏损已弥补额</t>
  </si>
  <si>
    <t>本年度</t>
  </si>
  <si>
    <t>免税、减计收入及加计扣除优惠明细表</t>
  </si>
  <si>
    <t>一、免税收入（2+3+4+5）</t>
  </si>
  <si>
    <t xml:space="preserve">   （一）国债利息收入</t>
  </si>
  <si>
    <r>
      <t xml:space="preserve">   （二）符合条件的居民企业之间的股息、红利等权益性投资收益（填写A10</t>
    </r>
    <r>
      <rPr>
        <sz val="10"/>
        <rFont val="宋体"/>
        <family val="3"/>
        <charset val="134"/>
      </rPr>
      <t>7</t>
    </r>
    <r>
      <rPr>
        <sz val="10"/>
        <rFont val="宋体"/>
        <family val="3"/>
        <charset val="134"/>
      </rPr>
      <t>01</t>
    </r>
    <r>
      <rPr>
        <sz val="10"/>
        <rFont val="宋体"/>
        <family val="3"/>
        <charset val="134"/>
      </rPr>
      <t>1</t>
    </r>
    <r>
      <rPr>
        <sz val="10"/>
        <rFont val="宋体"/>
        <family val="3"/>
        <charset val="134"/>
      </rPr>
      <t>）</t>
    </r>
  </si>
  <si>
    <t xml:space="preserve">   （三）符合条件的非营利组织的收入</t>
  </si>
  <si>
    <t xml:space="preserve">   （四）其他专项优惠（6+7+8+9+10+11+12+13+14）</t>
  </si>
  <si>
    <t xml:space="preserve">       1.中国清洁发展机制基金取得的收入</t>
  </si>
  <si>
    <t xml:space="preserve">       2.证券投资基金从证券市场取得的收入</t>
  </si>
  <si>
    <t xml:space="preserve">       3.证券投资基金投资者获得的分配收入</t>
  </si>
  <si>
    <t xml:space="preserve">       4.证券投资基金管理人运用基金买卖股票、债券的差价收入</t>
  </si>
  <si>
    <t xml:space="preserve">       5.取得的地方政府债券利息所得或收入</t>
  </si>
  <si>
    <t xml:space="preserve">       6.受灾地区企业取得的救灾和灾后恢复重建款项等收入</t>
  </si>
  <si>
    <t xml:space="preserve">       7.中国期货保证金监控中心有限责任公司取得的银行存款利息等收入</t>
  </si>
  <si>
    <t xml:space="preserve">       8.中国保险保障基金有限责任公司取得的保险保障基金等收入</t>
  </si>
  <si>
    <t xml:space="preserve">       9.其他</t>
  </si>
  <si>
    <t>二、减计收入（16+17）</t>
  </si>
  <si>
    <r>
      <t xml:space="preserve">   （一）综合利用资源生产产品取得的收入（填写A10</t>
    </r>
    <r>
      <rPr>
        <sz val="10"/>
        <rFont val="宋体"/>
        <family val="3"/>
        <charset val="134"/>
      </rPr>
      <t>7</t>
    </r>
    <r>
      <rPr>
        <sz val="10"/>
        <rFont val="宋体"/>
        <family val="3"/>
        <charset val="134"/>
      </rPr>
      <t>01</t>
    </r>
    <r>
      <rPr>
        <sz val="10"/>
        <rFont val="宋体"/>
        <family val="3"/>
        <charset val="134"/>
      </rPr>
      <t>2</t>
    </r>
    <r>
      <rPr>
        <sz val="10"/>
        <rFont val="宋体"/>
        <family val="3"/>
        <charset val="134"/>
      </rPr>
      <t>）</t>
    </r>
  </si>
  <si>
    <t xml:space="preserve">   （二）其他专项优惠（18+19+20）</t>
  </si>
  <si>
    <r>
      <t xml:space="preserve">       1.金融、保险等机构取得的涉农利息、保费收入（填写A10</t>
    </r>
    <r>
      <rPr>
        <sz val="10"/>
        <rFont val="宋体"/>
        <family val="3"/>
        <charset val="134"/>
      </rPr>
      <t>7</t>
    </r>
    <r>
      <rPr>
        <sz val="10"/>
        <rFont val="宋体"/>
        <family val="3"/>
        <charset val="134"/>
      </rPr>
      <t>01</t>
    </r>
    <r>
      <rPr>
        <sz val="10"/>
        <rFont val="宋体"/>
        <family val="3"/>
        <charset val="134"/>
      </rPr>
      <t>3</t>
    </r>
    <r>
      <rPr>
        <sz val="10"/>
        <rFont val="宋体"/>
        <family val="3"/>
        <charset val="134"/>
      </rPr>
      <t>）</t>
    </r>
  </si>
  <si>
    <t xml:space="preserve">       2.取得的中国铁路建设债券利息收入</t>
  </si>
  <si>
    <t xml:space="preserve">       3.其他</t>
  </si>
  <si>
    <t>三、加计扣除（22+23+26）</t>
  </si>
  <si>
    <r>
      <t xml:space="preserve">   （一）开发新技术、新产品、新工艺发生的研究开发费用加计扣除（填写A10</t>
    </r>
    <r>
      <rPr>
        <sz val="10"/>
        <rFont val="宋体"/>
        <family val="3"/>
        <charset val="134"/>
      </rPr>
      <t>7</t>
    </r>
    <r>
      <rPr>
        <sz val="10"/>
        <rFont val="宋体"/>
        <family val="3"/>
        <charset val="134"/>
      </rPr>
      <t>014</t>
    </r>
    <r>
      <rPr>
        <sz val="10"/>
        <rFont val="宋体"/>
        <family val="3"/>
        <charset val="134"/>
      </rPr>
      <t>）</t>
    </r>
  </si>
  <si>
    <t xml:space="preserve">   （二）安置残疾人员及国家鼓励安置的其他就业人员所支付的工资加计扣除（24+25）</t>
  </si>
  <si>
    <t xml:space="preserve">       1.支付残疾人员工资加计扣除</t>
  </si>
  <si>
    <t xml:space="preserve">       2.国家鼓励的其他就业人员工资加计扣除</t>
  </si>
  <si>
    <t xml:space="preserve">   （三）其他专项优惠</t>
  </si>
  <si>
    <r>
      <t>合计（1</t>
    </r>
    <r>
      <rPr>
        <sz val="10"/>
        <rFont val="宋体"/>
        <family val="3"/>
        <charset val="134"/>
      </rPr>
      <t>+15+21）</t>
    </r>
  </si>
  <si>
    <t>符合条件的居民企业之间的股息、红利等权益性投资收益优惠明细表</t>
  </si>
  <si>
    <t>投资性质</t>
  </si>
  <si>
    <t>被投资企业利润分配确认金额</t>
  </si>
  <si>
    <t>被投资企业清算确认金额</t>
  </si>
  <si>
    <t>撤回或减少投资确认金额</t>
  </si>
  <si>
    <t>被投资企业做出利润分配或转股决定时间(格式：
2015-01-01)</t>
  </si>
  <si>
    <t>依决定归属于本公司的股息、红利等权益性投资收益金额</t>
  </si>
  <si>
    <t>分得的被投资企业清算剩余资产</t>
  </si>
  <si>
    <t>被清算企业累计未分配利润和累计盈余公积应享有部分</t>
  </si>
  <si>
    <t>应确认的股息所得</t>
  </si>
  <si>
    <t>从被投资企业撤回或减少投资取得的资产</t>
  </si>
  <si>
    <t>减少投资比例
(%)</t>
  </si>
  <si>
    <t>收回初始投资成本</t>
  </si>
  <si>
    <t>取得资产中超过收回初始投资成本部分</t>
  </si>
  <si>
    <t>撤回或减少投资应享有被投资企业累计未分配利润和累计盈余公积</t>
  </si>
  <si>
    <t>9（7与8孰小)</t>
  </si>
  <si>
    <t>12（3×11）</t>
  </si>
  <si>
    <t>13（10-12）</t>
  </si>
  <si>
    <t>15(13与14孰小)</t>
  </si>
  <si>
    <t>16（6+9+15）</t>
  </si>
  <si>
    <t>10（1+2+3+4+5+6+7+8+9）</t>
  </si>
  <si>
    <t>综合利用资源生产产品取得的收入优惠明细表</t>
  </si>
  <si>
    <t>生产的产品名称</t>
  </si>
  <si>
    <t>资源综合利用认定证书基本情况</t>
  </si>
  <si>
    <t>属于《资源综合利用企业所得税优惠目录》类别</t>
  </si>
  <si>
    <t>综合利用的资源</t>
  </si>
  <si>
    <t>综合利用的资源占生产产品材料的比例(%)</t>
  </si>
  <si>
    <t>《资源综合利用企业所得税优惠目录》规定的标准</t>
  </si>
  <si>
    <t>符合条件的综合利用资源生产产品取得的收入总额</t>
  </si>
  <si>
    <t>综合利用资源减计收入</t>
  </si>
  <si>
    <t>《资源综合利用认定证书》取得时间(格式：
2015-01-01)</t>
  </si>
  <si>
    <t>《资源综合利用认定证书》有效期</t>
  </si>
  <si>
    <t>《资源综合利用认定证书》编号</t>
  </si>
  <si>
    <t>10（9×10%）</t>
  </si>
  <si>
    <t>金融、保险等机构取得的涉农利息、保费收入优惠明细表</t>
  </si>
  <si>
    <t>一、金融机构农户小额贷款的利息收入</t>
  </si>
  <si>
    <t xml:space="preserve">   （一）金融机构取得农户小额贷款利息收入总额</t>
  </si>
  <si>
    <t xml:space="preserve">   （二）金融机构取得农户小额贷款利息减计收入（2×10%）</t>
  </si>
  <si>
    <t>二、保险公司为种植业、养殖业提供保险业务取得的保费收入</t>
  </si>
  <si>
    <t xml:space="preserve">   （一）保险公司为种植业、养殖业提供保险业务取得的保费收入总额（6+7-8）</t>
  </si>
  <si>
    <t xml:space="preserve">       1.原保费收入</t>
  </si>
  <si>
    <t xml:space="preserve">       2.分保费收入</t>
  </si>
  <si>
    <t xml:space="preserve">       3.分出保费收入</t>
  </si>
  <si>
    <r>
      <t xml:space="preserve">   （二）保险公司为种植业、养殖业提供保险业务取得的保费减计收入（5</t>
    </r>
    <r>
      <rPr>
        <sz val="10"/>
        <rFont val="宋体"/>
        <family val="3"/>
        <charset val="134"/>
      </rPr>
      <t>×10%）</t>
    </r>
  </si>
  <si>
    <t>三、其他符合条件的机构农户小额贷款的利息收入</t>
  </si>
  <si>
    <t xml:space="preserve">   （一）其他符合条件的机构取得农户小额贷款利息收入总额</t>
  </si>
  <si>
    <t xml:space="preserve">   （二）其他符合条件的机构取得农户小额贷款利息减计收入（11×10%）</t>
  </si>
  <si>
    <r>
      <t>合计（3+</t>
    </r>
    <r>
      <rPr>
        <sz val="10"/>
        <rFont val="宋体"/>
        <family val="3"/>
        <charset val="134"/>
      </rPr>
      <t>9</t>
    </r>
    <r>
      <rPr>
        <sz val="10"/>
        <rFont val="宋体"/>
        <family val="3"/>
        <charset val="134"/>
      </rPr>
      <t>+1</t>
    </r>
    <r>
      <rPr>
        <sz val="10"/>
        <rFont val="宋体"/>
        <family val="3"/>
        <charset val="134"/>
      </rPr>
      <t>2</t>
    </r>
    <r>
      <rPr>
        <sz val="10"/>
        <rFont val="宋体"/>
        <family val="3"/>
        <charset val="134"/>
      </rPr>
      <t>）</t>
    </r>
  </si>
  <si>
    <t>A107014</t>
  </si>
  <si>
    <t>研发费用加计扣除优惠明细表</t>
  </si>
  <si>
    <t>研发项目</t>
  </si>
  <si>
    <t>本年研发费用明细</t>
  </si>
  <si>
    <t>减:作为不征税收入处理的财政性资金用于研发的部分</t>
  </si>
  <si>
    <t>可加计扣除的研发费用合计</t>
  </si>
  <si>
    <t>费用化部分</t>
  </si>
  <si>
    <t>资本化部分</t>
  </si>
  <si>
    <t>本年研发费用加计扣除额合计</t>
  </si>
  <si>
    <t>研发活动直接消耗的材料、燃料和动力费用</t>
  </si>
  <si>
    <t>直接从事研发活动的本企业在职人员费用</t>
  </si>
  <si>
    <t>专门用于研发活动的有关折旧费、租赁费、运行维护费</t>
  </si>
  <si>
    <t>专门用于研发活动的有关无形资产摊销费</t>
  </si>
  <si>
    <t>中间试验和产品试制的有关费用，样品、样机及一般测试手段购置费</t>
  </si>
  <si>
    <t>研发成果论证、评审、验收、鉴定费用</t>
  </si>
  <si>
    <t>勘探开发技术的现场试验费，新药研制的临床试验费</t>
  </si>
  <si>
    <t>设计、制定、资料和翻译费用</t>
  </si>
  <si>
    <t>年度研发费用合计</t>
  </si>
  <si>
    <t>计入本年损益的金额</t>
  </si>
  <si>
    <t>计入本年研发费用加计扣除额</t>
  </si>
  <si>
    <t>本年形成无形资产的金额</t>
  </si>
  <si>
    <t>本年形成无形资产加计摊销额</t>
  </si>
  <si>
    <t>以前年度形成无形资产本年加计摊销额</t>
  </si>
  <si>
    <t>无形资产本年加计摊销额</t>
  </si>
  <si>
    <t>10（2+3+4+5+6+7+8+9）</t>
  </si>
  <si>
    <t>12（10-11）</t>
  </si>
  <si>
    <t>13
13≤12</t>
  </si>
  <si>
    <t>14（13×50%）</t>
  </si>
  <si>
    <t>18（16+17）</t>
  </si>
  <si>
    <t>19（14+18）</t>
  </si>
  <si>
    <t>所得减免优惠明细表</t>
  </si>
  <si>
    <t>项目收入</t>
  </si>
  <si>
    <t>项目成本</t>
  </si>
  <si>
    <t>相关税费</t>
  </si>
  <si>
    <t>应分摊期间费用</t>
  </si>
  <si>
    <t>项目所得额</t>
  </si>
  <si>
    <t>减免所得额</t>
  </si>
  <si>
    <t>6(1-2-3-4+5)</t>
  </si>
  <si>
    <t>一、农、林、牧、渔业项目(2+13)</t>
  </si>
  <si>
    <t xml:space="preserve">   （一）免税项目（3+4+5+6+7+8+9+11+12)</t>
  </si>
  <si>
    <t xml:space="preserve">       1.蔬菜、谷物、薯类、油料、豆类、棉花、麻类、糖料、水果、坚果的种植</t>
  </si>
  <si>
    <t xml:space="preserve">       2.农作物新品种的选育</t>
  </si>
  <si>
    <t xml:space="preserve">       3.中药材的种植</t>
  </si>
  <si>
    <t xml:space="preserve">       4.林木的培育和种植</t>
  </si>
  <si>
    <t xml:space="preserve">       5.牲畜、家禽的饲养</t>
  </si>
  <si>
    <t xml:space="preserve">       6.林产品的采集</t>
  </si>
  <si>
    <t xml:space="preserve">       7.灌溉、农产品初加工、兽医、农技推广、农机作业和维修等农、林、牧、渔服务业项目</t>
  </si>
  <si>
    <t xml:space="preserve">         其中：农产品初加工</t>
  </si>
  <si>
    <t xml:space="preserve">       8.远洋捕捞</t>
  </si>
  <si>
    <t xml:space="preserve">   （二）减半征税项目（14+15+16）</t>
  </si>
  <si>
    <t xml:space="preserve">       1.花卉、茶以及其他饮料作物和香料作物的种植</t>
  </si>
  <si>
    <t xml:space="preserve">       2.海水养殖、内陆养殖</t>
  </si>
  <si>
    <t>二、国家重点扶持的公共基础设施项目(18+19+20+21+22+23+24+25)</t>
  </si>
  <si>
    <t xml:space="preserve">   （一）港口码头项目</t>
  </si>
  <si>
    <t xml:space="preserve">   （二）机场项目</t>
  </si>
  <si>
    <t xml:space="preserve">   （三）铁路项目</t>
  </si>
  <si>
    <t xml:space="preserve">   （四）公路项目</t>
  </si>
  <si>
    <t xml:space="preserve">   （五）城市公共交通项目</t>
  </si>
  <si>
    <t xml:space="preserve">   （六）电力项目</t>
  </si>
  <si>
    <t xml:space="preserve">   （七）水利项目</t>
  </si>
  <si>
    <t xml:space="preserve">   （八）其他项目</t>
  </si>
  <si>
    <t>三、符合条件的环境保护、节能节水项目(27+28+29+30+31+32）</t>
  </si>
  <si>
    <t xml:space="preserve">   （一）公共污水处理项目</t>
  </si>
  <si>
    <t xml:space="preserve">   （二）公共垃圾处理项目</t>
  </si>
  <si>
    <t xml:space="preserve">   （三）沼气综合开发利用项目</t>
  </si>
  <si>
    <t xml:space="preserve">   （四）节能减排技术改造项目</t>
  </si>
  <si>
    <t xml:space="preserve">   （五）海水淡化项目</t>
  </si>
  <si>
    <t xml:space="preserve">   （六）其他项目</t>
  </si>
  <si>
    <t>四、符合条件的技术转让项目（34+35）</t>
  </si>
  <si>
    <t xml:space="preserve">   （一）技术转让所得不超过500万元部分</t>
  </si>
  <si>
    <t xml:space="preserve">   （二）技术转让所得超过500万元部分</t>
  </si>
  <si>
    <t>五、其他专项优惠项目（37+38+39）</t>
  </si>
  <si>
    <t xml:space="preserve">   （一）实施清洁发展机制项目</t>
  </si>
  <si>
    <t xml:space="preserve">   （二）符合条件的节能服务公司实施合同能源管理项目</t>
  </si>
  <si>
    <t>合计（1+17+26+33+36）</t>
  </si>
  <si>
    <t>抵扣应纳税所得额明细表</t>
  </si>
  <si>
    <t>本年新增的符合条件的股权投资额</t>
  </si>
  <si>
    <t>以前年度结转的尚未抵扣的股权投资余额</t>
  </si>
  <si>
    <t>本年可用于抵扣的应纳税所得额</t>
  </si>
  <si>
    <t>减免所得税优惠明细表</t>
  </si>
  <si>
    <t xml:space="preserve">   （十八）设在西部地区的鼓励类产业企业</t>
  </si>
  <si>
    <t>高新技术企业优惠情况及明细表</t>
  </si>
  <si>
    <t>基本信息</t>
  </si>
  <si>
    <t>高新技术企业证书编号</t>
  </si>
  <si>
    <t>高新技术企业证书取得时间</t>
  </si>
  <si>
    <t>产品（服务）属于《国家重点支持的高新技术领域》规定的范围（填写具体范围名称）</t>
  </si>
  <si>
    <t>是否发生重大安全、质量事故</t>
  </si>
  <si>
    <t>是否有环境等违法、违规行为，受到有关部门处罚的</t>
  </si>
  <si>
    <t>是否发生偷骗税行为</t>
  </si>
  <si>
    <t>收入指标</t>
  </si>
  <si>
    <t>6</t>
  </si>
  <si>
    <t xml:space="preserve">    其中：产品（服务）收入</t>
  </si>
  <si>
    <t>7</t>
  </si>
  <si>
    <t xml:space="preserve">          技术性收入</t>
  </si>
  <si>
    <t>8</t>
  </si>
  <si>
    <t>二、本年企业总收入</t>
  </si>
  <si>
    <t>9</t>
  </si>
  <si>
    <t>10</t>
  </si>
  <si>
    <t>人员指标</t>
  </si>
  <si>
    <t>四、本年具有大学专科以上学历的科技人员数</t>
  </si>
  <si>
    <t>11</t>
  </si>
  <si>
    <t>五、本年研发人员数</t>
  </si>
  <si>
    <t>12</t>
  </si>
  <si>
    <t>六、本年职工总数</t>
  </si>
  <si>
    <t>13</t>
  </si>
  <si>
    <t>14</t>
  </si>
  <si>
    <t>15</t>
  </si>
  <si>
    <t>研究开发费用指标</t>
  </si>
  <si>
    <t>16</t>
  </si>
  <si>
    <t>17</t>
  </si>
  <si>
    <t xml:space="preserve">       1.人员人工</t>
  </si>
  <si>
    <t>18</t>
  </si>
  <si>
    <t xml:space="preserve">       2.直接投入</t>
  </si>
  <si>
    <t>19</t>
  </si>
  <si>
    <t xml:space="preserve">       3.折旧费用与长期费用摊销</t>
  </si>
  <si>
    <t>20</t>
  </si>
  <si>
    <t xml:space="preserve">       4.设计费用</t>
  </si>
  <si>
    <t>21</t>
  </si>
  <si>
    <t xml:space="preserve">       5.装备调试费</t>
  </si>
  <si>
    <t>22</t>
  </si>
  <si>
    <t xml:space="preserve">       6.无形资产摊销</t>
  </si>
  <si>
    <t>23</t>
  </si>
  <si>
    <t xml:space="preserve">       7.其他费用</t>
  </si>
  <si>
    <t>24</t>
  </si>
  <si>
    <t xml:space="preserve">         其中：可计入研发费用的其他费用</t>
  </si>
  <si>
    <t>25</t>
  </si>
  <si>
    <t>26</t>
  </si>
  <si>
    <t xml:space="preserve">       1.境内的外部研发费</t>
  </si>
  <si>
    <t>27</t>
  </si>
  <si>
    <t xml:space="preserve">       2.境外的外部研发费</t>
  </si>
  <si>
    <t>28</t>
  </si>
  <si>
    <t>29</t>
  </si>
  <si>
    <t>减免税金额</t>
  </si>
  <si>
    <t>软件、集成电路企业优惠情况及明细表</t>
  </si>
  <si>
    <t>基
本
信
息</t>
  </si>
  <si>
    <t>基本
信息</t>
  </si>
  <si>
    <t>企业成立日期</t>
  </si>
  <si>
    <t>软件企业证书取得日期</t>
  </si>
  <si>
    <t>软件企业认定证书编号</t>
  </si>
  <si>
    <t>软件产品登记证书编号</t>
  </si>
  <si>
    <t>计算机信息系统集成资质等级认定证书编号</t>
  </si>
  <si>
    <t>集成电路生产企业认定文号</t>
  </si>
  <si>
    <t>集成电路设计企业认定证书编号</t>
  </si>
  <si>
    <t xml:space="preserve">2011
年
1月
1日
以
后
成
立
企
业
填
报
</t>
  </si>
  <si>
    <t>一、企业本年月平均职工总人数</t>
  </si>
  <si>
    <t xml:space="preserve">    其中:签订劳动合同关系且具有大学专科以上学历的职工人数</t>
  </si>
  <si>
    <t>二、研究开发人员人数</t>
  </si>
  <si>
    <t>五、企业收入总额</t>
  </si>
  <si>
    <t>六、集成电路制造销售（营业）收入</t>
  </si>
  <si>
    <t>八、集成电路设计销售（营业）收入</t>
  </si>
  <si>
    <t xml:space="preserve">    其中：集成电路自主设计销售（营业）收入</t>
  </si>
  <si>
    <t>十一、软件产品开发销售（营业）收入</t>
  </si>
  <si>
    <t xml:space="preserve">     其中：嵌入式软件产品和信息系统集成产品开发销售（营业）收入</t>
  </si>
  <si>
    <t>十二、软件产品自主开发销售（营业）收入</t>
  </si>
  <si>
    <t xml:space="preserve">     其中：嵌入式软件产品和信息系统集成产品自主开发销售（营业）收入</t>
  </si>
  <si>
    <t>十七、研究开发费用总额</t>
  </si>
  <si>
    <t xml:space="preserve">     其中：企业在中国境内发生的研究开发费用金额</t>
  </si>
  <si>
    <t>十八、研究开发费用总额占企业销售（营业）收入总额的比例(%)</t>
  </si>
  <si>
    <t>2011
年
1月
1日
以
前
成
立
企
业
填
报</t>
  </si>
  <si>
    <t>二十、企业职工总数</t>
  </si>
  <si>
    <t>32</t>
  </si>
  <si>
    <t>二十一、从事软件产品开发和技术服务的技术人员</t>
  </si>
  <si>
    <t>33</t>
  </si>
  <si>
    <t>34</t>
  </si>
  <si>
    <t>二十三、企业年总收入</t>
  </si>
  <si>
    <t>35</t>
  </si>
  <si>
    <r>
      <t xml:space="preserve">    其中：</t>
    </r>
    <r>
      <rPr>
        <sz val="10"/>
        <rFont val="宋体"/>
        <family val="3"/>
        <charset val="134"/>
      </rPr>
      <t>企业年软件销售收入</t>
    </r>
  </si>
  <si>
    <t>36</t>
  </si>
  <si>
    <t xml:space="preserve">        其中：自产软件销售收入</t>
  </si>
  <si>
    <t>37</t>
  </si>
  <si>
    <t>38</t>
  </si>
  <si>
    <t>39</t>
  </si>
  <si>
    <t>研究开发经费指标</t>
  </si>
  <si>
    <t>二十六、软件技术及产品的研究开发经费</t>
  </si>
  <si>
    <t>40</t>
  </si>
  <si>
    <t>41</t>
  </si>
  <si>
    <t>税额抵免优惠明细表</t>
  </si>
  <si>
    <t>本年
抵免前
应纳税额</t>
  </si>
  <si>
    <t>本年允许抵免的专用设备投资额</t>
  </si>
  <si>
    <t>本年
可抵免
税额</t>
  </si>
  <si>
    <t>以前年度已抵免额</t>
  </si>
  <si>
    <t>本年实际抵免的各年度税额</t>
  </si>
  <si>
    <t>可结转以后年度抵免的税额</t>
  </si>
  <si>
    <t>小计</t>
  </si>
  <si>
    <t>4=3×10%</t>
  </si>
  <si>
    <t>10（5+6+7+8+9）</t>
  </si>
  <si>
    <t>11（≤4－10）且第11列第1至6行合计数不得大于第6行第2列的金额</t>
  </si>
  <si>
    <r>
      <t>12（</t>
    </r>
    <r>
      <rPr>
        <sz val="10"/>
        <rFont val="宋体"/>
        <family val="3"/>
        <charset val="134"/>
      </rPr>
      <t>4-10-11）</t>
    </r>
  </si>
  <si>
    <t>本年实际抵免税额合计（第11列第1+2+…+6行）</t>
  </si>
  <si>
    <t>可结转以后年度抵免的税额合计（第12列第2+3+…+6行）</t>
  </si>
  <si>
    <t>专用设备
投资情况</t>
  </si>
  <si>
    <t>本年允许抵免的环境保护专用设备投资额</t>
  </si>
  <si>
    <t>本年允许抵免节能节水的专用设备投资额</t>
  </si>
  <si>
    <t>本年允许抵免的安全生产专用设备投资额</t>
  </si>
  <si>
    <t>A108000</t>
  </si>
  <si>
    <t>境外所得税收抵免明细表</t>
  </si>
  <si>
    <t>国家
（地区）</t>
  </si>
  <si>
    <t>境外税前所得</t>
  </si>
  <si>
    <t>境外所得纳税调整后所得</t>
  </si>
  <si>
    <t>抵减境内亏损</t>
  </si>
  <si>
    <t>抵减境内亏损后的境外应纳税所得额</t>
  </si>
  <si>
    <t>境外所得抵免限额</t>
  </si>
  <si>
    <t>本年可抵免境外所得税额</t>
  </si>
  <si>
    <t>未超过境外所得税抵免限额的余额</t>
  </si>
  <si>
    <t>本年可抵免以前年度未抵免境外所得税额</t>
  </si>
  <si>
    <t>按简易办法计算</t>
  </si>
  <si>
    <t>境外所得抵免所得税额合计</t>
  </si>
  <si>
    <t>按低于12.5%的实际税率计算的抵免额</t>
  </si>
  <si>
    <t>按12.5%计算的抵免额</t>
  </si>
  <si>
    <t>按25%计算的抵免额</t>
  </si>
  <si>
    <t>5（3-4）</t>
  </si>
  <si>
    <t>9（7×8）</t>
  </si>
  <si>
    <t>12（10、11孰小）</t>
  </si>
  <si>
    <t>13（11-12）</t>
  </si>
  <si>
    <t>14（≤13）</t>
  </si>
  <si>
    <t>18（15+16+17）</t>
  </si>
  <si>
    <t>19（12+14+18）</t>
  </si>
  <si>
    <t>境外所得纳税调整后所得明细表</t>
  </si>
  <si>
    <t>境外税后所得</t>
  </si>
  <si>
    <t>境外所得可抵免的所得税额</t>
  </si>
  <si>
    <t>境外分支机构收入与支出纳税调整额</t>
  </si>
  <si>
    <t>境外分支机构调整分摊扣除的有关成本费用</t>
  </si>
  <si>
    <t>境外所得对应调整的相关成本费用支出</t>
  </si>
  <si>
    <t>分支机构机构营业利润所得</t>
  </si>
  <si>
    <t>股息、红利等权益性投资所得</t>
  </si>
  <si>
    <t>利息所得</t>
  </si>
  <si>
    <t>租金所得</t>
  </si>
  <si>
    <t>特许权使用费所得</t>
  </si>
  <si>
    <t>财产转让所得</t>
  </si>
  <si>
    <t>其他所得</t>
  </si>
  <si>
    <t>直接缴纳的所得税额</t>
  </si>
  <si>
    <t>间接负担的所得税额</t>
  </si>
  <si>
    <t>享受税收饶让抵免税额</t>
  </si>
  <si>
    <t>9（2+3+4+5+6+7+8）</t>
  </si>
  <si>
    <t>13（10+11+12）</t>
  </si>
  <si>
    <t>14（9+10+11）</t>
  </si>
  <si>
    <t>18（14+15-16-17）</t>
  </si>
  <si>
    <t>境外分支机构弥补亏损明细表</t>
  </si>
  <si>
    <t>非实际亏损额的弥补</t>
  </si>
  <si>
    <t>实际亏损额的弥补</t>
  </si>
  <si>
    <t>以前年度结转尚未弥补的非实际亏损额</t>
  </si>
  <si>
    <t>本年发生的非实际亏损额</t>
  </si>
  <si>
    <t>本年弥补的以前年度非实际亏损额</t>
  </si>
  <si>
    <t>结转以后年度弥补的非实际亏损额</t>
  </si>
  <si>
    <t>以前年度结转尚未弥补的实际亏损额</t>
  </si>
  <si>
    <t>本年发生的实际亏损额</t>
  </si>
  <si>
    <t>本年弥补的以前年度实际亏损额</t>
  </si>
  <si>
    <t>结转以后年度弥补的实际亏损额</t>
  </si>
  <si>
    <t>前五年</t>
  </si>
  <si>
    <t>前四年</t>
  </si>
  <si>
    <t>前三年</t>
  </si>
  <si>
    <t>前二年</t>
  </si>
  <si>
    <t>前一年</t>
  </si>
  <si>
    <t>5（2+3-4）</t>
  </si>
  <si>
    <t>11（6+7+8+9+10）</t>
  </si>
  <si>
    <t>19（14+15+16+17+18）</t>
  </si>
  <si>
    <t>跨年度结转抵免境外所得税明细表</t>
  </si>
  <si>
    <t>前五年境外所得已缴所得税未抵免余额</t>
  </si>
  <si>
    <t>本年实际抵免以前年度未抵免的境外已缴所得税额</t>
  </si>
  <si>
    <t>结转以后年度抵免的境外所得已缴所得税额</t>
  </si>
  <si>
    <t>7（2+3+4+5+6）</t>
  </si>
  <si>
    <t>13（8+9+10+11+12）</t>
  </si>
  <si>
    <t>14（3-9）</t>
  </si>
  <si>
    <t>15（4-10）</t>
  </si>
  <si>
    <t>16（5-11）</t>
  </si>
  <si>
    <t>17（6-12）</t>
  </si>
  <si>
    <t>A109000</t>
  </si>
  <si>
    <t>跨地区经营汇总纳税企业年度分摊企业所得税明细表</t>
  </si>
  <si>
    <t>一、总机构实际应纳所得税额</t>
  </si>
  <si>
    <t xml:space="preserve">   减：境外所得应纳所得税额</t>
  </si>
  <si>
    <t xml:space="preserve">   加：境外所得抵免所得税额</t>
  </si>
  <si>
    <t>二、总机构用于分摊的本年实际应纳所得税（1-2+3）</t>
  </si>
  <si>
    <t>三、本年累计已预分、已分摊所得税（6+7+8+9）</t>
  </si>
  <si>
    <t xml:space="preserve">   （一）总机构向其直接管理的建筑项目部所在地预分的所得税额</t>
  </si>
  <si>
    <t xml:space="preserve">   （二）总机构已分摊所得税额</t>
  </si>
  <si>
    <t xml:space="preserve">   （三）财政集中已分配所得税额</t>
  </si>
  <si>
    <t xml:space="preserve">   （四）总机构所属分支机构已分摊所得税额</t>
  </si>
  <si>
    <t xml:space="preserve">         其中：总机构主体生产经营部门已分摊所得税额</t>
  </si>
  <si>
    <t>四、总机构本年度应分摊的应补（退）的所得税（4-5）</t>
  </si>
  <si>
    <t xml:space="preserve">   （一）总机构分摊本年应补（退）的所得税额（11×25%）</t>
  </si>
  <si>
    <t xml:space="preserve">   （二）财政集中分配本年应补（退）的所得税额（11×25%）</t>
  </si>
  <si>
    <t xml:space="preserve">   （三）总机构所属分支机构分摊本年应补（退）的所得税额（11×50%）</t>
  </si>
  <si>
    <t xml:space="preserve">         其中：总机构主体生产经营部门分摊本年应补（退）的所得税额（11×总机构主体生产经营部门分摊比例。）</t>
  </si>
  <si>
    <t>五、总机构境外所得抵免后的应纳所得税额（2-3）</t>
  </si>
  <si>
    <t>六、总机构本年应补（退）的所得税额（12+13+15+16）</t>
  </si>
  <si>
    <t>企业所得税汇总纳税分支机构所得税分配表</t>
  </si>
  <si>
    <t>总机构纳税人识别号</t>
  </si>
  <si>
    <t>应纳所得税额</t>
  </si>
  <si>
    <t>总机构分摊所得税额</t>
  </si>
  <si>
    <t xml:space="preserve"> 总机构财政集中分配所得税额</t>
  </si>
  <si>
    <t>分支机构分摊所得税额</t>
  </si>
  <si>
    <r>
      <t>应纳所得税额＝表</t>
    </r>
    <r>
      <rPr>
        <sz val="10"/>
        <rFont val="Times New Roman"/>
        <family val="1"/>
      </rPr>
      <t>A109000</t>
    </r>
    <r>
      <rPr>
        <sz val="10"/>
        <rFont val="宋体"/>
        <family val="3"/>
        <charset val="134"/>
      </rPr>
      <t>第</t>
    </r>
    <r>
      <rPr>
        <sz val="10"/>
        <rFont val="Times New Roman"/>
        <family val="1"/>
      </rPr>
      <t>11</t>
    </r>
    <r>
      <rPr>
        <sz val="10"/>
        <rFont val="宋体"/>
        <family val="3"/>
        <charset val="134"/>
      </rPr>
      <t>行</t>
    </r>
  </si>
  <si>
    <t>分支机构情况</t>
  </si>
  <si>
    <t>分支机构纳税人识别号</t>
  </si>
  <si>
    <t>分支机构名称</t>
  </si>
  <si>
    <t>三项因素</t>
  </si>
  <si>
    <t>分配
比例(%)</t>
  </si>
  <si>
    <t>分配所得税额</t>
  </si>
  <si>
    <t>营业收入</t>
  </si>
  <si>
    <t>职工薪酬</t>
  </si>
  <si>
    <t>资产总额</t>
  </si>
  <si>
    <t>—</t>
  </si>
  <si>
    <t>分支机构企业所得税申报表（A类）</t>
    <phoneticPr fontId="2" type="noConversion"/>
  </si>
  <si>
    <t xml:space="preserve">    根据《国家税务总局关于明确跨地区经营企业所得税汇总纳税分支机构年度纳税申报有关事项的公告》（2013年第44号）规定，跨地区经营汇总纳税企业的分支机构，在进行2013年度及以后年度纳税申报时，暂用本表格式进行年度纳税申报。</t>
    <phoneticPr fontId="2" type="noConversion"/>
  </si>
  <si>
    <t xml:space="preserve">                                               金额单位:   人民币元(列至角分)</t>
    <phoneticPr fontId="2" type="noConversion"/>
  </si>
  <si>
    <t>行次</t>
    <phoneticPr fontId="2" type="noConversion"/>
  </si>
  <si>
    <t>项       目</t>
  </si>
  <si>
    <t>金额</t>
    <phoneticPr fontId="2" type="noConversion"/>
  </si>
  <si>
    <t>一、按照实际利润额预缴</t>
    <phoneticPr fontId="2" type="noConversion"/>
  </si>
  <si>
    <t>营业收入</t>
    <phoneticPr fontId="2" type="noConversion"/>
  </si>
  <si>
    <t>——</t>
    <phoneticPr fontId="2" type="noConversion"/>
  </si>
  <si>
    <t>营业成本</t>
    <phoneticPr fontId="2" type="noConversion"/>
  </si>
  <si>
    <t>利润总额</t>
  </si>
  <si>
    <t>加：特定业务计算的应纳税所得额</t>
    <phoneticPr fontId="2" type="noConversion"/>
  </si>
  <si>
    <t>减：不征税收入</t>
    <phoneticPr fontId="2" type="noConversion"/>
  </si>
  <si>
    <t xml:space="preserve">    免税收入</t>
    <phoneticPr fontId="2" type="noConversion"/>
  </si>
  <si>
    <t xml:space="preserve">    弥补以前年度亏损</t>
    <phoneticPr fontId="2" type="noConversion"/>
  </si>
  <si>
    <t>实际利润额（4行+5行-6行-7行-8行）</t>
    <phoneticPr fontId="2" type="noConversion"/>
  </si>
  <si>
    <t>税率(25%)</t>
    <phoneticPr fontId="2" type="noConversion"/>
  </si>
  <si>
    <r>
      <t>应纳所得税额</t>
    </r>
    <r>
      <rPr>
        <sz val="11"/>
        <color indexed="8"/>
        <rFont val="宋体"/>
        <family val="3"/>
        <charset val="134"/>
      </rPr>
      <t/>
    </r>
    <phoneticPr fontId="2" type="noConversion"/>
  </si>
  <si>
    <t>减：减免所得税额</t>
    <phoneticPr fontId="2" type="noConversion"/>
  </si>
  <si>
    <t>减：实际已预缴所得税额</t>
    <phoneticPr fontId="2" type="noConversion"/>
  </si>
  <si>
    <t>减：特定业务预缴（征）所得税额</t>
    <phoneticPr fontId="2" type="noConversion"/>
  </si>
  <si>
    <t>应补（退）所得税额（11行-12行-13行-14行）</t>
    <phoneticPr fontId="2" type="noConversion"/>
  </si>
  <si>
    <t>减：以前年度多缴在本期抵缴所得税额</t>
    <phoneticPr fontId="2" type="noConversion"/>
  </si>
  <si>
    <t>本期实际应补（退）所得税额</t>
    <phoneticPr fontId="2" type="noConversion"/>
  </si>
  <si>
    <t>二、按照上一纳税年度应纳税所得额平均额预缴</t>
    <phoneticPr fontId="2" type="noConversion"/>
  </si>
  <si>
    <r>
      <t>上一纳税年度应纳税所得额</t>
    </r>
    <r>
      <rPr>
        <sz val="12"/>
        <color indexed="10"/>
        <rFont val="宋体"/>
        <family val="3"/>
        <charset val="134"/>
      </rPr>
      <t/>
    </r>
    <phoneticPr fontId="2" type="noConversion"/>
  </si>
  <si>
    <t>本月（季）应纳税所得额（19行×1/4或1/12）</t>
    <phoneticPr fontId="2" type="noConversion"/>
  </si>
  <si>
    <t>本月（季）应纳所得税额（20行×21行）</t>
    <phoneticPr fontId="2" type="noConversion"/>
  </si>
  <si>
    <t>三、按照税务机关确定的其他方法预缴</t>
    <phoneticPr fontId="2" type="noConversion"/>
  </si>
  <si>
    <t>本月（季）确定预缴的所得税额</t>
    <phoneticPr fontId="2" type="noConversion"/>
  </si>
  <si>
    <t>总分机构纳税人</t>
    <phoneticPr fontId="2" type="noConversion"/>
  </si>
  <si>
    <t>总机构</t>
    <phoneticPr fontId="2" type="noConversion"/>
  </si>
  <si>
    <t>总机构应分摊所得税额（15行或22行或24行×总机构应分摊预缴比例）</t>
    <phoneticPr fontId="2" type="noConversion"/>
  </si>
  <si>
    <t>财政集中分配所得税额</t>
    <phoneticPr fontId="2" type="noConversion"/>
  </si>
  <si>
    <t>分支机构应分摊所得税额(15行或22行或24行×分支机构应分摊比例）</t>
    <phoneticPr fontId="2" type="noConversion"/>
  </si>
  <si>
    <t>其中：总机构独立生产经营部门应分摊所得税额</t>
    <phoneticPr fontId="2" type="noConversion"/>
  </si>
  <si>
    <t xml:space="preserve">     总机构已撤销分支机构应分摊所得税额</t>
    <phoneticPr fontId="2" type="noConversion"/>
  </si>
  <si>
    <t>分支机构</t>
    <phoneticPr fontId="2" type="noConversion"/>
  </si>
  <si>
    <t>分配比例</t>
    <phoneticPr fontId="2" type="noConversion"/>
  </si>
  <si>
    <t>分配所得税额</t>
    <phoneticPr fontId="2" type="noConversion"/>
  </si>
  <si>
    <t>A110011</t>
    <phoneticPr fontId="2" type="noConversion"/>
  </si>
  <si>
    <t>A110012</t>
    <phoneticPr fontId="2" type="noConversion"/>
  </si>
  <si>
    <t>A110016</t>
    <phoneticPr fontId="2" type="noConversion"/>
  </si>
  <si>
    <t>A110017</t>
    <phoneticPr fontId="2" type="noConversion"/>
  </si>
  <si>
    <t>其它</t>
  </si>
  <si>
    <t>个别计价法</t>
  </si>
  <si>
    <r>
      <t>00</t>
    </r>
    <r>
      <rPr>
        <sz val="11"/>
        <color indexed="8"/>
        <rFont val="宋体"/>
        <family val="3"/>
        <charset val="134"/>
      </rPr>
      <t>4</t>
    </r>
  </si>
  <si>
    <r>
      <t>00</t>
    </r>
    <r>
      <rPr>
        <sz val="11"/>
        <color indexed="8"/>
        <rFont val="宋体"/>
        <family val="3"/>
        <charset val="134"/>
      </rPr>
      <t>8</t>
    </r>
  </si>
  <si>
    <r>
      <t>0</t>
    </r>
    <r>
      <rPr>
        <sz val="11"/>
        <color indexed="8"/>
        <rFont val="宋体"/>
        <family val="3"/>
        <charset val="134"/>
      </rPr>
      <t>10</t>
    </r>
  </si>
  <si>
    <r>
      <t>0</t>
    </r>
    <r>
      <rPr>
        <sz val="11"/>
        <color indexed="8"/>
        <rFont val="宋体"/>
        <family val="3"/>
        <charset val="134"/>
      </rPr>
      <t>12</t>
    </r>
  </si>
  <si>
    <r>
      <t>0</t>
    </r>
    <r>
      <rPr>
        <sz val="11"/>
        <color indexed="8"/>
        <rFont val="宋体"/>
        <family val="3"/>
        <charset val="134"/>
      </rPr>
      <t>16</t>
    </r>
  </si>
  <si>
    <r>
      <t>0</t>
    </r>
    <r>
      <rPr>
        <sz val="11"/>
        <color indexed="8"/>
        <rFont val="宋体"/>
        <family val="3"/>
        <charset val="134"/>
      </rPr>
      <t>20</t>
    </r>
  </si>
  <si>
    <r>
      <t>0</t>
    </r>
    <r>
      <rPr>
        <sz val="11"/>
        <color indexed="8"/>
        <rFont val="宋体"/>
        <family val="3"/>
        <charset val="134"/>
      </rPr>
      <t>24</t>
    </r>
  </si>
  <si>
    <r>
      <t>0</t>
    </r>
    <r>
      <rPr>
        <sz val="11"/>
        <color indexed="8"/>
        <rFont val="宋体"/>
        <family val="3"/>
        <charset val="134"/>
      </rPr>
      <t>28</t>
    </r>
  </si>
  <si>
    <r>
      <t>0</t>
    </r>
    <r>
      <rPr>
        <sz val="11"/>
        <color indexed="8"/>
        <rFont val="宋体"/>
        <family val="3"/>
        <charset val="134"/>
      </rPr>
      <t>31</t>
    </r>
  </si>
  <si>
    <r>
      <t>0</t>
    </r>
    <r>
      <rPr>
        <sz val="11"/>
        <color indexed="8"/>
        <rFont val="宋体"/>
        <family val="3"/>
        <charset val="134"/>
      </rPr>
      <t>32</t>
    </r>
  </si>
  <si>
    <r>
      <t>0</t>
    </r>
    <r>
      <rPr>
        <sz val="11"/>
        <color indexed="8"/>
        <rFont val="宋体"/>
        <family val="3"/>
        <charset val="134"/>
      </rPr>
      <t>36</t>
    </r>
  </si>
  <si>
    <r>
      <t>0</t>
    </r>
    <r>
      <rPr>
        <sz val="11"/>
        <color indexed="8"/>
        <rFont val="宋体"/>
        <family val="3"/>
        <charset val="134"/>
      </rPr>
      <t>40</t>
    </r>
  </si>
  <si>
    <r>
      <t>0</t>
    </r>
    <r>
      <rPr>
        <sz val="11"/>
        <color indexed="8"/>
        <rFont val="宋体"/>
        <family val="3"/>
        <charset val="134"/>
      </rPr>
      <t>44</t>
    </r>
  </si>
  <si>
    <r>
      <t>0</t>
    </r>
    <r>
      <rPr>
        <sz val="11"/>
        <color indexed="8"/>
        <rFont val="宋体"/>
        <family val="3"/>
        <charset val="134"/>
      </rPr>
      <t>48</t>
    </r>
  </si>
  <si>
    <r>
      <t>0</t>
    </r>
    <r>
      <rPr>
        <sz val="11"/>
        <color indexed="8"/>
        <rFont val="宋体"/>
        <family val="3"/>
        <charset val="134"/>
      </rPr>
      <t>50</t>
    </r>
  </si>
  <si>
    <r>
      <t>0</t>
    </r>
    <r>
      <rPr>
        <sz val="11"/>
        <color indexed="8"/>
        <rFont val="宋体"/>
        <family val="3"/>
        <charset val="134"/>
      </rPr>
      <t>51</t>
    </r>
  </si>
  <si>
    <r>
      <t>0</t>
    </r>
    <r>
      <rPr>
        <sz val="11"/>
        <color indexed="8"/>
        <rFont val="宋体"/>
        <family val="3"/>
        <charset val="134"/>
      </rPr>
      <t>52</t>
    </r>
  </si>
  <si>
    <r>
      <t>0</t>
    </r>
    <r>
      <rPr>
        <sz val="11"/>
        <color indexed="8"/>
        <rFont val="宋体"/>
        <family val="3"/>
        <charset val="134"/>
      </rPr>
      <t>56</t>
    </r>
  </si>
  <si>
    <r>
      <t>0</t>
    </r>
    <r>
      <rPr>
        <sz val="11"/>
        <color indexed="8"/>
        <rFont val="宋体"/>
        <family val="3"/>
        <charset val="134"/>
      </rPr>
      <t>60</t>
    </r>
  </si>
  <si>
    <r>
      <t>0</t>
    </r>
    <r>
      <rPr>
        <sz val="11"/>
        <color indexed="8"/>
        <rFont val="宋体"/>
        <family val="3"/>
        <charset val="134"/>
      </rPr>
      <t>64</t>
    </r>
  </si>
  <si>
    <r>
      <t>0</t>
    </r>
    <r>
      <rPr>
        <sz val="11"/>
        <color indexed="8"/>
        <rFont val="宋体"/>
        <family val="3"/>
        <charset val="134"/>
      </rPr>
      <t>68</t>
    </r>
  </si>
  <si>
    <t>年度</t>
  </si>
  <si>
    <t>项目</t>
  </si>
  <si>
    <t>备注</t>
    <phoneticPr fontId="3" type="noConversion"/>
  </si>
  <si>
    <t>以前年度应缴未缴在本年入库所得税额</t>
  </si>
  <si>
    <t>以前年度多缴的所得税额在本年抵减额</t>
  </si>
  <si>
    <t>附列资料</t>
  </si>
  <si>
    <t>应纳税额计算</t>
  </si>
  <si>
    <t>应纳税所得额计算</t>
  </si>
  <si>
    <t xml:space="preserve">        资产减值损失</t>
  </si>
  <si>
    <t xml:space="preserve">        营业税金及附加</t>
  </si>
  <si>
    <t>利润总额计算</t>
  </si>
  <si>
    <t>金额</t>
  </si>
  <si>
    <t>类别</t>
  </si>
  <si>
    <t>金额单位：元（列至角分）</t>
  </si>
  <si>
    <t>中华人民共和国企业所得税年度纳税申报表（A类）</t>
  </si>
  <si>
    <t>一般企业收入明细表</t>
  </si>
  <si>
    <t>行次</t>
  </si>
  <si>
    <t>表间关系</t>
  </si>
  <si>
    <t>*</t>
  </si>
  <si>
    <t xml:space="preserve">  </t>
  </si>
  <si>
    <t>调减金额</t>
  </si>
  <si>
    <t>调增金额</t>
  </si>
  <si>
    <t>税收金额</t>
  </si>
  <si>
    <t>账载金额</t>
  </si>
  <si>
    <t xml:space="preserve">   （四）其他</t>
  </si>
  <si>
    <t xml:space="preserve">   （五）其他</t>
  </si>
  <si>
    <t xml:space="preserve">   （六）其他</t>
  </si>
  <si>
    <t>金    额</t>
  </si>
  <si>
    <t>项          目</t>
  </si>
  <si>
    <t>企业所得税弥补亏损明细表</t>
  </si>
  <si>
    <t>本年度实际弥补的以前年度亏损额</t>
  </si>
  <si>
    <t>可结转以后年度弥补的亏损额</t>
  </si>
  <si>
    <t>前四年度</t>
  </si>
  <si>
    <t>前三年度</t>
  </si>
  <si>
    <t>前二年度</t>
  </si>
  <si>
    <t>前一年度</t>
  </si>
  <si>
    <t>合计</t>
  </si>
  <si>
    <t>本年</t>
  </si>
  <si>
    <t xml:space="preserve"> </t>
  </si>
  <si>
    <t>弥补境外以前年度亏损</t>
  </si>
  <si>
    <t>境外应纳税所得额</t>
  </si>
  <si>
    <t>税率</t>
  </si>
  <si>
    <t>境外所得应纳税额</t>
  </si>
  <si>
    <t>境外所得可抵免税额</t>
  </si>
  <si>
    <t>阿富汗伊斯兰国</t>
  </si>
  <si>
    <t>阿尔巴尼亚共和国</t>
  </si>
  <si>
    <t>南极洲</t>
  </si>
  <si>
    <t>阿尔及利亚民主人民共和国</t>
  </si>
  <si>
    <t>美属萨摩亚</t>
  </si>
  <si>
    <t>安道尔公国</t>
  </si>
  <si>
    <t>安哥拉共和国</t>
  </si>
  <si>
    <t>安提瓜和巴布达</t>
  </si>
  <si>
    <t>阿塞拜疆共和国</t>
  </si>
  <si>
    <t>阿根廷共和国</t>
  </si>
  <si>
    <t>澳大利亚联邦</t>
  </si>
  <si>
    <t>奥地利共和国</t>
  </si>
  <si>
    <t>巴哈马联邦</t>
  </si>
  <si>
    <t>巴林国</t>
  </si>
  <si>
    <t>孟加拉人民共和国</t>
  </si>
  <si>
    <t>亚美尼亚共和国</t>
  </si>
  <si>
    <t>巴巴多斯</t>
  </si>
  <si>
    <t>比利时王国</t>
  </si>
  <si>
    <t>百慕大群岛</t>
  </si>
  <si>
    <t>不丹王国</t>
  </si>
  <si>
    <t>玻利维亚共和国</t>
  </si>
  <si>
    <t>波斯尼亚和黑塞哥维那共和国</t>
  </si>
  <si>
    <t>博茨瓦纳共和国</t>
  </si>
  <si>
    <t>布维岛</t>
  </si>
  <si>
    <t>巴西联邦共和国</t>
  </si>
  <si>
    <t>伯利兹</t>
  </si>
  <si>
    <t>英属印度洋领土</t>
  </si>
  <si>
    <t>所罗门群岛</t>
  </si>
  <si>
    <t>英属维尔京群岛</t>
  </si>
  <si>
    <t>文莱达鲁萨兰国</t>
  </si>
  <si>
    <t>100</t>
  </si>
  <si>
    <t>保加利亚共和国</t>
  </si>
  <si>
    <t>104</t>
  </si>
  <si>
    <t>缅甸联邦</t>
  </si>
  <si>
    <t>108</t>
  </si>
  <si>
    <t>布隆迪共和国</t>
  </si>
  <si>
    <t>112</t>
  </si>
  <si>
    <t>白俄罗斯共和国</t>
  </si>
  <si>
    <t>116</t>
  </si>
  <si>
    <t>柬埔寨王国</t>
  </si>
  <si>
    <t>120</t>
  </si>
  <si>
    <t>喀麦隆共和国</t>
  </si>
  <si>
    <t>124</t>
  </si>
  <si>
    <t>加拿大</t>
  </si>
  <si>
    <t>132</t>
  </si>
  <si>
    <t>佛得角共和国</t>
  </si>
  <si>
    <t>136</t>
  </si>
  <si>
    <t>开曼群岛</t>
  </si>
  <si>
    <t>140</t>
  </si>
  <si>
    <t>中非共和国</t>
  </si>
  <si>
    <t>144</t>
  </si>
  <si>
    <t>斯里兰卡民主社会主义共和国</t>
  </si>
  <si>
    <t>148</t>
  </si>
  <si>
    <t>乍得共和国</t>
  </si>
  <si>
    <t>152</t>
  </si>
  <si>
    <t>智利共和国</t>
  </si>
  <si>
    <t>156</t>
  </si>
  <si>
    <t>中华人民共和国</t>
  </si>
  <si>
    <t>158</t>
  </si>
  <si>
    <t>中国台湾</t>
  </si>
  <si>
    <t>162</t>
  </si>
  <si>
    <t>圣诞岛</t>
  </si>
  <si>
    <t>166</t>
  </si>
  <si>
    <t>科科斯(基林群岛</t>
  </si>
  <si>
    <t>170</t>
  </si>
  <si>
    <t>哥伦比亚共和国</t>
  </si>
  <si>
    <t>174</t>
  </si>
  <si>
    <t>科摩罗伊斯兰联邦共和国</t>
  </si>
  <si>
    <t>175</t>
  </si>
  <si>
    <t>马约特</t>
  </si>
  <si>
    <t>180</t>
  </si>
  <si>
    <t>184</t>
  </si>
  <si>
    <t>库克群岛</t>
  </si>
  <si>
    <t>188</t>
  </si>
  <si>
    <t>哥斯达黎加共和国</t>
  </si>
  <si>
    <t>191</t>
  </si>
  <si>
    <t>克罗地亚共和国</t>
  </si>
  <si>
    <t>192</t>
  </si>
  <si>
    <t>古巴共和国</t>
  </si>
  <si>
    <t>196</t>
  </si>
  <si>
    <t>塞浦路斯共和国</t>
  </si>
  <si>
    <t>203</t>
  </si>
  <si>
    <t>捷克共和国</t>
  </si>
  <si>
    <t>204</t>
  </si>
  <si>
    <t>贝宁共和国</t>
  </si>
  <si>
    <t>208</t>
  </si>
  <si>
    <t>丹麦王国</t>
  </si>
  <si>
    <t>212</t>
  </si>
  <si>
    <t>多米尼克联邦</t>
  </si>
  <si>
    <t>214</t>
  </si>
  <si>
    <t>多米尼加共和国</t>
  </si>
  <si>
    <t>218</t>
  </si>
  <si>
    <t>厄瓜多尔共和国</t>
  </si>
  <si>
    <t>222</t>
  </si>
  <si>
    <t>萨尔瓦多共和国</t>
  </si>
  <si>
    <t>226</t>
  </si>
  <si>
    <t>赤道几内亚共和国</t>
  </si>
  <si>
    <t>231</t>
  </si>
  <si>
    <t>埃塞俄比亚</t>
  </si>
  <si>
    <t>232</t>
  </si>
  <si>
    <t>厄立特里亚国</t>
  </si>
  <si>
    <t>233</t>
  </si>
  <si>
    <t>爱沙尼亚共和国</t>
  </si>
  <si>
    <t>234</t>
  </si>
  <si>
    <t>法罗群岛</t>
  </si>
  <si>
    <t>238</t>
  </si>
  <si>
    <t>马尔维纳斯群岛(福克兰群岛)</t>
  </si>
  <si>
    <t>239</t>
  </si>
  <si>
    <t>南乔治亚岛和南桑德韦奇岛</t>
  </si>
  <si>
    <t>242</t>
  </si>
  <si>
    <t>斐济共和国</t>
  </si>
  <si>
    <t>246</t>
  </si>
  <si>
    <t>芬兰共和国</t>
  </si>
  <si>
    <t>250</t>
  </si>
  <si>
    <t>法兰西共和国</t>
  </si>
  <si>
    <t>254</t>
  </si>
  <si>
    <t>法属圭亚那</t>
  </si>
  <si>
    <t>258</t>
  </si>
  <si>
    <t>法属波利尼西亚</t>
  </si>
  <si>
    <t>260</t>
  </si>
  <si>
    <t>法属南部领土</t>
  </si>
  <si>
    <t>262</t>
  </si>
  <si>
    <t>吉布提共和国</t>
  </si>
  <si>
    <t>266</t>
  </si>
  <si>
    <t>加蓬共和国</t>
  </si>
  <si>
    <t>268</t>
  </si>
  <si>
    <t>格鲁吉亚共和国</t>
  </si>
  <si>
    <t>270</t>
  </si>
  <si>
    <t>冈比亚共和国</t>
  </si>
  <si>
    <t>276</t>
  </si>
  <si>
    <t>德意志联邦共和国</t>
  </si>
  <si>
    <t>288</t>
  </si>
  <si>
    <t>加纳共和国</t>
  </si>
  <si>
    <t>292</t>
  </si>
  <si>
    <t>直布罗陀</t>
  </si>
  <si>
    <t>296</t>
  </si>
  <si>
    <t>基里巴斯共和国</t>
  </si>
  <si>
    <t>300</t>
  </si>
  <si>
    <t>希腊共和国</t>
  </si>
  <si>
    <t>304</t>
  </si>
  <si>
    <t>格陵兰</t>
  </si>
  <si>
    <t>308</t>
  </si>
  <si>
    <t>格林纳达</t>
  </si>
  <si>
    <t>312</t>
  </si>
  <si>
    <t>瓜德罗普</t>
  </si>
  <si>
    <t>316</t>
  </si>
  <si>
    <t>关岛</t>
  </si>
  <si>
    <t>320</t>
  </si>
  <si>
    <t>危地马拉共和国</t>
  </si>
  <si>
    <t>324</t>
  </si>
  <si>
    <t>几内亚共和国</t>
  </si>
  <si>
    <t>328</t>
  </si>
  <si>
    <t>圭亚那合作共和国</t>
  </si>
  <si>
    <t>332</t>
  </si>
  <si>
    <t>海地共和国</t>
  </si>
  <si>
    <t>334</t>
  </si>
  <si>
    <t>赫德岛和麦克唐纳岛</t>
  </si>
  <si>
    <t>336</t>
  </si>
  <si>
    <t>梵蒂冈城国</t>
  </si>
  <si>
    <t>340</t>
  </si>
  <si>
    <t>洪都拉斯共和国</t>
  </si>
  <si>
    <t>344</t>
  </si>
  <si>
    <t>香港</t>
  </si>
  <si>
    <t>348</t>
  </si>
  <si>
    <t>匈牙利共和国</t>
  </si>
  <si>
    <t>352</t>
  </si>
  <si>
    <t>冰岛共和国</t>
  </si>
  <si>
    <t>356</t>
  </si>
  <si>
    <t>印度共和国</t>
  </si>
  <si>
    <t>360</t>
  </si>
  <si>
    <t>印度尼西亚共和国</t>
  </si>
  <si>
    <t>364</t>
  </si>
  <si>
    <t>伊朗伊斯兰共和国</t>
  </si>
  <si>
    <t>368</t>
  </si>
  <si>
    <t>伊拉克共和国</t>
  </si>
  <si>
    <t>372</t>
  </si>
  <si>
    <t>爱尔兰</t>
  </si>
  <si>
    <t>374</t>
  </si>
  <si>
    <t>巴勒斯坦国</t>
  </si>
  <si>
    <t>376</t>
  </si>
  <si>
    <t>以色列国</t>
  </si>
  <si>
    <t>380</t>
  </si>
  <si>
    <t>意大利共和国</t>
  </si>
  <si>
    <t>384</t>
  </si>
  <si>
    <t>科特迪瓦共和国</t>
  </si>
  <si>
    <t>388</t>
  </si>
  <si>
    <t>牙买加</t>
  </si>
  <si>
    <t>392</t>
  </si>
  <si>
    <t>日本国</t>
  </si>
  <si>
    <t>398</t>
  </si>
  <si>
    <t>哈萨克斯坦共和国</t>
  </si>
  <si>
    <t>400</t>
  </si>
  <si>
    <t>约旦哈希姆王国</t>
  </si>
  <si>
    <t>404</t>
  </si>
  <si>
    <t>肯尼亚共和国</t>
  </si>
  <si>
    <t>408</t>
  </si>
  <si>
    <t>朝鲜民主主义人民共和国</t>
  </si>
  <si>
    <t>410</t>
  </si>
  <si>
    <t>大韩民国</t>
  </si>
  <si>
    <t>414</t>
  </si>
  <si>
    <t>科威特国</t>
  </si>
  <si>
    <t>417</t>
  </si>
  <si>
    <t>吉尔吉斯共和国</t>
  </si>
  <si>
    <t>418</t>
  </si>
  <si>
    <t>老挝人民民主共和国</t>
  </si>
  <si>
    <t>422</t>
  </si>
  <si>
    <t>黎巴嫩共和国</t>
  </si>
  <si>
    <t>426</t>
  </si>
  <si>
    <t>莱索托王国</t>
  </si>
  <si>
    <t>428</t>
  </si>
  <si>
    <t>拉脱维亚共和国</t>
  </si>
  <si>
    <t>430</t>
  </si>
  <si>
    <t>利比里亚共和国</t>
  </si>
  <si>
    <t>434</t>
  </si>
  <si>
    <t>阿拉伯利比亚人民社会主义民众国</t>
  </si>
  <si>
    <t>438</t>
  </si>
  <si>
    <t>列支敦士登公国</t>
  </si>
  <si>
    <t>440</t>
  </si>
  <si>
    <t>立陶宛共和国</t>
  </si>
  <si>
    <t>442</t>
  </si>
  <si>
    <t>卢森堡大公国</t>
  </si>
  <si>
    <t>446</t>
  </si>
  <si>
    <t>澳门</t>
  </si>
  <si>
    <t>450</t>
  </si>
  <si>
    <t>马达加斯加共和国</t>
  </si>
  <si>
    <t>454</t>
  </si>
  <si>
    <t>马拉维共和国</t>
  </si>
  <si>
    <t>458</t>
  </si>
  <si>
    <t>马来西亚</t>
  </si>
  <si>
    <t>462</t>
  </si>
  <si>
    <t>马尔代夫共和国</t>
  </si>
  <si>
    <t>466</t>
  </si>
  <si>
    <t>马里共和国</t>
  </si>
  <si>
    <t>470</t>
  </si>
  <si>
    <t>马耳他共和国</t>
  </si>
  <si>
    <t>474</t>
  </si>
  <si>
    <t>马提尼克</t>
  </si>
  <si>
    <t>478</t>
  </si>
  <si>
    <t>毛里塔尼亚伊斯兰共和国</t>
  </si>
  <si>
    <t>480</t>
  </si>
  <si>
    <t>毛里求斯共和国</t>
  </si>
  <si>
    <t>484</t>
  </si>
  <si>
    <t>墨西哥合众国</t>
  </si>
  <si>
    <t>492</t>
  </si>
  <si>
    <t>摩纳哥公国</t>
  </si>
  <si>
    <t>496</t>
  </si>
  <si>
    <t>蒙古国</t>
  </si>
  <si>
    <t>498</t>
  </si>
  <si>
    <t>摩尔多瓦共和国</t>
  </si>
  <si>
    <t>500</t>
  </si>
  <si>
    <t>蒙特塞拉特</t>
  </si>
  <si>
    <t>504</t>
  </si>
  <si>
    <t>摩洛哥王国</t>
  </si>
  <si>
    <t>508</t>
  </si>
  <si>
    <t>莫桑比克共和国</t>
  </si>
  <si>
    <t>512</t>
  </si>
  <si>
    <t>阿曼苏丹国</t>
  </si>
  <si>
    <t>516</t>
  </si>
  <si>
    <t>纳米比亚共和国</t>
  </si>
  <si>
    <t>520</t>
  </si>
  <si>
    <t>瑙鲁共和国</t>
  </si>
  <si>
    <t>524</t>
  </si>
  <si>
    <t>尼泊尔王国</t>
  </si>
  <si>
    <t>528</t>
  </si>
  <si>
    <t>荷兰王国</t>
  </si>
  <si>
    <t>530</t>
  </si>
  <si>
    <t>荷属安的列斯</t>
  </si>
  <si>
    <t>533</t>
  </si>
  <si>
    <t>阿鲁巴</t>
  </si>
  <si>
    <t>540</t>
  </si>
  <si>
    <t>新喀里多尼亚</t>
  </si>
  <si>
    <t>548</t>
  </si>
  <si>
    <t>瓦努阿图共和国</t>
  </si>
  <si>
    <t>554</t>
  </si>
  <si>
    <t>新西兰</t>
  </si>
  <si>
    <t>558</t>
  </si>
  <si>
    <t>尼加拉瓜共和国</t>
  </si>
  <si>
    <t>562</t>
  </si>
  <si>
    <t>尼日尔共和国</t>
  </si>
  <si>
    <t>566</t>
  </si>
  <si>
    <t>尼日利亚联邦共和国</t>
  </si>
  <si>
    <t>570</t>
  </si>
  <si>
    <t>纽埃</t>
  </si>
  <si>
    <t>574</t>
  </si>
  <si>
    <t>诺福克岛</t>
  </si>
  <si>
    <t>578</t>
  </si>
  <si>
    <t>挪威王国</t>
  </si>
  <si>
    <t>580</t>
  </si>
  <si>
    <t>北马里亚纳自由联邦</t>
  </si>
  <si>
    <t>581</t>
  </si>
  <si>
    <t>美属太平洋各群岛</t>
  </si>
  <si>
    <t>583</t>
  </si>
  <si>
    <t>密克罗尼西亚联邦</t>
  </si>
  <si>
    <t>584</t>
  </si>
  <si>
    <t>马绍尔群岛共和国</t>
  </si>
  <si>
    <t>585</t>
  </si>
  <si>
    <t>贝劳共和国</t>
  </si>
  <si>
    <t>586</t>
  </si>
  <si>
    <t>巴基斯坦伊斯兰共和国</t>
  </si>
  <si>
    <t>591</t>
  </si>
  <si>
    <t>巴拿马共和国</t>
  </si>
  <si>
    <t>598</t>
  </si>
  <si>
    <t>巴布亚新几内亚独立国</t>
  </si>
  <si>
    <t>600</t>
  </si>
  <si>
    <t>巴拉圭共和国</t>
  </si>
  <si>
    <t>604</t>
  </si>
  <si>
    <t>秘鲁共和国</t>
  </si>
  <si>
    <t>608</t>
  </si>
  <si>
    <t>菲律宾共和国</t>
  </si>
  <si>
    <t>612</t>
  </si>
  <si>
    <t>皮特凯恩群岛</t>
  </si>
  <si>
    <t>616</t>
  </si>
  <si>
    <t>波兰共和国</t>
  </si>
  <si>
    <t>620</t>
  </si>
  <si>
    <t>葡萄牙共和国</t>
  </si>
  <si>
    <t>624</t>
  </si>
  <si>
    <t>几内亚比绍共和国</t>
  </si>
  <si>
    <t>626</t>
  </si>
  <si>
    <t>东帝汶</t>
  </si>
  <si>
    <t>630</t>
  </si>
  <si>
    <t>波多黎各自由联邦</t>
  </si>
  <si>
    <t>634</t>
  </si>
  <si>
    <t>卡塔尔国</t>
  </si>
  <si>
    <t>638</t>
  </si>
  <si>
    <t>留尼汪</t>
  </si>
  <si>
    <t>642</t>
  </si>
  <si>
    <t>罗马尼亚</t>
  </si>
  <si>
    <t>643</t>
  </si>
  <si>
    <t>俄罗斯联邦</t>
  </si>
  <si>
    <t>646</t>
  </si>
  <si>
    <t>卢旺达共和国</t>
  </si>
  <si>
    <t>654</t>
  </si>
  <si>
    <t>圣赫勒拿</t>
  </si>
  <si>
    <t>659</t>
  </si>
  <si>
    <t>圣基茨和尼维斯联邦</t>
  </si>
  <si>
    <t>660</t>
  </si>
  <si>
    <t>安圭拉</t>
  </si>
  <si>
    <t>662</t>
  </si>
  <si>
    <t>圣卢西亚</t>
  </si>
  <si>
    <t>666</t>
  </si>
  <si>
    <t>圣皮埃尔和密克隆</t>
  </si>
  <si>
    <t>670</t>
  </si>
  <si>
    <t>圣文森特和格林纳丁斯</t>
  </si>
  <si>
    <t>674</t>
  </si>
  <si>
    <t>圣马力诺共和国</t>
  </si>
  <si>
    <t>678</t>
  </si>
  <si>
    <t>圣多美和普林西比民主共和国</t>
  </si>
  <si>
    <t>682</t>
  </si>
  <si>
    <t>沙特阿拉伯王国</t>
  </si>
  <si>
    <t>686</t>
  </si>
  <si>
    <t>塞内加尔共和国</t>
  </si>
  <si>
    <t>690</t>
  </si>
  <si>
    <t>塞舌尔共和国</t>
  </si>
  <si>
    <t>694</t>
  </si>
  <si>
    <t>塞拉利昂共和国</t>
  </si>
  <si>
    <t>702</t>
  </si>
  <si>
    <t>新加坡共和国</t>
  </si>
  <si>
    <t>703</t>
  </si>
  <si>
    <t>斯洛伐克共和国</t>
  </si>
  <si>
    <t>704</t>
  </si>
  <si>
    <t>越南社会主义共和国</t>
  </si>
  <si>
    <t>705</t>
  </si>
  <si>
    <t>斯洛文尼亚共和国</t>
  </si>
  <si>
    <t>706</t>
  </si>
  <si>
    <t>索马里共和国</t>
  </si>
  <si>
    <t>710</t>
  </si>
  <si>
    <t>南非共和国</t>
  </si>
  <si>
    <t>716</t>
  </si>
  <si>
    <t>津巴布韦共和国</t>
  </si>
  <si>
    <t>724</t>
  </si>
  <si>
    <t>西班牙</t>
  </si>
  <si>
    <t>732</t>
  </si>
  <si>
    <t>西撒哈拉</t>
  </si>
  <si>
    <t>736</t>
  </si>
  <si>
    <t>苏丹共和国</t>
  </si>
  <si>
    <t>740</t>
  </si>
  <si>
    <t>苏里南共和国</t>
  </si>
  <si>
    <t>744</t>
  </si>
  <si>
    <t>斯瓦尔巴群岛</t>
  </si>
  <si>
    <t>748</t>
  </si>
  <si>
    <t>斯威士兰王国</t>
  </si>
  <si>
    <t>752</t>
  </si>
  <si>
    <t>瑞典王国</t>
  </si>
  <si>
    <t>756</t>
  </si>
  <si>
    <t>瑞士王国</t>
  </si>
  <si>
    <t>760</t>
  </si>
  <si>
    <t>阿拉伯叙利亚共和国</t>
  </si>
  <si>
    <t>762</t>
  </si>
  <si>
    <t>塔吉克斯坦共和国</t>
  </si>
  <si>
    <t>764</t>
  </si>
  <si>
    <t>泰王国</t>
  </si>
  <si>
    <t>768</t>
  </si>
  <si>
    <t>多可共和国</t>
  </si>
  <si>
    <t>772</t>
  </si>
  <si>
    <t>托克劳</t>
  </si>
  <si>
    <t>776</t>
  </si>
  <si>
    <t>汤加王国</t>
  </si>
  <si>
    <t>780</t>
  </si>
  <si>
    <t>特立尼达和多巴哥共和国</t>
  </si>
  <si>
    <t>784</t>
  </si>
  <si>
    <t>阿拉伯联合酋长国</t>
  </si>
  <si>
    <t>788</t>
  </si>
  <si>
    <t>突尼斯共和国</t>
  </si>
  <si>
    <t>792</t>
  </si>
  <si>
    <t>土耳其共和国</t>
  </si>
  <si>
    <t>795</t>
  </si>
  <si>
    <t>土库曼斯坦</t>
  </si>
  <si>
    <t>796</t>
  </si>
  <si>
    <t>特克斯和凯科斯群岛</t>
  </si>
  <si>
    <t>798</t>
  </si>
  <si>
    <t>图瓦卢</t>
  </si>
  <si>
    <t>800</t>
  </si>
  <si>
    <t>乌干达共和国</t>
  </si>
  <si>
    <t>804</t>
  </si>
  <si>
    <t>乌克兰</t>
  </si>
  <si>
    <t>807</t>
  </si>
  <si>
    <t>马其顿共和国</t>
  </si>
  <si>
    <t>818</t>
  </si>
  <si>
    <t>阿拉伯埃及共和国</t>
  </si>
  <si>
    <t>826</t>
  </si>
  <si>
    <t>大不列颠及北爱尔兰联合王国</t>
  </si>
  <si>
    <t>834</t>
  </si>
  <si>
    <t>坦桑尼亚联合共和国</t>
  </si>
  <si>
    <t>840</t>
  </si>
  <si>
    <t>美利坚合众国</t>
  </si>
  <si>
    <t>850</t>
  </si>
  <si>
    <t>美属维尔京群岛</t>
  </si>
  <si>
    <t>854</t>
  </si>
  <si>
    <t>布基纳法索</t>
  </si>
  <si>
    <t>858</t>
  </si>
  <si>
    <t>乌拉圭东岸共和国</t>
  </si>
  <si>
    <t>860</t>
  </si>
  <si>
    <t>乌兹别克斯坦共和国</t>
  </si>
  <si>
    <t>862</t>
  </si>
  <si>
    <t>委内瑞拉共和国</t>
  </si>
  <si>
    <t>876</t>
  </si>
  <si>
    <t>瓦利斯和富图纳群岛</t>
  </si>
  <si>
    <t>882</t>
  </si>
  <si>
    <t>西萨摩亚独立国</t>
  </si>
  <si>
    <t>887</t>
  </si>
  <si>
    <t>也门共和国</t>
  </si>
  <si>
    <t>891</t>
  </si>
  <si>
    <t>南斯拉夫联盟共和国</t>
  </si>
  <si>
    <t>894</t>
  </si>
  <si>
    <t>赞比亚共和国</t>
  </si>
  <si>
    <t>纳税调整额</t>
  </si>
  <si>
    <t>计税基础</t>
  </si>
  <si>
    <t>7（5-6）</t>
  </si>
  <si>
    <t>五、油气勘探投资</t>
  </si>
  <si>
    <t>六、油气开发投资</t>
  </si>
  <si>
    <t>被投资企业</t>
  </si>
  <si>
    <t>投资成本</t>
  </si>
  <si>
    <t>税种</t>
  </si>
  <si>
    <t>调整金额</t>
  </si>
  <si>
    <t>调整后金额</t>
  </si>
  <si>
    <t>增值税</t>
  </si>
  <si>
    <t>期初未交额</t>
  </si>
  <si>
    <t>应纳税额</t>
  </si>
  <si>
    <t>已纳税额</t>
  </si>
  <si>
    <t>期末应补（退）税额</t>
  </si>
  <si>
    <t>消费税</t>
  </si>
  <si>
    <t>营业税</t>
  </si>
  <si>
    <t>城市维护建设税</t>
  </si>
  <si>
    <t>教育费附加</t>
  </si>
  <si>
    <t>地方教育附加</t>
  </si>
  <si>
    <t>资源税</t>
  </si>
  <si>
    <t>土地增值税</t>
  </si>
  <si>
    <t>房产税</t>
  </si>
  <si>
    <t>城镇土地使用税</t>
  </si>
  <si>
    <t>车船税</t>
  </si>
  <si>
    <t>印花税</t>
  </si>
  <si>
    <t>契税</t>
  </si>
  <si>
    <t>个人所得税</t>
  </si>
  <si>
    <t>其他税种</t>
  </si>
  <si>
    <t>在职人数</t>
  </si>
  <si>
    <t>参保人数</t>
  </si>
  <si>
    <t>未参保人数</t>
  </si>
  <si>
    <t>期初未缴数</t>
  </si>
  <si>
    <t>本期已缴数</t>
  </si>
  <si>
    <t>期末未缴数</t>
  </si>
  <si>
    <t>企业基本情况和企业所得税汇算清缴纳税申报审核事项说明（科目说明）</t>
    <phoneticPr fontId="2" type="noConversion"/>
  </si>
  <si>
    <t>企业各税（费）审核汇总表</t>
    <phoneticPr fontId="2" type="noConversion"/>
  </si>
  <si>
    <t>行次</t>
    <phoneticPr fontId="15" type="noConversion"/>
  </si>
  <si>
    <t>税款所属期始：</t>
    <phoneticPr fontId="15" type="noConversion"/>
  </si>
  <si>
    <t>税款所属期止：</t>
    <phoneticPr fontId="15" type="noConversion"/>
  </si>
  <si>
    <t>（自填，必录。例如2011-12-31）</t>
    <phoneticPr fontId="2" type="noConversion"/>
  </si>
  <si>
    <t>（自填，必录。例如2011-01-01）</t>
    <phoneticPr fontId="2" type="noConversion"/>
  </si>
  <si>
    <t>期末余额</t>
    <phoneticPr fontId="3" type="noConversion"/>
  </si>
  <si>
    <t>调整原因说明</t>
    <phoneticPr fontId="2" type="noConversion"/>
  </si>
  <si>
    <t xml:space="preserve">一级科目 </t>
    <phoneticPr fontId="3" type="noConversion"/>
  </si>
  <si>
    <t>明细科目</t>
    <phoneticPr fontId="17" type="noConversion"/>
  </si>
  <si>
    <t>社会保险费明细表</t>
    <phoneticPr fontId="2" type="noConversion"/>
  </si>
  <si>
    <t>人数情况（12月份数）</t>
    <phoneticPr fontId="2" type="noConversion"/>
  </si>
  <si>
    <t>社保费缴交情况（年汇总数）</t>
    <phoneticPr fontId="2" type="noConversion"/>
  </si>
  <si>
    <t>备注</t>
    <phoneticPr fontId="2" type="noConversion"/>
  </si>
  <si>
    <t>本期应缴数</t>
    <phoneticPr fontId="2" type="noConversion"/>
  </si>
  <si>
    <t xml:space="preserve">   4、账龄三年以上的应收账款、应付账款、其他应收款、其他应付款、预收账款、预付账款等科目说明：</t>
    <phoneticPr fontId="3" type="noConversion"/>
  </si>
  <si>
    <t>填表说明:                                                                                                                                                                                                           1、人数情况：反映12月份的人数情况，其中在职人数为12月份的用工人数；参保人数为费款所属期12月份的参保缴费人数；未参保人数为12月职工中应参保而未参保的人数；                                                                                               2、社保费缴交情况：反映全年缴交社保费的情况，包括单位缴纳及为个人代缴的社保费；
3、未参保人数不为0的，要求企业提供说明，写明差异的原因。</t>
    <phoneticPr fontId="2" type="noConversion"/>
  </si>
  <si>
    <t>填报说明：   
1、本表用于填报账龄三年以上（含三年）且在此期间无任何发生额的往来款（应收账款、应付账款、其他应收款、其他应付款、预收账款、预付账款）的期末余额情况。   
2、“一级科目”填报“应收账款”、“应付账款”、“其他应收款”、“其他应付款”、“预收账款”及“预付账款”等科目名称。  
3、“明细科目”填报具体的往来单位或个人名称。   
4、本表填报项目不限，请按顺序填写，不得跳空行填写。</t>
    <phoneticPr fontId="17" type="noConversion"/>
  </si>
  <si>
    <t>内资企业</t>
  </si>
  <si>
    <t>国有企业</t>
  </si>
  <si>
    <t>集体企业</t>
  </si>
  <si>
    <t>股份合作企业</t>
  </si>
  <si>
    <t>联营企业</t>
  </si>
  <si>
    <t>国有联营企业</t>
  </si>
  <si>
    <t>集体联营企业</t>
  </si>
  <si>
    <t>国有与集体联营企业</t>
  </si>
  <si>
    <t>其他联营企业</t>
  </si>
  <si>
    <t>有限责任公司</t>
  </si>
  <si>
    <t>国有独资公司</t>
  </si>
  <si>
    <t>其他有限责任公司</t>
  </si>
  <si>
    <t>股份有限公司</t>
  </si>
  <si>
    <t>私营企业</t>
  </si>
  <si>
    <t>私营独资企业</t>
  </si>
  <si>
    <t>私营合伙企业</t>
  </si>
  <si>
    <t>私营有限责任公司</t>
  </si>
  <si>
    <t>私营股份有限公司</t>
  </si>
  <si>
    <t>个人独资及合伙企业</t>
  </si>
  <si>
    <t>其他内资企业</t>
  </si>
  <si>
    <t>（港澳台商）合资经营企业</t>
  </si>
  <si>
    <t>（港澳台商）合作经营企业</t>
  </si>
  <si>
    <t>（港澳台商）独资经营公司</t>
  </si>
  <si>
    <t>（港澳台商）企业</t>
  </si>
  <si>
    <t>（港澳台商）外企常驻代表机构</t>
  </si>
  <si>
    <t>（港澳台商）提供劳务承包工程作业企业</t>
  </si>
  <si>
    <t>（港澳台商）缴纳预提所得税的企业</t>
  </si>
  <si>
    <t>（港澳台商）国际运输企业</t>
  </si>
  <si>
    <t>其他港澳台商企业</t>
  </si>
  <si>
    <t>中外合资经营企业</t>
  </si>
  <si>
    <t>中外合作经营企业</t>
  </si>
  <si>
    <t>外国企业</t>
  </si>
  <si>
    <t>外国企业常驻代表机构</t>
  </si>
  <si>
    <t>提供劳务、承包工程作业企业</t>
  </si>
  <si>
    <t>缴纳预提所得税的企业</t>
  </si>
  <si>
    <t>国际运输企业</t>
  </si>
  <si>
    <t>其他外国企业</t>
  </si>
  <si>
    <t>个体经营</t>
  </si>
  <si>
    <t>个体工商户</t>
  </si>
  <si>
    <t>内资个体</t>
  </si>
  <si>
    <t>港澳台个体</t>
  </si>
  <si>
    <t>外资个体</t>
  </si>
  <si>
    <t>个人合伙</t>
  </si>
  <si>
    <t>内资合伙</t>
  </si>
  <si>
    <t>港澳台合伙</t>
  </si>
  <si>
    <t>外资合伙</t>
  </si>
  <si>
    <t>个人</t>
  </si>
  <si>
    <t>内资个人</t>
  </si>
  <si>
    <t>港澳台个人</t>
  </si>
  <si>
    <t>外资个人</t>
  </si>
  <si>
    <t>非企业单位</t>
  </si>
  <si>
    <t>事业单位</t>
  </si>
  <si>
    <t>民办非企业单位</t>
  </si>
  <si>
    <t>民办非企业单位（法人）</t>
  </si>
  <si>
    <t>民办非企业单位（合伙）</t>
  </si>
  <si>
    <t>民办非企业单位（个人）</t>
  </si>
  <si>
    <t>国家机关</t>
  </si>
  <si>
    <t>政党机关</t>
  </si>
  <si>
    <t>社会团体</t>
  </si>
  <si>
    <t>基层群众自治组织</t>
  </si>
  <si>
    <t>农、林、牧、渔业</t>
  </si>
  <si>
    <t>采矿业</t>
  </si>
  <si>
    <t>C</t>
  </si>
  <si>
    <t>制造业</t>
  </si>
  <si>
    <t>D</t>
  </si>
  <si>
    <t>电力、热力、燃气及水生产和供应业</t>
  </si>
  <si>
    <t>E</t>
  </si>
  <si>
    <t>建筑业</t>
  </si>
  <si>
    <t>F</t>
  </si>
  <si>
    <t>批发和零售业</t>
  </si>
  <si>
    <t>G</t>
  </si>
  <si>
    <t>交通运输、仓储和邮政业</t>
  </si>
  <si>
    <t>H</t>
  </si>
  <si>
    <t>住宿和餐饮业</t>
  </si>
  <si>
    <t>I</t>
  </si>
  <si>
    <t>信息传输、软件和信息技术服务业</t>
  </si>
  <si>
    <t>J</t>
  </si>
  <si>
    <t>金融业</t>
  </si>
  <si>
    <t>K</t>
  </si>
  <si>
    <t>房地产业</t>
  </si>
  <si>
    <t>L</t>
  </si>
  <si>
    <t>租赁和商务服务业</t>
  </si>
  <si>
    <t>M</t>
  </si>
  <si>
    <t>科学研究和技术服务业</t>
  </si>
  <si>
    <t>N</t>
  </si>
  <si>
    <t>水利、环境和公共设施管理业</t>
  </si>
  <si>
    <t>O</t>
  </si>
  <si>
    <t>居民服务、修理和其他服务业</t>
  </si>
  <si>
    <t>P</t>
  </si>
  <si>
    <t>教育</t>
  </si>
  <si>
    <t>Q</t>
  </si>
  <si>
    <t>卫生和社会工作</t>
  </si>
  <si>
    <t>R</t>
  </si>
  <si>
    <t>文化、体育和娱乐业</t>
  </si>
  <si>
    <t>S</t>
  </si>
  <si>
    <t>公共管理、社会保障和社会组织</t>
  </si>
  <si>
    <t>T</t>
  </si>
  <si>
    <t>国际组织</t>
  </si>
  <si>
    <t>单位：元</t>
    <phoneticPr fontId="2" type="noConversion"/>
  </si>
  <si>
    <t>企业所得税年度纳税申报表填报表单</t>
  </si>
  <si>
    <t>表单编号</t>
  </si>
  <si>
    <t>表单名称</t>
  </si>
  <si>
    <t>选择是否填报</t>
  </si>
  <si>
    <t>A000000</t>
  </si>
  <si>
    <t>企业基础信息表</t>
  </si>
  <si>
    <t>A100000</t>
  </si>
  <si>
    <t>A101010</t>
  </si>
  <si>
    <t xml:space="preserve">    一般企业收入明细表</t>
  </si>
  <si>
    <t>A101020</t>
  </si>
  <si>
    <t xml:space="preserve">    金融企业收入明细表</t>
  </si>
  <si>
    <t>A102010</t>
  </si>
  <si>
    <t xml:space="preserve">    一般企业成本支出明细表</t>
  </si>
  <si>
    <t>A102020</t>
  </si>
  <si>
    <t xml:space="preserve">    金融企业支出明细表</t>
  </si>
  <si>
    <t>A103000</t>
  </si>
  <si>
    <t xml:space="preserve">    事业单位、民间非营利组织收入、支出明细表</t>
  </si>
  <si>
    <t xml:space="preserve">    期间费用明细表</t>
  </si>
  <si>
    <t xml:space="preserve">    纳税调整项目明细表</t>
  </si>
  <si>
    <t xml:space="preserve">        视同销售和房地产开发企业特定业务纳税调整明细表</t>
  </si>
  <si>
    <t xml:space="preserve">        未按权责发生制确认收入纳税调整明细表</t>
  </si>
  <si>
    <t xml:space="preserve">        专项用途财政性资金纳税调整明细表</t>
  </si>
  <si>
    <t xml:space="preserve">        职工薪酬纳税调整明细表</t>
  </si>
  <si>
    <t xml:space="preserve">        广告费和业务宣传费跨年度纳税调整明细表</t>
  </si>
  <si>
    <t xml:space="preserve">        捐赠支出纳税调整明细表</t>
  </si>
  <si>
    <t xml:space="preserve">        资产折旧、摊销情况及纳税调整明细表</t>
  </si>
  <si>
    <t>A105081</t>
  </si>
  <si>
    <t xml:space="preserve">            固定资产加速折旧、扣除明细表</t>
  </si>
  <si>
    <t xml:space="preserve">        资产损失税前扣除及纳税调整明细表</t>
  </si>
  <si>
    <t xml:space="preserve">            资产损失（专项申报）税前扣除及纳税调整明细表</t>
  </si>
  <si>
    <t>A105100</t>
  </si>
  <si>
    <t xml:space="preserve">        企业重组纳税调整明细表</t>
  </si>
  <si>
    <t>A105110</t>
  </si>
  <si>
    <t xml:space="preserve">        政策性搬迁纳税调整明细表</t>
  </si>
  <si>
    <t>A105120</t>
  </si>
  <si>
    <t xml:space="preserve">        特殊行业准备金纳税调整明细表</t>
  </si>
  <si>
    <t xml:space="preserve">    企业所得税弥补亏损明细表</t>
  </si>
  <si>
    <t xml:space="preserve">    免税、减计收入及加计扣除优惠明细表</t>
  </si>
  <si>
    <t xml:space="preserve">        综合利用资源生产产品取得的收入优惠明细表</t>
  </si>
  <si>
    <t xml:space="preserve">        金融、保险等机构取得的涉农利息、保费收入优惠明细表</t>
  </si>
  <si>
    <t xml:space="preserve">        研发费用加计扣除优惠明细表</t>
  </si>
  <si>
    <t>A107020</t>
  </si>
  <si>
    <t xml:space="preserve">    所得减免优惠明细表</t>
  </si>
  <si>
    <t xml:space="preserve">    抵扣应纳税所得额明细表</t>
  </si>
  <si>
    <t>A107040</t>
  </si>
  <si>
    <t xml:space="preserve">    减免所得税优惠明细表</t>
  </si>
  <si>
    <t>A107041</t>
  </si>
  <si>
    <t xml:space="preserve">        高新技术企业优惠情况及明细表</t>
  </si>
  <si>
    <t>A107042</t>
  </si>
  <si>
    <t xml:space="preserve">        软件、集成电路企业优惠情况及明细表</t>
  </si>
  <si>
    <t>A107050</t>
  </si>
  <si>
    <t xml:space="preserve">    税额抵免优惠明细表</t>
  </si>
  <si>
    <t xml:space="preserve">    境外所得税收抵免明细表</t>
  </si>
  <si>
    <t xml:space="preserve">        境外所得纳税调整后所得明细表</t>
  </si>
  <si>
    <t xml:space="preserve">        境外分支机构弥补亏损明细表</t>
  </si>
  <si>
    <t xml:space="preserve">        跨年度结转抵免境外所得税明细表</t>
  </si>
  <si>
    <t xml:space="preserve">    跨地区经营汇总纳税企业年度分摊企业所得税明细表</t>
  </si>
  <si>
    <t xml:space="preserve">        企业所得税汇总纳税分支机构所得税分配表</t>
  </si>
  <si>
    <t>申报状态</t>
  </si>
  <si>
    <t>正常申报</t>
  </si>
  <si>
    <t>206固定资产折旧方法备选项可多选</t>
  </si>
  <si>
    <t>100基本信息</t>
  </si>
  <si>
    <t>101汇总纳税企业</t>
  </si>
  <si>
    <t>102注册资本（万元）</t>
  </si>
  <si>
    <t>106境外中资控股居民企业</t>
  </si>
  <si>
    <t>平均年限法</t>
  </si>
  <si>
    <t>103所属行业明细代码</t>
  </si>
  <si>
    <t>工作量法</t>
  </si>
  <si>
    <t xml:space="preserve">104从业人数 </t>
  </si>
  <si>
    <t>108存在境外关联交易</t>
  </si>
  <si>
    <t>双倍余额递减法</t>
  </si>
  <si>
    <t>105资产总额（万元）</t>
  </si>
  <si>
    <t>109上市公司</t>
  </si>
  <si>
    <t>年数总和法</t>
  </si>
  <si>
    <t>200主要会计政策和估计</t>
  </si>
  <si>
    <t xml:space="preserve">201适用的会计准则
或会计制度 </t>
  </si>
  <si>
    <t>207存货成本计价方法可多选</t>
  </si>
  <si>
    <t>202会计档案的存放地</t>
  </si>
  <si>
    <t>203会计核算软件</t>
  </si>
  <si>
    <t>先进先出法</t>
  </si>
  <si>
    <t xml:space="preserve">204记账本位币   </t>
  </si>
  <si>
    <t xml:space="preserve">205会计政策和估计是否发生变化  </t>
  </si>
  <si>
    <t>移动加权平均法</t>
  </si>
  <si>
    <t>206固定资产折旧方法</t>
  </si>
  <si>
    <t>月末一次加权平均法</t>
  </si>
  <si>
    <t>207存货成本计价方法</t>
  </si>
  <si>
    <t>208坏账损失核算方法</t>
  </si>
  <si>
    <t>毛利率法</t>
  </si>
  <si>
    <t>209所得税计算方法</t>
  </si>
  <si>
    <t>零售价法</t>
  </si>
  <si>
    <t>计划成本法</t>
  </si>
  <si>
    <t>301企业主要股东（前5位）</t>
  </si>
  <si>
    <t>股东名称</t>
  </si>
  <si>
    <t>证件种类</t>
  </si>
  <si>
    <t>证件号码</t>
  </si>
  <si>
    <t>经济性质</t>
  </si>
  <si>
    <t>投资比例(%)</t>
  </si>
  <si>
    <t>国籍（注册地址）</t>
  </si>
  <si>
    <t>纳税人识别号</t>
  </si>
  <si>
    <t>注册地址</t>
  </si>
  <si>
    <t>国家代码</t>
  </si>
  <si>
    <t>所属行业</t>
  </si>
  <si>
    <t>0111</t>
  </si>
  <si>
    <t>稻谷种植</t>
  </si>
  <si>
    <t>0112</t>
  </si>
  <si>
    <t>小麦种植</t>
  </si>
  <si>
    <t>0113</t>
  </si>
  <si>
    <t>玉米种植</t>
  </si>
  <si>
    <t>0119</t>
  </si>
  <si>
    <t>其他谷物种植</t>
  </si>
  <si>
    <t>0121</t>
  </si>
  <si>
    <t>豆类种植</t>
  </si>
  <si>
    <t>0122</t>
  </si>
  <si>
    <t>油料种植</t>
  </si>
  <si>
    <t>0123</t>
  </si>
  <si>
    <t>薯类种植</t>
  </si>
  <si>
    <t>0131</t>
  </si>
  <si>
    <t>棉花种植</t>
  </si>
  <si>
    <t>0132</t>
  </si>
  <si>
    <t>麻类种植</t>
  </si>
  <si>
    <t>0133</t>
  </si>
  <si>
    <t>糖料种植</t>
  </si>
  <si>
    <t>0134</t>
  </si>
  <si>
    <t>烟草种植</t>
  </si>
  <si>
    <t>0141</t>
  </si>
  <si>
    <t>蔬菜种植</t>
  </si>
  <si>
    <t>0142</t>
  </si>
  <si>
    <t>食用菌种植</t>
  </si>
  <si>
    <t>0143</t>
  </si>
  <si>
    <t>花卉种植</t>
  </si>
  <si>
    <t>0149</t>
  </si>
  <si>
    <t>其他园艺作物种植</t>
  </si>
  <si>
    <t>0151</t>
  </si>
  <si>
    <t>仁果类和核果类水果种植</t>
  </si>
  <si>
    <t>0152</t>
  </si>
  <si>
    <t>葡萄种植</t>
  </si>
  <si>
    <t>0153</t>
  </si>
  <si>
    <t>柑橘类种植</t>
  </si>
  <si>
    <t>0154</t>
  </si>
  <si>
    <t>香蕉等亚热带水果种植</t>
  </si>
  <si>
    <t>0159</t>
  </si>
  <si>
    <t>其他水果种植</t>
  </si>
  <si>
    <t>0161</t>
  </si>
  <si>
    <t>坚果种植</t>
  </si>
  <si>
    <t>0162</t>
  </si>
  <si>
    <t>含油果种植</t>
  </si>
  <si>
    <t>0163</t>
  </si>
  <si>
    <t>香料作物种植</t>
  </si>
  <si>
    <t>0169</t>
  </si>
  <si>
    <t>茶及其他饮料作物种植</t>
  </si>
  <si>
    <t>0170</t>
  </si>
  <si>
    <t>中药材种植</t>
  </si>
  <si>
    <t>0190</t>
  </si>
  <si>
    <t>其他农业</t>
  </si>
  <si>
    <t>0211</t>
  </si>
  <si>
    <t>林木育种</t>
  </si>
  <si>
    <t>0212</t>
  </si>
  <si>
    <t>林木育苗</t>
  </si>
  <si>
    <t>0220</t>
  </si>
  <si>
    <t>造林和更新</t>
  </si>
  <si>
    <t>0230</t>
  </si>
  <si>
    <t>森林经营和管护</t>
  </si>
  <si>
    <t>0241</t>
  </si>
  <si>
    <t>木材采运</t>
  </si>
  <si>
    <t>0242</t>
  </si>
  <si>
    <t>竹材采运</t>
  </si>
  <si>
    <t>0251</t>
  </si>
  <si>
    <t>木竹材林产品采集</t>
  </si>
  <si>
    <t>0252</t>
  </si>
  <si>
    <t>非木竹材林产品采集</t>
  </si>
  <si>
    <t>0311</t>
  </si>
  <si>
    <t>牛的饲养</t>
  </si>
  <si>
    <t>0312</t>
  </si>
  <si>
    <t>马的饲养</t>
  </si>
  <si>
    <t>0313</t>
  </si>
  <si>
    <t>猪的饲养</t>
  </si>
  <si>
    <t>0314</t>
  </si>
  <si>
    <t>羊的饲养</t>
  </si>
  <si>
    <t>0315</t>
  </si>
  <si>
    <t>骆驼饲养</t>
  </si>
  <si>
    <t>0319</t>
  </si>
  <si>
    <t>其他牲畜饲养</t>
  </si>
  <si>
    <t>0321</t>
  </si>
  <si>
    <t>鸡的饲养</t>
  </si>
  <si>
    <t>0322</t>
  </si>
  <si>
    <t>鸭的饲养</t>
  </si>
  <si>
    <t>0323</t>
  </si>
  <si>
    <t>鹅的饲养</t>
  </si>
  <si>
    <t>0329</t>
  </si>
  <si>
    <t>其他家禽饲养</t>
  </si>
  <si>
    <t>0330</t>
  </si>
  <si>
    <t>狩猎和捕捉动物</t>
  </si>
  <si>
    <t>0390</t>
  </si>
  <si>
    <t>其他畜牧业</t>
  </si>
  <si>
    <t>0411</t>
  </si>
  <si>
    <t>海水养殖</t>
  </si>
  <si>
    <t>0412</t>
  </si>
  <si>
    <t>内陆养殖</t>
  </si>
  <si>
    <t>0421</t>
  </si>
  <si>
    <t>海水捕捞</t>
  </si>
  <si>
    <t>0422</t>
  </si>
  <si>
    <t>内陆捕捞</t>
  </si>
  <si>
    <t>178</t>
  </si>
  <si>
    <t>刚果（布）</t>
  </si>
  <si>
    <t>0511</t>
  </si>
  <si>
    <t>农业机械服务</t>
  </si>
  <si>
    <t>刚果（金）</t>
  </si>
  <si>
    <t>0512</t>
  </si>
  <si>
    <t>灌溉服务</t>
  </si>
  <si>
    <t>0513</t>
  </si>
  <si>
    <t>农产品初加工服务</t>
  </si>
  <si>
    <t>0519</t>
  </si>
  <si>
    <t>其他农业服务</t>
  </si>
  <si>
    <t>0521</t>
  </si>
  <si>
    <t>林业有害生物防治服务</t>
  </si>
  <si>
    <t>0522</t>
  </si>
  <si>
    <t>森林防火服务</t>
  </si>
  <si>
    <t>0523</t>
  </si>
  <si>
    <t>林产品初级加工服务</t>
  </si>
  <si>
    <t>0529</t>
  </si>
  <si>
    <t>其他林业服务</t>
  </si>
  <si>
    <t>0530</t>
  </si>
  <si>
    <t>畜牧服务业</t>
  </si>
  <si>
    <t>0540</t>
  </si>
  <si>
    <t>渔业服务业</t>
  </si>
  <si>
    <t>0610</t>
  </si>
  <si>
    <t>烟煤和无烟煤开采洗选</t>
  </si>
  <si>
    <t>0620</t>
  </si>
  <si>
    <t>褐煤开采洗选</t>
  </si>
  <si>
    <t>0690</t>
  </si>
  <si>
    <t>其他煤炭采选</t>
  </si>
  <si>
    <t>0710</t>
  </si>
  <si>
    <t>石油开采</t>
  </si>
  <si>
    <t>0720</t>
  </si>
  <si>
    <t>天然气开采</t>
  </si>
  <si>
    <t>0810</t>
  </si>
  <si>
    <t>铁矿采选</t>
  </si>
  <si>
    <t>0820</t>
  </si>
  <si>
    <t>锰矿、铬矿采选</t>
  </si>
  <si>
    <t>0890</t>
  </si>
  <si>
    <t>其他黑色金属矿采选</t>
  </si>
  <si>
    <t>0911</t>
  </si>
  <si>
    <t>铜矿采选</t>
  </si>
  <si>
    <t>0912</t>
  </si>
  <si>
    <t>铅锌矿采选</t>
  </si>
  <si>
    <t>0913</t>
  </si>
  <si>
    <t>镍钴矿采选</t>
  </si>
  <si>
    <t>0914</t>
  </si>
  <si>
    <t>锡矿采选</t>
  </si>
  <si>
    <t>0915</t>
  </si>
  <si>
    <t>锑矿采选</t>
  </si>
  <si>
    <t>248</t>
  </si>
  <si>
    <t>奥兰群岛</t>
  </si>
  <si>
    <t>0916</t>
  </si>
  <si>
    <t>铝矿采选</t>
  </si>
  <si>
    <t>0917</t>
  </si>
  <si>
    <t>镁矿采选</t>
  </si>
  <si>
    <t>0919</t>
  </si>
  <si>
    <t>其他常用有色金属矿采选</t>
  </si>
  <si>
    <t>0921</t>
  </si>
  <si>
    <t>金矿采选</t>
  </si>
  <si>
    <t>0922</t>
  </si>
  <si>
    <t>银矿采选</t>
  </si>
  <si>
    <t>0929</t>
  </si>
  <si>
    <t>其他贵金属矿采选</t>
  </si>
  <si>
    <t>0931</t>
  </si>
  <si>
    <t>钨钼矿采选</t>
  </si>
  <si>
    <t>0932</t>
  </si>
  <si>
    <t>稀土金属矿采选</t>
  </si>
  <si>
    <t>0933</t>
  </si>
  <si>
    <t>放射性金属矿采选</t>
  </si>
  <si>
    <t>275</t>
  </si>
  <si>
    <t>巴勒斯坦</t>
  </si>
  <si>
    <t>0939</t>
  </si>
  <si>
    <t>其他稀有金属矿采选</t>
  </si>
  <si>
    <t>1011</t>
  </si>
  <si>
    <t>石灰石、石膏开采</t>
  </si>
  <si>
    <t>1012</t>
  </si>
  <si>
    <t>建筑装饰用石开采</t>
  </si>
  <si>
    <t>1013</t>
  </si>
  <si>
    <t>耐火土石开采</t>
  </si>
  <si>
    <t>1019</t>
  </si>
  <si>
    <t>粘土及其他土砂石开采</t>
  </si>
  <si>
    <t>1020</t>
  </si>
  <si>
    <t>化学矿开采</t>
  </si>
  <si>
    <t>1030</t>
  </si>
  <si>
    <t>采盐</t>
  </si>
  <si>
    <t>1091</t>
  </si>
  <si>
    <t>石棉、云母矿采选</t>
  </si>
  <si>
    <t>1092</t>
  </si>
  <si>
    <t>石墨、滑石采选</t>
  </si>
  <si>
    <t>1093</t>
  </si>
  <si>
    <t>宝石、玉石采选</t>
  </si>
  <si>
    <t>1099</t>
  </si>
  <si>
    <t>其他未列明非金属矿采选</t>
  </si>
  <si>
    <t>1110</t>
  </si>
  <si>
    <t>煤炭开采和洗选辅助活动</t>
  </si>
  <si>
    <t>1120</t>
  </si>
  <si>
    <t>石油和天然气开采辅助活动</t>
  </si>
  <si>
    <t>1190</t>
  </si>
  <si>
    <t>其他开采辅助活动</t>
  </si>
  <si>
    <t>1200</t>
  </si>
  <si>
    <t>其他采矿业</t>
  </si>
  <si>
    <t>1310</t>
  </si>
  <si>
    <t>谷物磨制</t>
  </si>
  <si>
    <t>1320</t>
  </si>
  <si>
    <t>饲料加工</t>
  </si>
  <si>
    <t>1331</t>
  </si>
  <si>
    <t>食用植物油加工</t>
  </si>
  <si>
    <t>1332</t>
  </si>
  <si>
    <t>非食用植物油加工</t>
  </si>
  <si>
    <t>1340</t>
  </si>
  <si>
    <t>制糖业</t>
  </si>
  <si>
    <t>1351</t>
  </si>
  <si>
    <t>牲畜屠宰</t>
  </si>
  <si>
    <t>1352</t>
  </si>
  <si>
    <t>禽类屠宰</t>
  </si>
  <si>
    <t>1353</t>
  </si>
  <si>
    <t>肉制品及副产品加工</t>
  </si>
  <si>
    <t>1361</t>
  </si>
  <si>
    <t>水产品冷冻加工</t>
  </si>
  <si>
    <t>1362</t>
  </si>
  <si>
    <t>鱼糜制品及水产品干腌制加工</t>
  </si>
  <si>
    <t>1363</t>
  </si>
  <si>
    <t>水产饲料制造</t>
  </si>
  <si>
    <t>1364</t>
  </si>
  <si>
    <t>鱼油提取及制品制造</t>
  </si>
  <si>
    <t>1369</t>
  </si>
  <si>
    <t>其他水产品加工</t>
  </si>
  <si>
    <t>1371</t>
  </si>
  <si>
    <t>蔬菜加工</t>
  </si>
  <si>
    <t>1372</t>
  </si>
  <si>
    <t>水果和坚果加工</t>
  </si>
  <si>
    <t>1391</t>
  </si>
  <si>
    <t>淀粉及淀粉制品制造</t>
  </si>
  <si>
    <t>1392</t>
  </si>
  <si>
    <t>豆制品制造</t>
  </si>
  <si>
    <t>1393</t>
  </si>
  <si>
    <t>蛋品加工</t>
  </si>
  <si>
    <t>1399</t>
  </si>
  <si>
    <t>其他未列明农副食品加工</t>
  </si>
  <si>
    <t>1411</t>
  </si>
  <si>
    <t>糕点、面包制造</t>
  </si>
  <si>
    <t>1419</t>
  </si>
  <si>
    <t>饼干及其他焙烤食品制造</t>
  </si>
  <si>
    <t>1421</t>
  </si>
  <si>
    <t>糖果、巧克力制造</t>
  </si>
  <si>
    <t>1422</t>
  </si>
  <si>
    <t>蜜饯制作</t>
  </si>
  <si>
    <t>1431</t>
  </si>
  <si>
    <t>米、面制品制造</t>
  </si>
  <si>
    <t>1432</t>
  </si>
  <si>
    <t>速冻食品制造</t>
  </si>
  <si>
    <t>1439</t>
  </si>
  <si>
    <t>方便面及其他方便食品制造</t>
  </si>
  <si>
    <t>1440</t>
  </si>
  <si>
    <t>乳制品制造</t>
  </si>
  <si>
    <t>1451</t>
  </si>
  <si>
    <t>肉、禽类罐头制造</t>
  </si>
  <si>
    <t>1452</t>
  </si>
  <si>
    <t>水产品罐头制造</t>
  </si>
  <si>
    <t>1453</t>
  </si>
  <si>
    <t>蔬菜、水果罐头制造</t>
  </si>
  <si>
    <t>1459</t>
  </si>
  <si>
    <t>其他罐头食品制造</t>
  </si>
  <si>
    <t>1461</t>
  </si>
  <si>
    <t>味精制造</t>
  </si>
  <si>
    <t>1462</t>
  </si>
  <si>
    <t>酱油、食醋及类似制品制造</t>
  </si>
  <si>
    <t>1469</t>
  </si>
  <si>
    <t>其他调味品、发酵制品制造</t>
  </si>
  <si>
    <t>1491</t>
  </si>
  <si>
    <t>营养食品制造</t>
  </si>
  <si>
    <t>1492</t>
  </si>
  <si>
    <t>保健食品制造</t>
  </si>
  <si>
    <t>1493</t>
  </si>
  <si>
    <t>冷冻饮品及食用冰制造</t>
  </si>
  <si>
    <t>1494</t>
  </si>
  <si>
    <t>盐加工</t>
  </si>
  <si>
    <t>1495</t>
  </si>
  <si>
    <t>食品及饲料添加剂制造</t>
  </si>
  <si>
    <t>1499</t>
  </si>
  <si>
    <t>其他未列明食品制造</t>
  </si>
  <si>
    <t>1511</t>
  </si>
  <si>
    <t>酒精制造</t>
  </si>
  <si>
    <t>1512</t>
  </si>
  <si>
    <t>白酒制造</t>
  </si>
  <si>
    <t>1513</t>
  </si>
  <si>
    <t>啤酒制造</t>
  </si>
  <si>
    <t>1514</t>
  </si>
  <si>
    <t>黄酒制造</t>
  </si>
  <si>
    <t>1515</t>
  </si>
  <si>
    <t>葡萄酒制造</t>
  </si>
  <si>
    <t>1519</t>
  </si>
  <si>
    <t>其他酒制造</t>
  </si>
  <si>
    <t>499</t>
  </si>
  <si>
    <t>黑山</t>
  </si>
  <si>
    <t>1521</t>
  </si>
  <si>
    <t>碳酸饮料制造</t>
  </si>
  <si>
    <t>1522</t>
  </si>
  <si>
    <t>瓶（罐）装饮用水制造</t>
  </si>
  <si>
    <t>1523</t>
  </si>
  <si>
    <t>果菜汁及果菜汁饮料制造</t>
  </si>
  <si>
    <t>1524</t>
  </si>
  <si>
    <t>含乳饮料和植物蛋白饮料制造</t>
  </si>
  <si>
    <t>1525</t>
  </si>
  <si>
    <t>固体饮料制造</t>
  </si>
  <si>
    <t>1529</t>
  </si>
  <si>
    <t>茶饮料及其他饮料制造</t>
  </si>
  <si>
    <t>1530</t>
  </si>
  <si>
    <t>精制茶加工</t>
  </si>
  <si>
    <t>1610</t>
  </si>
  <si>
    <t>烟叶复烤</t>
  </si>
  <si>
    <t>1620</t>
  </si>
  <si>
    <t>卷烟制造</t>
  </si>
  <si>
    <t>1690</t>
  </si>
  <si>
    <t>其他烟草制品制造</t>
  </si>
  <si>
    <t>1711</t>
  </si>
  <si>
    <t>棉纺纱加工</t>
  </si>
  <si>
    <t>535</t>
  </si>
  <si>
    <t>荷兰加勒比区</t>
  </si>
  <si>
    <t>1712</t>
  </si>
  <si>
    <t>棉织造加工</t>
  </si>
  <si>
    <t>1713</t>
  </si>
  <si>
    <t>棉印染精加工</t>
  </si>
  <si>
    <t>1721</t>
  </si>
  <si>
    <t>毛条和毛纱线加工</t>
  </si>
  <si>
    <t>1722</t>
  </si>
  <si>
    <t>毛织造加工</t>
  </si>
  <si>
    <t>1723</t>
  </si>
  <si>
    <t>毛染整精加工</t>
  </si>
  <si>
    <t>1731</t>
  </si>
  <si>
    <t>麻纤维纺前加工和纺纱</t>
  </si>
  <si>
    <t>1732</t>
  </si>
  <si>
    <t>麻织造加工</t>
  </si>
  <si>
    <t>1733</t>
  </si>
  <si>
    <t>麻染整精加工</t>
  </si>
  <si>
    <t>1741</t>
  </si>
  <si>
    <t>缫丝加工</t>
  </si>
  <si>
    <t>1742</t>
  </si>
  <si>
    <t>绢纺和丝织加工</t>
  </si>
  <si>
    <t>1743</t>
  </si>
  <si>
    <t>丝印染精加工</t>
  </si>
  <si>
    <t>1751</t>
  </si>
  <si>
    <t>化纤织造加工</t>
  </si>
  <si>
    <t>1752</t>
  </si>
  <si>
    <t>化纤织物染整精加工</t>
  </si>
  <si>
    <t>1761</t>
  </si>
  <si>
    <t>针织或钩针编织物织造</t>
  </si>
  <si>
    <t>1762</t>
  </si>
  <si>
    <t>针织或钩针编织物印染精加工</t>
  </si>
  <si>
    <t>1763</t>
  </si>
  <si>
    <t>针织或钩针编织品制造</t>
  </si>
  <si>
    <t>1771</t>
  </si>
  <si>
    <t>床上用品制造</t>
  </si>
  <si>
    <t>1772</t>
  </si>
  <si>
    <t>毛巾类制品制造</t>
  </si>
  <si>
    <t>1773</t>
  </si>
  <si>
    <t>窗帘、布艺类产品制造</t>
  </si>
  <si>
    <t>1779</t>
  </si>
  <si>
    <t>其他家用纺织制成品制造</t>
  </si>
  <si>
    <t>1781</t>
  </si>
  <si>
    <t>非织造布制造</t>
  </si>
  <si>
    <t>1782</t>
  </si>
  <si>
    <t>绳、索、缆制造</t>
  </si>
  <si>
    <t>1783</t>
  </si>
  <si>
    <t>纺织带和帘子布制造</t>
  </si>
  <si>
    <t>1784</t>
  </si>
  <si>
    <t>篷、帆布制造</t>
  </si>
  <si>
    <t>1789</t>
  </si>
  <si>
    <t>其他非家用纺织制成品制造</t>
  </si>
  <si>
    <t>1810</t>
  </si>
  <si>
    <t>机织服装制造</t>
  </si>
  <si>
    <t>1820</t>
  </si>
  <si>
    <t>针织或钩针编织服装制造</t>
  </si>
  <si>
    <t>1830</t>
  </si>
  <si>
    <t>服饰制造</t>
  </si>
  <si>
    <t>1910</t>
  </si>
  <si>
    <t>皮革鞣制加工</t>
  </si>
  <si>
    <t>1921</t>
  </si>
  <si>
    <t>皮革服装制造</t>
  </si>
  <si>
    <t>1922</t>
  </si>
  <si>
    <t>皮箱、包（袋）制造</t>
  </si>
  <si>
    <t>1923</t>
  </si>
  <si>
    <t>皮手套及皮装饰制品制造</t>
  </si>
  <si>
    <t>652</t>
  </si>
  <si>
    <t>圣巴泰勒米岛</t>
  </si>
  <si>
    <t>1929</t>
  </si>
  <si>
    <t>其他皮革制品制造</t>
  </si>
  <si>
    <t>1931</t>
  </si>
  <si>
    <t>毛皮鞣制加工</t>
  </si>
  <si>
    <t>1932</t>
  </si>
  <si>
    <t>毛皮服装加工</t>
  </si>
  <si>
    <t>1939</t>
  </si>
  <si>
    <t>其他毛皮制品加工</t>
  </si>
  <si>
    <t>1941</t>
  </si>
  <si>
    <t>羽毛（绒）加工</t>
  </si>
  <si>
    <t>663</t>
  </si>
  <si>
    <t>1942</t>
  </si>
  <si>
    <t>羽毛（绒）制品加工</t>
  </si>
  <si>
    <t>1951</t>
  </si>
  <si>
    <t>纺织面料鞋制造</t>
  </si>
  <si>
    <t>1952</t>
  </si>
  <si>
    <t>皮鞋制造</t>
  </si>
  <si>
    <t>1953</t>
  </si>
  <si>
    <t>塑料鞋制造</t>
  </si>
  <si>
    <t>1954</t>
  </si>
  <si>
    <t>橡胶鞋制造</t>
  </si>
  <si>
    <t>1959</t>
  </si>
  <si>
    <t>其他制鞋业</t>
  </si>
  <si>
    <t>2011</t>
  </si>
  <si>
    <t>锯材加工</t>
  </si>
  <si>
    <t>688</t>
  </si>
  <si>
    <t>塞尔维亚</t>
  </si>
  <si>
    <t>2012</t>
  </si>
  <si>
    <t>木片加工</t>
  </si>
  <si>
    <t>2013</t>
  </si>
  <si>
    <t>单板加工</t>
  </si>
  <si>
    <t>2019</t>
  </si>
  <si>
    <t>其他木材加工</t>
  </si>
  <si>
    <t>2021</t>
  </si>
  <si>
    <t>胶合板制造</t>
  </si>
  <si>
    <t>2022</t>
  </si>
  <si>
    <t>纤维板制造</t>
  </si>
  <si>
    <t>2023</t>
  </si>
  <si>
    <t>刨花板制造</t>
  </si>
  <si>
    <t>2029</t>
  </si>
  <si>
    <t>其他人造板制造</t>
  </si>
  <si>
    <t>2031</t>
  </si>
  <si>
    <t>建筑用木料及木材组件加工</t>
  </si>
  <si>
    <t>2032</t>
  </si>
  <si>
    <t>木门窗、楼梯制造</t>
  </si>
  <si>
    <t>2033</t>
  </si>
  <si>
    <t>地板制造</t>
  </si>
  <si>
    <t>2034</t>
  </si>
  <si>
    <t>木制容器制造</t>
  </si>
  <si>
    <t>728</t>
  </si>
  <si>
    <t>南苏丹</t>
  </si>
  <si>
    <t>2039</t>
  </si>
  <si>
    <t>软木制品及其他木制品制造</t>
  </si>
  <si>
    <t>729</t>
  </si>
  <si>
    <t>苏丹</t>
  </si>
  <si>
    <t>2041</t>
  </si>
  <si>
    <t>竹制品制造</t>
  </si>
  <si>
    <t>2042</t>
  </si>
  <si>
    <t>藤制品制造</t>
  </si>
  <si>
    <t>2043</t>
  </si>
  <si>
    <t>棕制品制造</t>
  </si>
  <si>
    <t>2049</t>
  </si>
  <si>
    <t>草及其他制品制造</t>
  </si>
  <si>
    <t>2110</t>
  </si>
  <si>
    <t>木质家具制造</t>
  </si>
  <si>
    <t>2120</t>
  </si>
  <si>
    <t>竹、藤家具制造</t>
  </si>
  <si>
    <t>2130</t>
  </si>
  <si>
    <t>金属家具制造</t>
  </si>
  <si>
    <t>2140</t>
  </si>
  <si>
    <t>塑料家具制造</t>
  </si>
  <si>
    <t>2190</t>
  </si>
  <si>
    <t>其他家具制造</t>
  </si>
  <si>
    <t>2211</t>
  </si>
  <si>
    <t>木竹浆制造</t>
  </si>
  <si>
    <t>2212</t>
  </si>
  <si>
    <t>非木竹浆制造</t>
  </si>
  <si>
    <t>2221</t>
  </si>
  <si>
    <t>机制纸及纸板制造</t>
  </si>
  <si>
    <t>2222</t>
  </si>
  <si>
    <t>手工纸制造</t>
  </si>
  <si>
    <t>2223</t>
  </si>
  <si>
    <t>加工纸制造</t>
  </si>
  <si>
    <t>2231</t>
  </si>
  <si>
    <t>纸和纸板容器制造</t>
  </si>
  <si>
    <t>2239</t>
  </si>
  <si>
    <t>其他纸制品制造</t>
  </si>
  <si>
    <t>2311</t>
  </si>
  <si>
    <t>书、报刊印刷</t>
  </si>
  <si>
    <t>2312</t>
  </si>
  <si>
    <t>本册印制</t>
  </si>
  <si>
    <t>2319</t>
  </si>
  <si>
    <t>包装装潢及其他印刷</t>
  </si>
  <si>
    <t>2320</t>
  </si>
  <si>
    <t>装订及印刷相关服务</t>
  </si>
  <si>
    <t>2330</t>
  </si>
  <si>
    <t>记录媒介复制</t>
  </si>
  <si>
    <t>2411</t>
  </si>
  <si>
    <t>文具制造</t>
  </si>
  <si>
    <t>2412</t>
  </si>
  <si>
    <t>笔的制造</t>
  </si>
  <si>
    <t>2413</t>
  </si>
  <si>
    <t>教学用模型及教具制造</t>
  </si>
  <si>
    <t>2414</t>
  </si>
  <si>
    <t>墨水、墨汁制造</t>
  </si>
  <si>
    <t>2419</t>
  </si>
  <si>
    <t>其他文教办公用品制造</t>
  </si>
  <si>
    <t>831</t>
  </si>
  <si>
    <t>根西岛</t>
  </si>
  <si>
    <t>2421</t>
  </si>
  <si>
    <t>中乐器制造</t>
  </si>
  <si>
    <t>832</t>
  </si>
  <si>
    <t>泽西岛</t>
  </si>
  <si>
    <t>2422</t>
  </si>
  <si>
    <t>西乐器制造</t>
  </si>
  <si>
    <t>833</t>
  </si>
  <si>
    <t>马恩岛</t>
  </si>
  <si>
    <t>2423</t>
  </si>
  <si>
    <t>电子乐器制造</t>
  </si>
  <si>
    <t>2429</t>
  </si>
  <si>
    <t>其他乐器及零件制造</t>
  </si>
  <si>
    <t>2431</t>
  </si>
  <si>
    <t>雕塑工艺品制造</t>
  </si>
  <si>
    <t>2432</t>
  </si>
  <si>
    <t>金属工艺品制造</t>
  </si>
  <si>
    <t>2433</t>
  </si>
  <si>
    <t>漆器工艺品制造</t>
  </si>
  <si>
    <t>2434</t>
  </si>
  <si>
    <t>花画工艺品制造</t>
  </si>
  <si>
    <t>2435</t>
  </si>
  <si>
    <t>天然植物纤维编织工艺品制造</t>
  </si>
  <si>
    <t>2436</t>
  </si>
  <si>
    <t>抽纱刺绣工艺品制造</t>
  </si>
  <si>
    <t>2437</t>
  </si>
  <si>
    <t>地毯、挂毯制造</t>
  </si>
  <si>
    <t>2438</t>
  </si>
  <si>
    <t>珠宝首饰及有关物品制造</t>
  </si>
  <si>
    <t>2439</t>
  </si>
  <si>
    <t>其他工艺美术品制造</t>
  </si>
  <si>
    <t>2441</t>
  </si>
  <si>
    <t>球类制造</t>
  </si>
  <si>
    <t>2442</t>
  </si>
  <si>
    <t>体育器材及配件制造</t>
  </si>
  <si>
    <t>2443</t>
  </si>
  <si>
    <t>训练健身器材制造</t>
  </si>
  <si>
    <t>2444</t>
  </si>
  <si>
    <t>运动防护用具制造</t>
  </si>
  <si>
    <t>2449</t>
  </si>
  <si>
    <t>其他体育用品制造</t>
  </si>
  <si>
    <t>2450</t>
  </si>
  <si>
    <t>玩具制造</t>
  </si>
  <si>
    <t>2461</t>
  </si>
  <si>
    <t>露天游乐场所游乐设备制造</t>
  </si>
  <si>
    <t>2462</t>
  </si>
  <si>
    <t>游艺用品及室内游艺器材制造</t>
  </si>
  <si>
    <t>2469</t>
  </si>
  <si>
    <t>其他娱乐用品制造</t>
  </si>
  <si>
    <t>2511</t>
  </si>
  <si>
    <t>原油加工及石油制品制造</t>
  </si>
  <si>
    <t>2512</t>
  </si>
  <si>
    <t>人造原油制造</t>
  </si>
  <si>
    <t>2520</t>
  </si>
  <si>
    <t>炼焦</t>
  </si>
  <si>
    <t>2530</t>
  </si>
  <si>
    <t>核燃料加工</t>
  </si>
  <si>
    <t>2611</t>
  </si>
  <si>
    <t>无机酸制造</t>
  </si>
  <si>
    <t>2612</t>
  </si>
  <si>
    <t>无机碱制造</t>
  </si>
  <si>
    <t>2613</t>
  </si>
  <si>
    <t>无机盐制造</t>
  </si>
  <si>
    <t>2614</t>
  </si>
  <si>
    <t>有机化学原料制造</t>
  </si>
  <si>
    <t>2619</t>
  </si>
  <si>
    <t>其他基础化学原料制造</t>
  </si>
  <si>
    <t>2621</t>
  </si>
  <si>
    <t>氮肥制造</t>
  </si>
  <si>
    <t>2622</t>
  </si>
  <si>
    <t>磷肥制造</t>
  </si>
  <si>
    <t>2623</t>
  </si>
  <si>
    <t>钾肥制造</t>
  </si>
  <si>
    <t>2624</t>
  </si>
  <si>
    <t>复混肥料制造</t>
  </si>
  <si>
    <t>2625</t>
  </si>
  <si>
    <t>有机肥料及微生物肥料制造</t>
  </si>
  <si>
    <t>2629</t>
  </si>
  <si>
    <t>其他肥料制造</t>
  </si>
  <si>
    <t>2631</t>
  </si>
  <si>
    <t>化学农药制造</t>
  </si>
  <si>
    <t>2632</t>
  </si>
  <si>
    <t>生物化学农药及微生物农药制造</t>
  </si>
  <si>
    <t>2641</t>
  </si>
  <si>
    <t>涂料制造</t>
  </si>
  <si>
    <t>2642</t>
  </si>
  <si>
    <t>油墨及类似产品制造</t>
  </si>
  <si>
    <t>2643</t>
  </si>
  <si>
    <t>颜料制造</t>
  </si>
  <si>
    <t>2644</t>
  </si>
  <si>
    <t>染料制造</t>
  </si>
  <si>
    <t>2645</t>
  </si>
  <si>
    <t>密封用填料及类似品制造</t>
  </si>
  <si>
    <t>2651</t>
  </si>
  <si>
    <t>初级形态塑料及合成树脂制造</t>
  </si>
  <si>
    <t>2652</t>
  </si>
  <si>
    <t>合成橡胶制造</t>
  </si>
  <si>
    <t>2653</t>
  </si>
  <si>
    <t>合成纤维单（聚合）体制造</t>
  </si>
  <si>
    <t>2659</t>
  </si>
  <si>
    <t>其他合成材料制造</t>
  </si>
  <si>
    <t>2661</t>
  </si>
  <si>
    <t>化学试剂和助剂制造</t>
  </si>
  <si>
    <t>2662</t>
  </si>
  <si>
    <t>专项化学用品制造</t>
  </si>
  <si>
    <t>2663</t>
  </si>
  <si>
    <t>林产化学产品制造</t>
  </si>
  <si>
    <t>2664</t>
  </si>
  <si>
    <t>信息化学品制造</t>
  </si>
  <si>
    <t>2665</t>
  </si>
  <si>
    <t>环境污染处理专用药剂材料制造</t>
  </si>
  <si>
    <t>2666</t>
  </si>
  <si>
    <t>动物胶制造</t>
  </si>
  <si>
    <t>2669</t>
  </si>
  <si>
    <t>其他专用化学产品制造</t>
  </si>
  <si>
    <t>2671</t>
  </si>
  <si>
    <t>炸药及火工产品制造</t>
  </si>
  <si>
    <t>2672</t>
  </si>
  <si>
    <t>焰火、鞭炮产品制造</t>
  </si>
  <si>
    <t>2681</t>
  </si>
  <si>
    <t>肥皂及合成洗涤剂制造</t>
  </si>
  <si>
    <t>2682</t>
  </si>
  <si>
    <t>化妆品制造</t>
  </si>
  <si>
    <t>2683</t>
  </si>
  <si>
    <t>口腔清洁用品制造</t>
  </si>
  <si>
    <t>2684</t>
  </si>
  <si>
    <t>香料、香精制造</t>
  </si>
  <si>
    <t>2689</t>
  </si>
  <si>
    <t>其他日用化学产品制造</t>
  </si>
  <si>
    <t>2710</t>
  </si>
  <si>
    <t>化学药品原料药制造</t>
  </si>
  <si>
    <t>2720</t>
  </si>
  <si>
    <t>化学药品制剂制造</t>
  </si>
  <si>
    <t>2730</t>
  </si>
  <si>
    <t>中药饮片加工</t>
  </si>
  <si>
    <t>2740</t>
  </si>
  <si>
    <t>中成药生产</t>
  </si>
  <si>
    <t>2750</t>
  </si>
  <si>
    <t>兽用药品制造</t>
  </si>
  <si>
    <t>2760</t>
  </si>
  <si>
    <t>生物药品制造</t>
  </si>
  <si>
    <t>2770</t>
  </si>
  <si>
    <t>卫生材料及医药用品制造</t>
  </si>
  <si>
    <t>2811</t>
  </si>
  <si>
    <t>化纤浆粕制造</t>
  </si>
  <si>
    <t>2812</t>
  </si>
  <si>
    <t>人造纤维（纤维素纤维）制造</t>
  </si>
  <si>
    <t>2821</t>
  </si>
  <si>
    <t>锦纶纤维制造</t>
  </si>
  <si>
    <t>2822</t>
  </si>
  <si>
    <t>涤纶纤维制造</t>
  </si>
  <si>
    <t>2823</t>
  </si>
  <si>
    <t>腈纶纤维制造</t>
  </si>
  <si>
    <t>2824</t>
  </si>
  <si>
    <t>维纶纤维制造</t>
  </si>
  <si>
    <t>2825</t>
  </si>
  <si>
    <t>丙纶纤维制造</t>
  </si>
  <si>
    <t>2826</t>
  </si>
  <si>
    <t>氨纶纤维制造</t>
  </si>
  <si>
    <t>2829</t>
  </si>
  <si>
    <t>其他合成纤维制造</t>
  </si>
  <si>
    <t>2911</t>
  </si>
  <si>
    <t>轮胎制造</t>
  </si>
  <si>
    <t>2912</t>
  </si>
  <si>
    <t>橡胶板、管、带制造</t>
  </si>
  <si>
    <t>2913</t>
  </si>
  <si>
    <t>橡胶零件制造</t>
  </si>
  <si>
    <t>2914</t>
  </si>
  <si>
    <t>再生橡胶制造</t>
  </si>
  <si>
    <t>2915</t>
  </si>
  <si>
    <t>日用及医用橡胶制品制造</t>
  </si>
  <si>
    <t>2919</t>
  </si>
  <si>
    <t>其他橡胶制品制造</t>
  </si>
  <si>
    <t>2921</t>
  </si>
  <si>
    <t>塑料薄膜制造</t>
  </si>
  <si>
    <t>2922</t>
  </si>
  <si>
    <t>塑料板、管、型材制造</t>
  </si>
  <si>
    <t>2923</t>
  </si>
  <si>
    <t>塑料丝、绳及编织品制造</t>
  </si>
  <si>
    <t>2924</t>
  </si>
  <si>
    <t>泡沫塑料制造</t>
  </si>
  <si>
    <t>2925</t>
  </si>
  <si>
    <t>塑料人造革、合成革制造</t>
  </si>
  <si>
    <t>2926</t>
  </si>
  <si>
    <t>塑料包装箱及容器制造</t>
  </si>
  <si>
    <t>2927</t>
  </si>
  <si>
    <t>日用塑料制品制造</t>
  </si>
  <si>
    <t>2928</t>
  </si>
  <si>
    <t>塑料零件制造</t>
  </si>
  <si>
    <t>2929</t>
  </si>
  <si>
    <t>其他塑料制品制造</t>
  </si>
  <si>
    <t>3011</t>
  </si>
  <si>
    <t>水泥制造</t>
  </si>
  <si>
    <t>3012</t>
  </si>
  <si>
    <t>石灰和石膏制造</t>
  </si>
  <si>
    <t>3021</t>
  </si>
  <si>
    <t>水泥制品制造</t>
  </si>
  <si>
    <t>3022</t>
  </si>
  <si>
    <t>砼结构构件制造</t>
  </si>
  <si>
    <t>3023</t>
  </si>
  <si>
    <t>石棉水泥制品制造</t>
  </si>
  <si>
    <t>3024</t>
  </si>
  <si>
    <t>轻质建筑材料制造</t>
  </si>
  <si>
    <t>3029</t>
  </si>
  <si>
    <t>其他水泥类似制品制造</t>
  </si>
  <si>
    <t>3031</t>
  </si>
  <si>
    <t>粘土砖瓦及建筑砌块制造</t>
  </si>
  <si>
    <t>3032</t>
  </si>
  <si>
    <t>建筑陶瓷制品制造</t>
  </si>
  <si>
    <t>3033</t>
  </si>
  <si>
    <t>建筑用石加工</t>
  </si>
  <si>
    <t>3034</t>
  </si>
  <si>
    <t>防水建筑材料制造</t>
  </si>
  <si>
    <t>3035</t>
  </si>
  <si>
    <t>隔热和隔音材料制造</t>
  </si>
  <si>
    <t>3039</t>
  </si>
  <si>
    <t>其他建筑材料制造</t>
  </si>
  <si>
    <t>3041</t>
  </si>
  <si>
    <t>平板玻璃制造</t>
  </si>
  <si>
    <t>3049</t>
  </si>
  <si>
    <t>其他玻璃制造</t>
  </si>
  <si>
    <t>3051</t>
  </si>
  <si>
    <t>技术玻璃制品制造</t>
  </si>
  <si>
    <t>3052</t>
  </si>
  <si>
    <t>光学玻璃制造</t>
  </si>
  <si>
    <t>3053</t>
  </si>
  <si>
    <t>玻璃仪器制造</t>
  </si>
  <si>
    <t>3054</t>
  </si>
  <si>
    <t>日用玻璃制品制造</t>
  </si>
  <si>
    <t>3055</t>
  </si>
  <si>
    <t>玻璃包装容器制造</t>
  </si>
  <si>
    <t>3056</t>
  </si>
  <si>
    <t>玻璃保温容器制造</t>
  </si>
  <si>
    <t>3057</t>
  </si>
  <si>
    <t>制镜及类似品加工</t>
  </si>
  <si>
    <t>3059</t>
  </si>
  <si>
    <t>其他玻璃制品制造</t>
  </si>
  <si>
    <t>3061</t>
  </si>
  <si>
    <t>玻璃纤维及制品制造</t>
  </si>
  <si>
    <t>3062</t>
  </si>
  <si>
    <t>玻璃纤维增强塑料制品制造</t>
  </si>
  <si>
    <t>3071</t>
  </si>
  <si>
    <t>卫生陶瓷制品制造</t>
  </si>
  <si>
    <t>3072</t>
  </si>
  <si>
    <t>特种陶瓷制品制造</t>
  </si>
  <si>
    <t>3073</t>
  </si>
  <si>
    <t>日用陶瓷制品制造</t>
  </si>
  <si>
    <t>3079</t>
  </si>
  <si>
    <t>园林、陈设艺术及其他陶瓷制品制造</t>
  </si>
  <si>
    <t>3081</t>
  </si>
  <si>
    <t>石棉制品制造</t>
  </si>
  <si>
    <t>3082</t>
  </si>
  <si>
    <t>云母制品制造</t>
  </si>
  <si>
    <t>3089</t>
  </si>
  <si>
    <t>耐火陶瓷制品及其他耐火材料制造</t>
  </si>
  <si>
    <t>3091</t>
  </si>
  <si>
    <t>石墨及碳素制品制造</t>
  </si>
  <si>
    <t>3099</t>
  </si>
  <si>
    <t>其他非金属矿物制品制造</t>
  </si>
  <si>
    <t>3110</t>
  </si>
  <si>
    <t>炼铁</t>
  </si>
  <si>
    <t>3120</t>
  </si>
  <si>
    <t>炼钢</t>
  </si>
  <si>
    <t>3130</t>
  </si>
  <si>
    <t>黑色金属铸造</t>
  </si>
  <si>
    <t>3140</t>
  </si>
  <si>
    <t>钢压延加工</t>
  </si>
  <si>
    <t>3150</t>
  </si>
  <si>
    <t>铁合金冶炼</t>
  </si>
  <si>
    <t>3211</t>
  </si>
  <si>
    <t>铜冶炼</t>
  </si>
  <si>
    <t>3212</t>
  </si>
  <si>
    <t>铅锌冶炼</t>
  </si>
  <si>
    <t>3213</t>
  </si>
  <si>
    <t>镍钴冶炼</t>
  </si>
  <si>
    <t>3214</t>
  </si>
  <si>
    <t>锡冶炼</t>
  </si>
  <si>
    <t>3215</t>
  </si>
  <si>
    <t>锑冶炼</t>
  </si>
  <si>
    <t>3216</t>
  </si>
  <si>
    <t>铝冶炼</t>
  </si>
  <si>
    <t>3217</t>
  </si>
  <si>
    <t>镁冶炼</t>
  </si>
  <si>
    <t>3219</t>
  </si>
  <si>
    <t>其他常用有色金属冶炼</t>
  </si>
  <si>
    <t>3221</t>
  </si>
  <si>
    <t>金冶炼</t>
  </si>
  <si>
    <t>3222</t>
  </si>
  <si>
    <t>银冶炼</t>
  </si>
  <si>
    <t>3229</t>
  </si>
  <si>
    <t>其他贵金属冶炼</t>
  </si>
  <si>
    <t>3231</t>
  </si>
  <si>
    <t>钨钼冶炼</t>
  </si>
  <si>
    <t>3232</t>
  </si>
  <si>
    <t>稀土金属冶炼</t>
  </si>
  <si>
    <t>3239</t>
  </si>
  <si>
    <t>其他稀有金属冶炼</t>
  </si>
  <si>
    <t>3240</t>
  </si>
  <si>
    <t>有色金属合金制造</t>
  </si>
  <si>
    <t>3250</t>
  </si>
  <si>
    <t>有色金属铸造</t>
  </si>
  <si>
    <t>3261</t>
  </si>
  <si>
    <t>铜压延加工</t>
  </si>
  <si>
    <t>3262</t>
  </si>
  <si>
    <t>铝压延加工</t>
  </si>
  <si>
    <t>3263</t>
  </si>
  <si>
    <t>贵金属压延加工</t>
  </si>
  <si>
    <t>3264</t>
  </si>
  <si>
    <t>稀有稀土金属压延加工</t>
  </si>
  <si>
    <t>3269</t>
  </si>
  <si>
    <t>其他有色金属压延加工</t>
  </si>
  <si>
    <t>3311</t>
  </si>
  <si>
    <t>金属结构制造</t>
  </si>
  <si>
    <t>3312</t>
  </si>
  <si>
    <t>金属门窗制造</t>
  </si>
  <si>
    <t>3321</t>
  </si>
  <si>
    <t>切削工具制造</t>
  </si>
  <si>
    <t>3322</t>
  </si>
  <si>
    <t>手工具制造</t>
  </si>
  <si>
    <t>3323</t>
  </si>
  <si>
    <t>农用及园林用金属工具制造</t>
  </si>
  <si>
    <t>3324</t>
  </si>
  <si>
    <t>刀剪及类似日用金属工具制造</t>
  </si>
  <si>
    <t>3329</t>
  </si>
  <si>
    <t>其他金属工具制造</t>
  </si>
  <si>
    <t>3331</t>
  </si>
  <si>
    <t>集装箱制造</t>
  </si>
  <si>
    <t>3332</t>
  </si>
  <si>
    <t>金属压力容器制造</t>
  </si>
  <si>
    <t>3333</t>
  </si>
  <si>
    <t>金属包装容器制造</t>
  </si>
  <si>
    <t>3340</t>
  </si>
  <si>
    <t>金属丝绳及其制品制造</t>
  </si>
  <si>
    <t>3351</t>
  </si>
  <si>
    <t>建筑、家具用金属配件制造</t>
  </si>
  <si>
    <t>3352</t>
  </si>
  <si>
    <t>建筑装饰及水暖管道零件制造</t>
  </si>
  <si>
    <t>3353</t>
  </si>
  <si>
    <t>安全、消防用金属制品制造</t>
  </si>
  <si>
    <t>3359</t>
  </si>
  <si>
    <t>其他建筑、安全用金属制品制造</t>
  </si>
  <si>
    <t>3360</t>
  </si>
  <si>
    <t>金属表面处理及热处理加工</t>
  </si>
  <si>
    <t>3371</t>
  </si>
  <si>
    <t>生产专用搪瓷制品制造</t>
  </si>
  <si>
    <t>3372</t>
  </si>
  <si>
    <t>建筑装饰搪瓷制品制造</t>
  </si>
  <si>
    <t>3373</t>
  </si>
  <si>
    <t>搪瓷卫生洁具制造</t>
  </si>
  <si>
    <t>3379</t>
  </si>
  <si>
    <t>搪瓷日用品及其他搪瓷制品制造</t>
  </si>
  <si>
    <t>3381</t>
  </si>
  <si>
    <t>金属制厨房用器具制造</t>
  </si>
  <si>
    <t>3382</t>
  </si>
  <si>
    <t>金属制餐具和器皿制造</t>
  </si>
  <si>
    <t>3383</t>
  </si>
  <si>
    <t>金属制卫生器具制造</t>
  </si>
  <si>
    <t>3389</t>
  </si>
  <si>
    <t>其他金属制日用品制造</t>
  </si>
  <si>
    <t>3391</t>
  </si>
  <si>
    <t>锻件及粉末冶金制品制造</t>
  </si>
  <si>
    <t>3392</t>
  </si>
  <si>
    <t>交通及公共管理用金属标牌制造</t>
  </si>
  <si>
    <t>3399</t>
  </si>
  <si>
    <t>其他未列明金属制品制造</t>
  </si>
  <si>
    <t>3411</t>
  </si>
  <si>
    <t>锅炉及辅助设备制造</t>
  </si>
  <si>
    <t>3412</t>
  </si>
  <si>
    <t>内燃机及配件制造</t>
  </si>
  <si>
    <t>3413</t>
  </si>
  <si>
    <t>汽轮机及辅机制造</t>
  </si>
  <si>
    <t>3414</t>
  </si>
  <si>
    <t>水轮机及辅机制造</t>
  </si>
  <si>
    <t>3415</t>
  </si>
  <si>
    <t>风能原动设备制造</t>
  </si>
  <si>
    <t>3419</t>
  </si>
  <si>
    <t>其他原动设备制造</t>
  </si>
  <si>
    <t>3421</t>
  </si>
  <si>
    <t>金属切削机床制造</t>
  </si>
  <si>
    <t>3422</t>
  </si>
  <si>
    <t>金属成形机床制造</t>
  </si>
  <si>
    <t>3423</t>
  </si>
  <si>
    <t>铸造机械制造</t>
  </si>
  <si>
    <t>3424</t>
  </si>
  <si>
    <t>金属切割及焊接设备制造</t>
  </si>
  <si>
    <t>3425</t>
  </si>
  <si>
    <t>机床附件制造</t>
  </si>
  <si>
    <t>3429</t>
  </si>
  <si>
    <t>其他金属加工机械制造</t>
  </si>
  <si>
    <t>3431</t>
  </si>
  <si>
    <t>轻小型起重设备制造</t>
  </si>
  <si>
    <t>3432</t>
  </si>
  <si>
    <t>起重机制造</t>
  </si>
  <si>
    <t>3433</t>
  </si>
  <si>
    <t>生产专用车辆制造</t>
  </si>
  <si>
    <t>3434</t>
  </si>
  <si>
    <t>连续搬运设备制造</t>
  </si>
  <si>
    <t>3435</t>
  </si>
  <si>
    <t>电梯、自动扶梯及升降机制造</t>
  </si>
  <si>
    <t>3439</t>
  </si>
  <si>
    <t>其他物料搬运设备制造</t>
  </si>
  <si>
    <t>3441</t>
  </si>
  <si>
    <t>泵及真空设备制造</t>
  </si>
  <si>
    <t>3442</t>
  </si>
  <si>
    <t>气体压缩机械制造</t>
  </si>
  <si>
    <t>3443</t>
  </si>
  <si>
    <t>阀门和旋塞制造</t>
  </si>
  <si>
    <t>3444</t>
  </si>
  <si>
    <t>液压和气压动力机械及元件制造</t>
  </si>
  <si>
    <t>3451</t>
  </si>
  <si>
    <t>轴承制造</t>
  </si>
  <si>
    <t>3452</t>
  </si>
  <si>
    <t>齿轮及齿轮减、变速箱制造</t>
  </si>
  <si>
    <t>3459</t>
  </si>
  <si>
    <t>其他传动部件制造</t>
  </si>
  <si>
    <t>3461</t>
  </si>
  <si>
    <t>烘炉、熔炉及电炉制造</t>
  </si>
  <si>
    <t>3462</t>
  </si>
  <si>
    <t>风机、风扇制造</t>
  </si>
  <si>
    <t>3463</t>
  </si>
  <si>
    <t>气体、液体分离及纯净设备制造</t>
  </si>
  <si>
    <t>3464</t>
  </si>
  <si>
    <t>制冷、空调设备制造</t>
  </si>
  <si>
    <t>3465</t>
  </si>
  <si>
    <t>风动和电动工具制造</t>
  </si>
  <si>
    <t>3466</t>
  </si>
  <si>
    <t>喷枪及类似器具制造</t>
  </si>
  <si>
    <t>3467</t>
  </si>
  <si>
    <t>衡器制造</t>
  </si>
  <si>
    <t>3468</t>
  </si>
  <si>
    <t>包装专用设备制造</t>
  </si>
  <si>
    <t>3471</t>
  </si>
  <si>
    <t>电影机械制造</t>
  </si>
  <si>
    <t>3472</t>
  </si>
  <si>
    <t>幻灯及投影设备制造</t>
  </si>
  <si>
    <t>3473</t>
  </si>
  <si>
    <t>照相机及器材制造</t>
  </si>
  <si>
    <t>3474</t>
  </si>
  <si>
    <t>复印和胶印设备制造</t>
  </si>
  <si>
    <t>3475</t>
  </si>
  <si>
    <t>计算器及货币专用设备制造</t>
  </si>
  <si>
    <t>3479</t>
  </si>
  <si>
    <t>其他文化、办公用机械制造</t>
  </si>
  <si>
    <t>3481</t>
  </si>
  <si>
    <t>金属密封件制造</t>
  </si>
  <si>
    <t>3482</t>
  </si>
  <si>
    <t>紧固件制造</t>
  </si>
  <si>
    <t>3483</t>
  </si>
  <si>
    <t>弹簧制造</t>
  </si>
  <si>
    <t>3484</t>
  </si>
  <si>
    <t>机械零部件加工</t>
  </si>
  <si>
    <t>3489</t>
  </si>
  <si>
    <t>其他通用零部件制造</t>
  </si>
  <si>
    <t>3490</t>
  </si>
  <si>
    <t>其他通用设备制造业</t>
  </si>
  <si>
    <t>3511</t>
  </si>
  <si>
    <t>矿山机械制造</t>
  </si>
  <si>
    <t>3512</t>
  </si>
  <si>
    <t>石油钻采专用设备制造</t>
  </si>
  <si>
    <t>3513</t>
  </si>
  <si>
    <t>建筑工程用机械制造</t>
  </si>
  <si>
    <t>3514</t>
  </si>
  <si>
    <t>海洋工程专用设备制造</t>
  </si>
  <si>
    <t>3515</t>
  </si>
  <si>
    <t>建筑材料生产专用机械制造</t>
  </si>
  <si>
    <t>3516</t>
  </si>
  <si>
    <t>冶金专用设备制造</t>
  </si>
  <si>
    <t>3521</t>
  </si>
  <si>
    <t>炼油、化工生产专用设备制造</t>
  </si>
  <si>
    <t>3522</t>
  </si>
  <si>
    <t>橡胶加工专用设备制造</t>
  </si>
  <si>
    <t>3523</t>
  </si>
  <si>
    <t>塑料加工专用设备制造</t>
  </si>
  <si>
    <t>3524</t>
  </si>
  <si>
    <t>木材加工机械制造</t>
  </si>
  <si>
    <t>3525</t>
  </si>
  <si>
    <t>模具制造</t>
  </si>
  <si>
    <t>3529</t>
  </si>
  <si>
    <t>其他非金属加工专用设备制造</t>
  </si>
  <si>
    <t>3531</t>
  </si>
  <si>
    <t>食品、酒、饮料及茶生产专用设备制造</t>
  </si>
  <si>
    <t>3532</t>
  </si>
  <si>
    <t>农副食品加工专用设备制造</t>
  </si>
  <si>
    <t>3533</t>
  </si>
  <si>
    <t>烟草生产专用设备制造</t>
  </si>
  <si>
    <t>3534</t>
  </si>
  <si>
    <t>饲料生产专用设备制造</t>
  </si>
  <si>
    <t>3541</t>
  </si>
  <si>
    <t>制浆和造纸专用设备制造</t>
  </si>
  <si>
    <t>3542</t>
  </si>
  <si>
    <t>印刷专用设备制造</t>
  </si>
  <si>
    <t>3543</t>
  </si>
  <si>
    <t>日用化工专用设备制造</t>
  </si>
  <si>
    <t>3544</t>
  </si>
  <si>
    <t>制药专用设备制造</t>
  </si>
  <si>
    <t>3545</t>
  </si>
  <si>
    <t>照明器具生产专用设备制造</t>
  </si>
  <si>
    <t>3546</t>
  </si>
  <si>
    <t>玻璃、陶瓷和搪瓷制品生产专用设备制造</t>
  </si>
  <si>
    <t>3549</t>
  </si>
  <si>
    <t>其他日用品生产专用设备制造</t>
  </si>
  <si>
    <t>3551</t>
  </si>
  <si>
    <t>纺织专用设备制造</t>
  </si>
  <si>
    <t>3552</t>
  </si>
  <si>
    <t>皮革、毛皮及其制品加工专用设备制造</t>
  </si>
  <si>
    <t>3553</t>
  </si>
  <si>
    <t>缝制机械制造</t>
  </si>
  <si>
    <t>3554</t>
  </si>
  <si>
    <t>洗涤机械制造</t>
  </si>
  <si>
    <t>3561</t>
  </si>
  <si>
    <t>电工机械专用设备制造</t>
  </si>
  <si>
    <t>3562</t>
  </si>
  <si>
    <t>电子工业专用设备制造</t>
  </si>
  <si>
    <t>3571</t>
  </si>
  <si>
    <t>拖拉机制造</t>
  </si>
  <si>
    <t>3572</t>
  </si>
  <si>
    <t>机械化农业及园艺机具制造</t>
  </si>
  <si>
    <t>3573</t>
  </si>
  <si>
    <t>营林及木竹采伐机械制造</t>
  </si>
  <si>
    <t>3574</t>
  </si>
  <si>
    <t>畜牧机械制造</t>
  </si>
  <si>
    <t>3575</t>
  </si>
  <si>
    <t>渔业机械制造</t>
  </si>
  <si>
    <t>3576</t>
  </si>
  <si>
    <t>农林牧渔机械配件制造</t>
  </si>
  <si>
    <t>3577</t>
  </si>
  <si>
    <t>棉花加工机械制造</t>
  </si>
  <si>
    <t>3579</t>
  </si>
  <si>
    <t>其他农、林、牧、渔业机械制造</t>
  </si>
  <si>
    <t>3581</t>
  </si>
  <si>
    <t>医疗诊断、监护及治疗设备制造</t>
  </si>
  <si>
    <t>3582</t>
  </si>
  <si>
    <t>口腔科用设备及器具制造</t>
  </si>
  <si>
    <t>3583</t>
  </si>
  <si>
    <t>医疗实验室及医用消毒设备和器具制造</t>
  </si>
  <si>
    <t>3584</t>
  </si>
  <si>
    <t>医疗、外科及兽医用器械制造</t>
  </si>
  <si>
    <t>3585</t>
  </si>
  <si>
    <t>机械治疗及病房护理设备制造</t>
  </si>
  <si>
    <t>3586</t>
  </si>
  <si>
    <t>假肢、人工器官及植（介）入器械制造</t>
  </si>
  <si>
    <t>3589</t>
  </si>
  <si>
    <t>其他医疗设备及器械制造</t>
  </si>
  <si>
    <t>3591</t>
  </si>
  <si>
    <t>环境保护专用设备制造</t>
  </si>
  <si>
    <t>3592</t>
  </si>
  <si>
    <t>地质勘查专用设备制造</t>
  </si>
  <si>
    <t>3593</t>
  </si>
  <si>
    <t>邮政专用机械及器材制造</t>
  </si>
  <si>
    <t>3594</t>
  </si>
  <si>
    <t>商业、饮食、服务专用设备制造</t>
  </si>
  <si>
    <t>3595</t>
  </si>
  <si>
    <t>社会公共安全设备及器材制造</t>
  </si>
  <si>
    <t>3596</t>
  </si>
  <si>
    <t>交通安全、管制及类似专用设备制造</t>
  </si>
  <si>
    <t>3597</t>
  </si>
  <si>
    <t>水资源专用机械制造</t>
  </si>
  <si>
    <t>3599</t>
  </si>
  <si>
    <t>其他专用设备制造</t>
  </si>
  <si>
    <t>3610</t>
  </si>
  <si>
    <t>汽车整车制造</t>
  </si>
  <si>
    <t>3620</t>
  </si>
  <si>
    <t>改装汽车制造</t>
  </si>
  <si>
    <t>3630</t>
  </si>
  <si>
    <t>低速载货汽车制造</t>
  </si>
  <si>
    <t>3640</t>
  </si>
  <si>
    <t>电车制造</t>
  </si>
  <si>
    <t>3650</t>
  </si>
  <si>
    <t>汽车车身、挂车制造</t>
  </si>
  <si>
    <t>3660</t>
  </si>
  <si>
    <t>汽车零部件及配件制造</t>
  </si>
  <si>
    <t>3711</t>
  </si>
  <si>
    <t>铁路机车车辆及动车组制造</t>
  </si>
  <si>
    <t>3712</t>
  </si>
  <si>
    <t>窄轨机车车辆制造</t>
  </si>
  <si>
    <t>3713</t>
  </si>
  <si>
    <t>铁路机车车辆配件制造</t>
  </si>
  <si>
    <t>3714</t>
  </si>
  <si>
    <t>铁路专用设备及器材、配件制造</t>
  </si>
  <si>
    <t>3719</t>
  </si>
  <si>
    <t>其他铁路运输设备制造</t>
  </si>
  <si>
    <t>3720</t>
  </si>
  <si>
    <t>城市轨道交通设备制造</t>
  </si>
  <si>
    <t>3731</t>
  </si>
  <si>
    <t>金属船舶制造</t>
  </si>
  <si>
    <t>3732</t>
  </si>
  <si>
    <t>非金属船舶制造</t>
  </si>
  <si>
    <t>3733</t>
  </si>
  <si>
    <t>娱乐船和运动船制造</t>
  </si>
  <si>
    <t>3734</t>
  </si>
  <si>
    <t>船用配套设备制造</t>
  </si>
  <si>
    <t>3735</t>
  </si>
  <si>
    <t>船舶改装与拆除</t>
  </si>
  <si>
    <t>3739</t>
  </si>
  <si>
    <t>航标器材及其他相关装置制造</t>
  </si>
  <si>
    <t>3741</t>
  </si>
  <si>
    <t>飞机制造</t>
  </si>
  <si>
    <t>3742</t>
  </si>
  <si>
    <t>航天器制造</t>
  </si>
  <si>
    <t>3743</t>
  </si>
  <si>
    <t>航空、航天相关设备制造</t>
  </si>
  <si>
    <t>3749</t>
  </si>
  <si>
    <t>其他航空航天器制造</t>
  </si>
  <si>
    <t>3751</t>
  </si>
  <si>
    <t>摩托车整车制造</t>
  </si>
  <si>
    <t>3752</t>
  </si>
  <si>
    <t>摩托车零部件及配件制造</t>
  </si>
  <si>
    <t>3761</t>
  </si>
  <si>
    <t>脚踏自行车及残疾人座车制造</t>
  </si>
  <si>
    <t>3762</t>
  </si>
  <si>
    <t>助动自行车制造</t>
  </si>
  <si>
    <t>3770</t>
  </si>
  <si>
    <t>非公路休闲车及零配件制造</t>
  </si>
  <si>
    <t>3791</t>
  </si>
  <si>
    <t>潜水及水下救捞装备制造</t>
  </si>
  <si>
    <t>3799</t>
  </si>
  <si>
    <t>其他未列明运输设备制造</t>
  </si>
  <si>
    <t>3811</t>
  </si>
  <si>
    <t>发电机及发电机组制造</t>
  </si>
  <si>
    <t>3812</t>
  </si>
  <si>
    <t>电动机制造</t>
  </si>
  <si>
    <t>3819</t>
  </si>
  <si>
    <t>微电机及其他电机制造</t>
  </si>
  <si>
    <t>3821</t>
  </si>
  <si>
    <t>变压器、整流器和电感器制造</t>
  </si>
  <si>
    <t>3822</t>
  </si>
  <si>
    <t>电容器及其配套设备制造</t>
  </si>
  <si>
    <t>3823</t>
  </si>
  <si>
    <t>配电开关控制设备制造</t>
  </si>
  <si>
    <t>3824</t>
  </si>
  <si>
    <t>电力电子元器件制造</t>
  </si>
  <si>
    <t>3825</t>
  </si>
  <si>
    <t>光伏设备及元器件制造</t>
  </si>
  <si>
    <t>3829</t>
  </si>
  <si>
    <t>其他输配电及控制设备制造</t>
  </si>
  <si>
    <t>3831</t>
  </si>
  <si>
    <t>电线、电缆制造</t>
  </si>
  <si>
    <t>3832</t>
  </si>
  <si>
    <t>光纤、光缆制造</t>
  </si>
  <si>
    <t>3833</t>
  </si>
  <si>
    <t>绝缘制品制造</t>
  </si>
  <si>
    <t>3839</t>
  </si>
  <si>
    <t>其他电工器材制造</t>
  </si>
  <si>
    <t>3841</t>
  </si>
  <si>
    <t>锂离子电池制造</t>
  </si>
  <si>
    <t>3842</t>
  </si>
  <si>
    <t>镍氢电池制造</t>
  </si>
  <si>
    <t>3849</t>
  </si>
  <si>
    <t>其他电池制造</t>
  </si>
  <si>
    <t>3851</t>
  </si>
  <si>
    <t>家用制冷电器具制造</t>
  </si>
  <si>
    <t>3852</t>
  </si>
  <si>
    <t>家用空气调节器制造</t>
  </si>
  <si>
    <t>3853</t>
  </si>
  <si>
    <t>家用通风电器具制造</t>
  </si>
  <si>
    <t>3854</t>
  </si>
  <si>
    <t>家用厨房电器具制造</t>
  </si>
  <si>
    <t>3855</t>
  </si>
  <si>
    <t>家用清洁卫生电器具制造</t>
  </si>
  <si>
    <t>3856</t>
  </si>
  <si>
    <t>家用美容、保健电器具制造</t>
  </si>
  <si>
    <t>3857</t>
  </si>
  <si>
    <t>家用电力器具专用配件制造</t>
  </si>
  <si>
    <t>3859</t>
  </si>
  <si>
    <t>其他家用电力器具制造</t>
  </si>
  <si>
    <t>3861</t>
  </si>
  <si>
    <t>燃气、太阳能及类似能源家用器具制造</t>
  </si>
  <si>
    <t>3869</t>
  </si>
  <si>
    <t>其他非电力家用器具制造</t>
  </si>
  <si>
    <t>3871</t>
  </si>
  <si>
    <t>电光源制造</t>
  </si>
  <si>
    <t>3872</t>
  </si>
  <si>
    <t>照明灯具制造</t>
  </si>
  <si>
    <t>3879</t>
  </si>
  <si>
    <t>灯用电器附件及其他照明器具制造</t>
  </si>
  <si>
    <t>3891</t>
  </si>
  <si>
    <t>电气信号设备装置制造</t>
  </si>
  <si>
    <t>3899</t>
  </si>
  <si>
    <t>其他未列明电气机械及器材制造</t>
  </si>
  <si>
    <t>3911</t>
  </si>
  <si>
    <t>计算机整机制造</t>
  </si>
  <si>
    <t>3912</t>
  </si>
  <si>
    <t>计算机零部件制造</t>
  </si>
  <si>
    <t>3913</t>
  </si>
  <si>
    <t>计算机外围设备制造</t>
  </si>
  <si>
    <t>3919</t>
  </si>
  <si>
    <t>其他计算机制造</t>
  </si>
  <si>
    <t>3921</t>
  </si>
  <si>
    <t>通信系统设备制造</t>
  </si>
  <si>
    <t>3922</t>
  </si>
  <si>
    <t>通信终端设备制造</t>
  </si>
  <si>
    <t>3931</t>
  </si>
  <si>
    <t>广播电视节目制作及发射设备制造</t>
  </si>
  <si>
    <t>3932</t>
  </si>
  <si>
    <t>广播电视接收设备及器材制造</t>
  </si>
  <si>
    <t>3939</t>
  </si>
  <si>
    <t>应用电视设备及其他广播电视设备制造</t>
  </si>
  <si>
    <t>3940</t>
  </si>
  <si>
    <t>雷达及配套设备制造</t>
  </si>
  <si>
    <t>3951</t>
  </si>
  <si>
    <t>电视机制造</t>
  </si>
  <si>
    <t>3952</t>
  </si>
  <si>
    <t>音响设备制造</t>
  </si>
  <si>
    <t>3953</t>
  </si>
  <si>
    <t>影视录放设备制造</t>
  </si>
  <si>
    <t>3961</t>
  </si>
  <si>
    <t>电子真空器件制造</t>
  </si>
  <si>
    <t>3962</t>
  </si>
  <si>
    <t>半导体分立器件制造</t>
  </si>
  <si>
    <t>3963</t>
  </si>
  <si>
    <t>集成电路制造</t>
  </si>
  <si>
    <t>3969</t>
  </si>
  <si>
    <t>光电子器件及其他电子器件制造</t>
  </si>
  <si>
    <t>3971</t>
  </si>
  <si>
    <t>电子元件及组件制造</t>
  </si>
  <si>
    <t>3972</t>
  </si>
  <si>
    <t>印制电路板制造</t>
  </si>
  <si>
    <t>3990</t>
  </si>
  <si>
    <t>其他电子设备制造</t>
  </si>
  <si>
    <t>4011</t>
  </si>
  <si>
    <t>工业自动控制系统装置制造</t>
  </si>
  <si>
    <t>4012</t>
  </si>
  <si>
    <t>电工仪器仪表制造</t>
  </si>
  <si>
    <t>4013</t>
  </si>
  <si>
    <t>绘图、计算及测量仪器制造</t>
  </si>
  <si>
    <t>4014</t>
  </si>
  <si>
    <t>实验分析仪器制造</t>
  </si>
  <si>
    <t>4015</t>
  </si>
  <si>
    <t>试验机制造</t>
  </si>
  <si>
    <t>4019</t>
  </si>
  <si>
    <t>供应用仪表及其他通用仪器制造</t>
  </si>
  <si>
    <t>4021</t>
  </si>
  <si>
    <t>环境监测专用仪器仪表制造</t>
  </si>
  <si>
    <t>4022</t>
  </si>
  <si>
    <t>运输设备及生产用计数仪表制造</t>
  </si>
  <si>
    <t>4023</t>
  </si>
  <si>
    <t>导航、气象及海洋专用仪器制造</t>
  </si>
  <si>
    <t>4024</t>
  </si>
  <si>
    <t>农林牧渔专用仪器仪表制造</t>
  </si>
  <si>
    <t>4025</t>
  </si>
  <si>
    <t>地质勘探和地震专用仪器制造</t>
  </si>
  <si>
    <t>4026</t>
  </si>
  <si>
    <t>教学专用仪器制造</t>
  </si>
  <si>
    <t>4027</t>
  </si>
  <si>
    <t>核子及核辐射测量仪器制造</t>
  </si>
  <si>
    <t>4028</t>
  </si>
  <si>
    <t>电子测量仪器制造</t>
  </si>
  <si>
    <t>4029</t>
  </si>
  <si>
    <t>其他专用仪器制造</t>
  </si>
  <si>
    <t>4030</t>
  </si>
  <si>
    <t>钟表与计时仪器制造</t>
  </si>
  <si>
    <t>4041</t>
  </si>
  <si>
    <t>光学仪器制造</t>
  </si>
  <si>
    <t>4042</t>
  </si>
  <si>
    <t>眼镜制造</t>
  </si>
  <si>
    <t>4090</t>
  </si>
  <si>
    <t>其他仪器仪表制造业</t>
  </si>
  <si>
    <t>4111</t>
  </si>
  <si>
    <t>鬃毛加工、制刷及清扫工具制造</t>
  </si>
  <si>
    <t>4119</t>
  </si>
  <si>
    <t>其他日用杂品制造</t>
  </si>
  <si>
    <t>4120</t>
  </si>
  <si>
    <t>煤制品制造</t>
  </si>
  <si>
    <t>4130</t>
  </si>
  <si>
    <t>核辐射加工</t>
  </si>
  <si>
    <t>4190</t>
  </si>
  <si>
    <t>其他未列明制造业</t>
  </si>
  <si>
    <t>4210</t>
  </si>
  <si>
    <t>金属废料和碎屑加工处理</t>
  </si>
  <si>
    <t>4220</t>
  </si>
  <si>
    <t>非金属废料和碎屑加工处理</t>
  </si>
  <si>
    <t>4310</t>
  </si>
  <si>
    <t>金属制品修理</t>
  </si>
  <si>
    <t>4320</t>
  </si>
  <si>
    <t>通用设备修理</t>
  </si>
  <si>
    <t>4330</t>
  </si>
  <si>
    <t>专用设备修理</t>
  </si>
  <si>
    <t>4341</t>
  </si>
  <si>
    <t>铁路运输设备修理</t>
  </si>
  <si>
    <t>4342</t>
  </si>
  <si>
    <t>船舶修理</t>
  </si>
  <si>
    <t>4343</t>
  </si>
  <si>
    <t>航空航天器修理</t>
  </si>
  <si>
    <t>4349</t>
  </si>
  <si>
    <t>其他运输设备修理</t>
  </si>
  <si>
    <t>4350</t>
  </si>
  <si>
    <t>电气设备修理</t>
  </si>
  <si>
    <t>4360</t>
  </si>
  <si>
    <t>仪器仪表修理</t>
  </si>
  <si>
    <t>4390</t>
  </si>
  <si>
    <t>其他机械和设备修理业</t>
  </si>
  <si>
    <t>4411</t>
  </si>
  <si>
    <t>火力发电</t>
  </si>
  <si>
    <t>4412</t>
  </si>
  <si>
    <t>水力发电</t>
  </si>
  <si>
    <t>4413</t>
  </si>
  <si>
    <t>核力发电</t>
  </si>
  <si>
    <t>4414</t>
  </si>
  <si>
    <t>风力发电</t>
  </si>
  <si>
    <t>4415</t>
  </si>
  <si>
    <t>太阳能发电</t>
  </si>
  <si>
    <t>4419</t>
  </si>
  <si>
    <t>其他电力生产</t>
  </si>
  <si>
    <t>4420</t>
  </si>
  <si>
    <t>电力供应</t>
  </si>
  <si>
    <t>4430</t>
  </si>
  <si>
    <t>热力生产和供应</t>
  </si>
  <si>
    <t>4500</t>
  </si>
  <si>
    <t>燃气生产和供应业</t>
  </si>
  <si>
    <t>4610</t>
  </si>
  <si>
    <t>自来水生产和供应</t>
  </si>
  <si>
    <t>4620</t>
  </si>
  <si>
    <t>污水处理及其再生利用</t>
  </si>
  <si>
    <t>4690</t>
  </si>
  <si>
    <t>其他水的处理、利用与分配</t>
  </si>
  <si>
    <t>4700</t>
  </si>
  <si>
    <t>房屋建筑业</t>
  </si>
  <si>
    <t>4811</t>
  </si>
  <si>
    <t>铁路工程建筑</t>
  </si>
  <si>
    <t>4812</t>
  </si>
  <si>
    <t>公路工程建筑</t>
  </si>
  <si>
    <t>4813</t>
  </si>
  <si>
    <t>市政道路工程建筑</t>
  </si>
  <si>
    <t>4819</t>
  </si>
  <si>
    <t>其他道路、隧道和桥梁工程建筑</t>
  </si>
  <si>
    <t>4821</t>
  </si>
  <si>
    <t>水源及供水设施工程建筑</t>
  </si>
  <si>
    <t>4822</t>
  </si>
  <si>
    <t>河湖治理及防洪设施工程建筑</t>
  </si>
  <si>
    <t>4823</t>
  </si>
  <si>
    <t>港口及航运设施工程建筑</t>
  </si>
  <si>
    <t>4830</t>
  </si>
  <si>
    <t>海洋工程建筑</t>
  </si>
  <si>
    <t>4840</t>
  </si>
  <si>
    <t>工矿工程建筑</t>
  </si>
  <si>
    <t>4851</t>
  </si>
  <si>
    <t>架线及设备工程建筑</t>
  </si>
  <si>
    <t>4852</t>
  </si>
  <si>
    <t>管道工程建筑</t>
  </si>
  <si>
    <t>4890</t>
  </si>
  <si>
    <t>其他土木工程建筑</t>
  </si>
  <si>
    <t>4910</t>
  </si>
  <si>
    <t>电气安装</t>
  </si>
  <si>
    <t>4920</t>
  </si>
  <si>
    <t>管道和设备安装</t>
  </si>
  <si>
    <t>4990</t>
  </si>
  <si>
    <t>其他建筑安装业</t>
  </si>
  <si>
    <t>5010</t>
  </si>
  <si>
    <t>建筑装饰业</t>
  </si>
  <si>
    <t>5021</t>
  </si>
  <si>
    <t>建筑物拆除活动</t>
  </si>
  <si>
    <t>5029</t>
  </si>
  <si>
    <t>其他工程准备活动</t>
  </si>
  <si>
    <t>5030</t>
  </si>
  <si>
    <t>提供施工设备服务</t>
  </si>
  <si>
    <t>5090</t>
  </si>
  <si>
    <t>其他未列明建筑业</t>
  </si>
  <si>
    <t>5111</t>
  </si>
  <si>
    <t>谷物、豆及薯类批发</t>
  </si>
  <si>
    <t>5112</t>
  </si>
  <si>
    <t>种子批发</t>
  </si>
  <si>
    <t>5113</t>
  </si>
  <si>
    <t>饲料批发</t>
  </si>
  <si>
    <t>5114</t>
  </si>
  <si>
    <t>棉、麻批发</t>
  </si>
  <si>
    <t>5115</t>
  </si>
  <si>
    <t>林业产品批发</t>
  </si>
  <si>
    <t>5116</t>
  </si>
  <si>
    <t>牲畜批发</t>
  </si>
  <si>
    <t>5119</t>
  </si>
  <si>
    <t>其他农牧产品批发</t>
  </si>
  <si>
    <t>5121</t>
  </si>
  <si>
    <t>米、面制品及食用油批发</t>
  </si>
  <si>
    <t>5122</t>
  </si>
  <si>
    <t>糕点、糖果及糖批发</t>
  </si>
  <si>
    <t>5123</t>
  </si>
  <si>
    <t>果品、蔬菜批发</t>
  </si>
  <si>
    <t>5124</t>
  </si>
  <si>
    <t>肉、禽、蛋、奶及水产品批发</t>
  </si>
  <si>
    <t>5125</t>
  </si>
  <si>
    <t>盐及调味品批发</t>
  </si>
  <si>
    <t>5126</t>
  </si>
  <si>
    <t>营养和保健品批发</t>
  </si>
  <si>
    <t>5127</t>
  </si>
  <si>
    <t>酒、饮料及茶叶批发</t>
  </si>
  <si>
    <t>5128</t>
  </si>
  <si>
    <t>烟草制品批发</t>
  </si>
  <si>
    <t>5129</t>
  </si>
  <si>
    <t>其他食品批发</t>
  </si>
  <si>
    <t>5131</t>
  </si>
  <si>
    <t>纺织品、针织品及原料批发</t>
  </si>
  <si>
    <t>5132</t>
  </si>
  <si>
    <t>服装批发</t>
  </si>
  <si>
    <t>5133</t>
  </si>
  <si>
    <t>鞋帽批发</t>
  </si>
  <si>
    <t>5134</t>
  </si>
  <si>
    <t>化妆品及卫生用品批发</t>
  </si>
  <si>
    <t>5135</t>
  </si>
  <si>
    <t>厨房、卫生间用具及日用杂货批发</t>
  </si>
  <si>
    <t>5136</t>
  </si>
  <si>
    <t>灯具、装饰物品批发</t>
  </si>
  <si>
    <t>5137</t>
  </si>
  <si>
    <t>家用电器批发</t>
  </si>
  <si>
    <t>5139</t>
  </si>
  <si>
    <t>其他家庭用品批发</t>
  </si>
  <si>
    <t>5141</t>
  </si>
  <si>
    <t>文具用品批发</t>
  </si>
  <si>
    <t>5142</t>
  </si>
  <si>
    <t>体育用品及器材批发</t>
  </si>
  <si>
    <t>5143</t>
  </si>
  <si>
    <t>图书批发</t>
  </si>
  <si>
    <t>5144</t>
  </si>
  <si>
    <t>报刊批发</t>
  </si>
  <si>
    <t>5145</t>
  </si>
  <si>
    <t>音像制品及电子出版物批发</t>
  </si>
  <si>
    <t>5146</t>
  </si>
  <si>
    <t>首饰、工艺品及收藏品批发</t>
  </si>
  <si>
    <t>5149</t>
  </si>
  <si>
    <t>其他文化用品批发</t>
  </si>
  <si>
    <t>5151</t>
  </si>
  <si>
    <t>西药批发</t>
  </si>
  <si>
    <t>5152</t>
  </si>
  <si>
    <t>中药批发</t>
  </si>
  <si>
    <t>5153</t>
  </si>
  <si>
    <t>医疗用品及器材批发</t>
  </si>
  <si>
    <t>5161</t>
  </si>
  <si>
    <t>煤炭及制品批发</t>
  </si>
  <si>
    <t>5162</t>
  </si>
  <si>
    <t>石油及制品批发</t>
  </si>
  <si>
    <t>5163</t>
  </si>
  <si>
    <t>非金属矿及制品批发</t>
  </si>
  <si>
    <t>5164</t>
  </si>
  <si>
    <t>金属及金属矿批发</t>
  </si>
  <si>
    <t>5165</t>
  </si>
  <si>
    <t>建材批发</t>
  </si>
  <si>
    <t>5166</t>
  </si>
  <si>
    <t>化肥批发</t>
  </si>
  <si>
    <t>5167</t>
  </si>
  <si>
    <t>农药批发</t>
  </si>
  <si>
    <t>5168</t>
  </si>
  <si>
    <t>农用薄膜批发</t>
  </si>
  <si>
    <t>5169</t>
  </si>
  <si>
    <t>其他化工产品批发</t>
  </si>
  <si>
    <t>5171</t>
  </si>
  <si>
    <t>农业机械批发</t>
  </si>
  <si>
    <t>5172</t>
  </si>
  <si>
    <t>汽车批发</t>
  </si>
  <si>
    <t>5173</t>
  </si>
  <si>
    <t>汽车零配件批发</t>
  </si>
  <si>
    <t>5174</t>
  </si>
  <si>
    <t>摩托车及零配件批发</t>
  </si>
  <si>
    <t>5175</t>
  </si>
  <si>
    <t>五金产品批发</t>
  </si>
  <si>
    <t>5176</t>
  </si>
  <si>
    <t>电气设备批发</t>
  </si>
  <si>
    <t>5177</t>
  </si>
  <si>
    <t>计算机、软件及辅助设备批发</t>
  </si>
  <si>
    <t>5178</t>
  </si>
  <si>
    <t>通讯及广播电视设备批发</t>
  </si>
  <si>
    <t>5179</t>
  </si>
  <si>
    <t>其他机械设备及电子产品批发</t>
  </si>
  <si>
    <t>5181</t>
  </si>
  <si>
    <t>贸易代理</t>
  </si>
  <si>
    <t>5182</t>
  </si>
  <si>
    <t>拍卖</t>
  </si>
  <si>
    <t>5189</t>
  </si>
  <si>
    <t>其他贸易经纪与代理</t>
  </si>
  <si>
    <t>5191</t>
  </si>
  <si>
    <t>再生物资回收与批发</t>
  </si>
  <si>
    <t>5199</t>
  </si>
  <si>
    <t>其他未列明批发业</t>
  </si>
  <si>
    <t>5211</t>
  </si>
  <si>
    <t>百货零售</t>
  </si>
  <si>
    <t>5212</t>
  </si>
  <si>
    <t>超级市场零售</t>
  </si>
  <si>
    <t>5219</t>
  </si>
  <si>
    <t>其他综合零售</t>
  </si>
  <si>
    <t>5221</t>
  </si>
  <si>
    <t>粮油零售</t>
  </si>
  <si>
    <t>5222</t>
  </si>
  <si>
    <t>糕点、面包零售</t>
  </si>
  <si>
    <t>5223</t>
  </si>
  <si>
    <t>果品、蔬菜零售</t>
  </si>
  <si>
    <t>5224</t>
  </si>
  <si>
    <t>肉、禽、蛋、奶及水产品零售</t>
  </si>
  <si>
    <t>5225</t>
  </si>
  <si>
    <t>营养和保健品零售</t>
  </si>
  <si>
    <t>5226</t>
  </si>
  <si>
    <t>酒、饮料及茶叶零售</t>
  </si>
  <si>
    <t>5227</t>
  </si>
  <si>
    <t>烟草制品零售</t>
  </si>
  <si>
    <t>5229</t>
  </si>
  <si>
    <t>其他食品零售</t>
  </si>
  <si>
    <t>5231</t>
  </si>
  <si>
    <t>纺织品及针织品零售</t>
  </si>
  <si>
    <t>5232</t>
  </si>
  <si>
    <t>服装零售</t>
  </si>
  <si>
    <t>5233</t>
  </si>
  <si>
    <t>鞋帽零售</t>
  </si>
  <si>
    <t>5234</t>
  </si>
  <si>
    <t>化妆品及卫生用品零售</t>
  </si>
  <si>
    <t>5235</t>
  </si>
  <si>
    <t>钟表、眼镜零售</t>
  </si>
  <si>
    <t>5236</t>
  </si>
  <si>
    <t>箱、包零售</t>
  </si>
  <si>
    <t>5237</t>
  </si>
  <si>
    <t>厨房用具及日用杂品零售</t>
  </si>
  <si>
    <t>5238</t>
  </si>
  <si>
    <t>自行车零售</t>
  </si>
  <si>
    <t>5239</t>
  </si>
  <si>
    <t>其他日用品零售</t>
  </si>
  <si>
    <t>5241</t>
  </si>
  <si>
    <t>文具用品零售</t>
  </si>
  <si>
    <t>5242</t>
  </si>
  <si>
    <t>体育用品及器材零售</t>
  </si>
  <si>
    <t>5243</t>
  </si>
  <si>
    <t>图书、报刊零售</t>
  </si>
  <si>
    <t>5244</t>
  </si>
  <si>
    <t>音像制品及电子出版物零售</t>
  </si>
  <si>
    <t>5245</t>
  </si>
  <si>
    <t>珠宝首饰零售</t>
  </si>
  <si>
    <t>5246</t>
  </si>
  <si>
    <t>工艺美术品及收藏品零售</t>
  </si>
  <si>
    <t>5247</t>
  </si>
  <si>
    <t>乐器零售</t>
  </si>
  <si>
    <t>5248</t>
  </si>
  <si>
    <t>照相器材零售</t>
  </si>
  <si>
    <t>5249</t>
  </si>
  <si>
    <t>其他文化用品零售</t>
  </si>
  <si>
    <t>5251</t>
  </si>
  <si>
    <t>药品零售</t>
  </si>
  <si>
    <t>5252</t>
  </si>
  <si>
    <t>医疗用品及器材零售</t>
  </si>
  <si>
    <t>5261</t>
  </si>
  <si>
    <t>汽车零售</t>
  </si>
  <si>
    <t>5262</t>
  </si>
  <si>
    <t>汽车零配件零售</t>
  </si>
  <si>
    <t>5263</t>
  </si>
  <si>
    <t>摩托车及零配件零售</t>
  </si>
  <si>
    <t>5264</t>
  </si>
  <si>
    <t>机动车燃料零售</t>
  </si>
  <si>
    <t>5271</t>
  </si>
  <si>
    <t>家用视听设备零售</t>
  </si>
  <si>
    <t>5272</t>
  </si>
  <si>
    <t>日用家电设备零售</t>
  </si>
  <si>
    <t>5273</t>
  </si>
  <si>
    <t>计算机、软件及辅助设备零售</t>
  </si>
  <si>
    <t>5274</t>
  </si>
  <si>
    <t>通信设备零售</t>
  </si>
  <si>
    <t>5279</t>
  </si>
  <si>
    <t>其他电子产品零售</t>
  </si>
  <si>
    <t>5281</t>
  </si>
  <si>
    <t>五金零售</t>
  </si>
  <si>
    <t>5282</t>
  </si>
  <si>
    <t>灯具零售</t>
  </si>
  <si>
    <t>5283</t>
  </si>
  <si>
    <t>家具零售</t>
  </si>
  <si>
    <t>5284</t>
  </si>
  <si>
    <t>涂料零售</t>
  </si>
  <si>
    <t>5285</t>
  </si>
  <si>
    <t>卫生洁具零售</t>
  </si>
  <si>
    <t>5286</t>
  </si>
  <si>
    <t>木质装饰材料零售</t>
  </si>
  <si>
    <t>5287</t>
  </si>
  <si>
    <t>陶瓷、石材装饰材料零售</t>
  </si>
  <si>
    <t>5289</t>
  </si>
  <si>
    <t>其他室内装饰材料零售</t>
  </si>
  <si>
    <t>5291</t>
  </si>
  <si>
    <t>货摊食品零售</t>
  </si>
  <si>
    <t>5292</t>
  </si>
  <si>
    <t>货摊纺织、服装及鞋零售</t>
  </si>
  <si>
    <t>5293</t>
  </si>
  <si>
    <t>货摊日用品零售</t>
  </si>
  <si>
    <t>5294</t>
  </si>
  <si>
    <t>互联网零售</t>
  </si>
  <si>
    <t>5295</t>
  </si>
  <si>
    <t>邮购及电视、电话零售</t>
  </si>
  <si>
    <t>5296</t>
  </si>
  <si>
    <t>旧货零售</t>
  </si>
  <si>
    <t>5297</t>
  </si>
  <si>
    <t>生活用燃料零售</t>
  </si>
  <si>
    <t>5299</t>
  </si>
  <si>
    <t>其他未列明零售业</t>
  </si>
  <si>
    <t>5310</t>
  </si>
  <si>
    <t>铁路旅客运输</t>
  </si>
  <si>
    <t>5320</t>
  </si>
  <si>
    <t>铁路货物运输</t>
  </si>
  <si>
    <t>5331</t>
  </si>
  <si>
    <t>客运火车站</t>
  </si>
  <si>
    <t>5332</t>
  </si>
  <si>
    <t>货运火车站</t>
  </si>
  <si>
    <t>5339</t>
  </si>
  <si>
    <t>其他铁路运输辅助活动</t>
  </si>
  <si>
    <t>5411</t>
  </si>
  <si>
    <t>公共电汽车客运</t>
  </si>
  <si>
    <t>5412</t>
  </si>
  <si>
    <t>城市轨道交通</t>
  </si>
  <si>
    <t>5413</t>
  </si>
  <si>
    <t>出租车客运</t>
  </si>
  <si>
    <t>5419</t>
  </si>
  <si>
    <t>其他城市公共交通运输</t>
  </si>
  <si>
    <t>5420</t>
  </si>
  <si>
    <t>公路旅客运输</t>
  </si>
  <si>
    <t>5430</t>
  </si>
  <si>
    <t>道路货物运输</t>
  </si>
  <si>
    <t>5441</t>
  </si>
  <si>
    <t>客运汽车站</t>
  </si>
  <si>
    <t>5442</t>
  </si>
  <si>
    <t>公路管理与养护</t>
  </si>
  <si>
    <t>5449</t>
  </si>
  <si>
    <t>其他道路运输辅助活动</t>
  </si>
  <si>
    <t>5511</t>
  </si>
  <si>
    <t>海洋旅客运输</t>
  </si>
  <si>
    <t>5512</t>
  </si>
  <si>
    <t>内河旅客运输</t>
  </si>
  <si>
    <t>5513</t>
  </si>
  <si>
    <t>客运轮渡运输</t>
  </si>
  <si>
    <t>5521</t>
  </si>
  <si>
    <t>远洋货物运输</t>
  </si>
  <si>
    <t>5522</t>
  </si>
  <si>
    <t>沿海货物运输</t>
  </si>
  <si>
    <t>5523</t>
  </si>
  <si>
    <t>内河货物运输</t>
  </si>
  <si>
    <t>5531</t>
  </si>
  <si>
    <t>客运港口</t>
  </si>
  <si>
    <t>5532</t>
  </si>
  <si>
    <t>货运港口</t>
  </si>
  <si>
    <t>5539</t>
  </si>
  <si>
    <t>其他水上运输辅助活动</t>
  </si>
  <si>
    <t>5611</t>
  </si>
  <si>
    <t>航空旅客运输</t>
  </si>
  <si>
    <t>5612</t>
  </si>
  <si>
    <t>航空货物运输</t>
  </si>
  <si>
    <t>5620</t>
  </si>
  <si>
    <t>通用航空服务</t>
  </si>
  <si>
    <t>5631</t>
  </si>
  <si>
    <t>机场</t>
  </si>
  <si>
    <t>5632</t>
  </si>
  <si>
    <t>空中交通管理</t>
  </si>
  <si>
    <t>5639</t>
  </si>
  <si>
    <t>其他航空运输辅助活动</t>
  </si>
  <si>
    <t>5700</t>
  </si>
  <si>
    <t>管道运输业</t>
  </si>
  <si>
    <t>5810</t>
  </si>
  <si>
    <t>装卸搬运</t>
  </si>
  <si>
    <t>5821</t>
  </si>
  <si>
    <t>货物运输代理</t>
  </si>
  <si>
    <t>5822</t>
  </si>
  <si>
    <t>旅客票务代理</t>
  </si>
  <si>
    <t>5829</t>
  </si>
  <si>
    <t>其他运输代理业</t>
  </si>
  <si>
    <t>5911</t>
  </si>
  <si>
    <t>谷物仓储</t>
  </si>
  <si>
    <t>5912</t>
  </si>
  <si>
    <t>棉花仓储</t>
  </si>
  <si>
    <t>5919</t>
  </si>
  <si>
    <t>其他农产品仓储</t>
  </si>
  <si>
    <t>5990</t>
  </si>
  <si>
    <t>其他仓储业</t>
  </si>
  <si>
    <t>6010</t>
  </si>
  <si>
    <t>邮政基本服务</t>
  </si>
  <si>
    <t>6020</t>
  </si>
  <si>
    <t>快递服务</t>
  </si>
  <si>
    <t>6110</t>
  </si>
  <si>
    <t>旅游饭店</t>
  </si>
  <si>
    <t>6120</t>
  </si>
  <si>
    <t>一般旅馆</t>
  </si>
  <si>
    <t>6190</t>
  </si>
  <si>
    <t>其他住宿业</t>
  </si>
  <si>
    <t>6210</t>
  </si>
  <si>
    <t>正餐服务</t>
  </si>
  <si>
    <t>6220</t>
  </si>
  <si>
    <t>快餐服务</t>
  </si>
  <si>
    <t>6231</t>
  </si>
  <si>
    <t>茶馆服务</t>
  </si>
  <si>
    <t>6232</t>
  </si>
  <si>
    <t>咖啡馆服务</t>
  </si>
  <si>
    <t>6233</t>
  </si>
  <si>
    <t>酒吧服务</t>
  </si>
  <si>
    <t>6239</t>
  </si>
  <si>
    <t>其他饮料及冷饮服务</t>
  </si>
  <si>
    <t>6291</t>
  </si>
  <si>
    <t>小吃服务</t>
  </si>
  <si>
    <t>6292</t>
  </si>
  <si>
    <t>餐饮配送服务</t>
  </si>
  <si>
    <t>6299</t>
  </si>
  <si>
    <t>其他未列明餐饮业</t>
  </si>
  <si>
    <t>6311</t>
  </si>
  <si>
    <t>固定电信服务</t>
  </si>
  <si>
    <t>6312</t>
  </si>
  <si>
    <t>移动电信服务</t>
  </si>
  <si>
    <t>6319</t>
  </si>
  <si>
    <t>其他电信服务</t>
  </si>
  <si>
    <t>6321</t>
  </si>
  <si>
    <t>有线广播电视传输服务</t>
  </si>
  <si>
    <t>6322</t>
  </si>
  <si>
    <t>无线广播电视传输服务</t>
  </si>
  <si>
    <t>6330</t>
  </si>
  <si>
    <t>卫星传输服务</t>
  </si>
  <si>
    <t>6410</t>
  </si>
  <si>
    <t>互联网接入及相关服务</t>
  </si>
  <si>
    <t>6420</t>
  </si>
  <si>
    <t>互联网信息服务</t>
  </si>
  <si>
    <t>6490</t>
  </si>
  <si>
    <t>其他互联网服务</t>
  </si>
  <si>
    <t>6510</t>
  </si>
  <si>
    <t>软件开发</t>
  </si>
  <si>
    <t>6520</t>
  </si>
  <si>
    <t>信息系统集成服务</t>
  </si>
  <si>
    <t>6530</t>
  </si>
  <si>
    <t>信息技术咨询服务</t>
  </si>
  <si>
    <t>6540</t>
  </si>
  <si>
    <t>数据处理和存储服务</t>
  </si>
  <si>
    <t>6550</t>
  </si>
  <si>
    <t>集成电路设计</t>
  </si>
  <si>
    <t>6591</t>
  </si>
  <si>
    <t>数字内容服务</t>
  </si>
  <si>
    <t>6592</t>
  </si>
  <si>
    <t>呼叫中心</t>
  </si>
  <si>
    <t>6599</t>
  </si>
  <si>
    <t>其他未列明信息技术服务业</t>
  </si>
  <si>
    <t>6610</t>
  </si>
  <si>
    <t>中央银行服务</t>
  </si>
  <si>
    <t>6620</t>
  </si>
  <si>
    <t>货币银行服务</t>
  </si>
  <si>
    <t>6631</t>
  </si>
  <si>
    <t>金融租赁服务</t>
  </si>
  <si>
    <t>6632</t>
  </si>
  <si>
    <t>财务公司</t>
  </si>
  <si>
    <t>6633</t>
  </si>
  <si>
    <t>典当</t>
  </si>
  <si>
    <t>6639</t>
  </si>
  <si>
    <t>其他非货币银行服务</t>
  </si>
  <si>
    <t>6640</t>
  </si>
  <si>
    <t>银行监管服务</t>
  </si>
  <si>
    <t>6711</t>
  </si>
  <si>
    <t>证券市场管理服务</t>
  </si>
  <si>
    <t>6712</t>
  </si>
  <si>
    <t>证券经纪交易服务</t>
  </si>
  <si>
    <t>6713</t>
  </si>
  <si>
    <t>基金管理服务</t>
  </si>
  <si>
    <t>6721</t>
  </si>
  <si>
    <t>期货市场管理服务</t>
  </si>
  <si>
    <t>6729</t>
  </si>
  <si>
    <t>其他期货市场服务</t>
  </si>
  <si>
    <t>6730</t>
  </si>
  <si>
    <t>证券期货监管服务</t>
  </si>
  <si>
    <t>6740</t>
  </si>
  <si>
    <t>6790</t>
  </si>
  <si>
    <t>其他资本市场服务</t>
  </si>
  <si>
    <t>6811</t>
  </si>
  <si>
    <t>人寿保险</t>
  </si>
  <si>
    <t>6812</t>
  </si>
  <si>
    <t>健康和意外保险</t>
  </si>
  <si>
    <t>6820</t>
  </si>
  <si>
    <t>财产保险</t>
  </si>
  <si>
    <t>6830</t>
  </si>
  <si>
    <t>再保险</t>
  </si>
  <si>
    <t>6840</t>
  </si>
  <si>
    <t>养老金</t>
  </si>
  <si>
    <t>6850</t>
  </si>
  <si>
    <t>保险经纪与代理服务</t>
  </si>
  <si>
    <t>6860</t>
  </si>
  <si>
    <t>保险监管服务</t>
  </si>
  <si>
    <t xml:space="preserve">A109010 </t>
  </si>
  <si>
    <t>汇总合并纳税企业类别:</t>
  </si>
  <si>
    <t>说明：请填写对应代码。企业所得税属地税管征的，将以地税征管系统中认定的代码为准。
代码对照表：10-非汇总（合并）纳税企业、20-总机构、30-分支机构、40-有独立生产经营部门的总机构</t>
  </si>
  <si>
    <t xml:space="preserve">总机构情况                                                   </t>
  </si>
  <si>
    <t>企业基础信息表</t>
    <phoneticPr fontId="48" type="noConversion"/>
  </si>
  <si>
    <t>A105070</t>
  </si>
  <si>
    <t>A105081</t>
    <phoneticPr fontId="2" type="noConversion"/>
  </si>
  <si>
    <t>A106000</t>
  </si>
  <si>
    <t>A107010</t>
  </si>
  <si>
    <t>A107011</t>
  </si>
  <si>
    <t>A107012</t>
  </si>
  <si>
    <t>A107013</t>
  </si>
  <si>
    <t>A107030</t>
    <phoneticPr fontId="2" type="noConversion"/>
  </si>
  <si>
    <t>A107040</t>
    <phoneticPr fontId="2" type="noConversion"/>
  </si>
  <si>
    <t>A108010</t>
  </si>
  <si>
    <t>A108020</t>
    <phoneticPr fontId="2" type="noConversion"/>
  </si>
  <si>
    <t>A108030</t>
  </si>
  <si>
    <t>A109010</t>
  </si>
  <si>
    <t>*</t>
    <phoneticPr fontId="48" type="noConversion"/>
  </si>
  <si>
    <t>107从事国家限制或禁止行业</t>
    <phoneticPr fontId="2" type="noConversion"/>
  </si>
  <si>
    <t>港、澳、台商企业</t>
  </si>
  <si>
    <t>（港澳台商）股份有限公司</t>
  </si>
  <si>
    <t>外商企业</t>
  </si>
  <si>
    <t>外商企业和外国企业</t>
  </si>
  <si>
    <t>外商股份有限公司</t>
  </si>
  <si>
    <t xml:space="preserve">        收益纳税调整明细表</t>
  </si>
  <si>
    <t xml:space="preserve">        符合条件的居民企业之间的股息、红利等权益性收益优惠明细表</t>
  </si>
  <si>
    <t>300企业主要股东及对外情况</t>
  </si>
  <si>
    <t>比例(%)</t>
  </si>
  <si>
    <t>302对外（前5位）</t>
  </si>
  <si>
    <t>资本服务</t>
  </si>
  <si>
    <t>与资产管理</t>
  </si>
  <si>
    <t xml:space="preserve">        收益</t>
  </si>
  <si>
    <t xml:space="preserve">   （九）无法收回的债券股权损失</t>
  </si>
  <si>
    <t xml:space="preserve">        其中：收益</t>
  </si>
  <si>
    <t xml:space="preserve">   （六）收益</t>
  </si>
  <si>
    <t xml:space="preserve">    （三）收益（填写A105030）</t>
  </si>
  <si>
    <t>　  （四）按权益法核算长期股权对初始成本调整确认收益</t>
  </si>
  <si>
    <t xml:space="preserve">    （五）交易性金融资产初始调整  </t>
  </si>
  <si>
    <t xml:space="preserve">    （七）用于对外项目视同销售收入</t>
  </si>
  <si>
    <t xml:space="preserve">    （七）用于对外项目视同销售成本</t>
  </si>
  <si>
    <t>收益纳税调整明细表</t>
  </si>
  <si>
    <t>处置的账面价值</t>
  </si>
  <si>
    <t>处置的计税基础</t>
  </si>
  <si>
    <t>被投资者名称</t>
    <phoneticPr fontId="48" type="noConversion"/>
  </si>
  <si>
    <t>报告编号：</t>
    <phoneticPr fontId="2" type="noConversion"/>
  </si>
  <si>
    <t>委托人名称：</t>
    <phoneticPr fontId="2" type="noConversion"/>
  </si>
  <si>
    <t>税务登记号：</t>
    <phoneticPr fontId="2" type="noConversion"/>
  </si>
  <si>
    <t>事务所名称：</t>
    <phoneticPr fontId="2" type="noConversion"/>
  </si>
  <si>
    <t>执业证书号：</t>
    <phoneticPr fontId="2" type="noConversion"/>
  </si>
  <si>
    <t>签名税务师：</t>
    <phoneticPr fontId="2" type="noConversion"/>
  </si>
  <si>
    <t>报备日期：</t>
    <phoneticPr fontId="2" type="noConversion"/>
  </si>
  <si>
    <t>传真：</t>
    <phoneticPr fontId="2" type="noConversion"/>
  </si>
  <si>
    <t>通信地址：</t>
    <phoneticPr fontId="2" type="noConversion"/>
  </si>
  <si>
    <t>电子邮件：</t>
    <phoneticPr fontId="2" type="noConversion"/>
  </si>
  <si>
    <t>事务所网址：</t>
    <phoneticPr fontId="2" type="noConversion"/>
  </si>
  <si>
    <t>事务所电话：</t>
    <phoneticPr fontId="2" type="noConversion"/>
  </si>
  <si>
    <t>企业所得税汇算清缴纳税申报税务审核报告</t>
    <phoneticPr fontId="2" type="noConversion"/>
  </si>
  <si>
    <t xml:space="preserve">    我们的责任是，本着独立、客观、公正的原则，依据《中华人民共和国企业所得税法》及其实施条例、《中华人民共和国税收征收管理法》及其实施细则和有关政策、规定，按照《注册税务师管理暂行办法》、《注册税务师涉税业务基本准则》和《企业所得税年度纳税调整业务规则》等行业规范要求，对贵单位企业所得税年度纳税申报的真实性、准确性、完整性和合法性实施审核，并发表审核意见。</t>
    <phoneticPr fontId="2" type="noConversion"/>
  </si>
  <si>
    <t xml:space="preserve">    在审核过程中，我们考虑了与企业所得税相关的审核材料的证据资格和证明能力，对贵单位提供的会计资料及纳税资料等实施了审核、验证、计算和职业推断等必要的审核程序。</t>
    <phoneticPr fontId="2" type="noConversion"/>
  </si>
  <si>
    <t xml:space="preserve">    企业所得税汇算清缴纳税申报的审核过程及主要实施情况：</t>
    <phoneticPr fontId="2" type="noConversion"/>
  </si>
  <si>
    <t xml:space="preserve">   （一）贵单位与企业所得税有关的内部控制及其有效性。 </t>
    <phoneticPr fontId="2" type="noConversion"/>
  </si>
  <si>
    <t xml:space="preserve">   （二）贵单位与企业所得税有关的各项内部证据和外部证据的相关性和可靠性。 </t>
    <phoneticPr fontId="2" type="noConversion"/>
  </si>
  <si>
    <t xml:space="preserve">    我们已收集、识别、评价与企业所得税汇算清缴纳税申报相关的会计资料和纳税资料等可靠的内部证据及外部证据。具体包括：企业会计资料及会计处理、财务状况及财务报表、纳税资料及税务处理、有关文件及证明材料等。   </t>
    <phoneticPr fontId="2" type="noConversion"/>
  </si>
  <si>
    <t xml:space="preserve">   （三）对贵单位提供的会计资料及纳税资料等进行审核、验证、计算和进行职业推断的情况。 </t>
    <phoneticPr fontId="2" type="noConversion"/>
  </si>
  <si>
    <t xml:space="preserve">        我们在审核过程中以职业怀疑态度、有计划地实施必要的审核程序，并根据重要性原则获取与代理对象相关的充分、适当的证据，并及时对制定的计划、实施的程序、获取的相关证据以及得出的结论作出记录。</t>
    <phoneticPr fontId="2" type="noConversion"/>
  </si>
  <si>
    <t>1.利润总额</t>
    <phoneticPr fontId="2" type="noConversion"/>
  </si>
  <si>
    <t>元；</t>
    <phoneticPr fontId="2" type="noConversion"/>
  </si>
  <si>
    <t>2.减：境外所得</t>
    <phoneticPr fontId="2" type="noConversion"/>
  </si>
  <si>
    <t>3.加：纳税调整增加额</t>
    <phoneticPr fontId="2" type="noConversion"/>
  </si>
  <si>
    <t>4.减：纳税调整减少额</t>
    <phoneticPr fontId="2" type="noConversion"/>
  </si>
  <si>
    <t>5.减：免税、减计收入及加计扣除</t>
    <phoneticPr fontId="2" type="noConversion"/>
  </si>
  <si>
    <t>元；</t>
    <phoneticPr fontId="2" type="noConversion"/>
  </si>
  <si>
    <t>6.加：境外应税所得抵减境内亏损</t>
    <phoneticPr fontId="2" type="noConversion"/>
  </si>
  <si>
    <t>7.纳税调整后所得</t>
    <phoneticPr fontId="2" type="noConversion"/>
  </si>
  <si>
    <t>8.减：所得减免</t>
    <phoneticPr fontId="2" type="noConversion"/>
  </si>
  <si>
    <t>9.减：抵扣应纳税所得额</t>
    <phoneticPr fontId="2" type="noConversion"/>
  </si>
  <si>
    <t>10.减：弥补以前年度亏损</t>
    <phoneticPr fontId="2" type="noConversion"/>
  </si>
  <si>
    <t>11.应纳税所得额</t>
    <phoneticPr fontId="2" type="noConversion"/>
  </si>
  <si>
    <t>12.税率（25%）</t>
    <phoneticPr fontId="2" type="noConversion"/>
  </si>
  <si>
    <t>13.应纳所得税额</t>
    <phoneticPr fontId="2" type="noConversion"/>
  </si>
  <si>
    <t>14.减：减免所得税额</t>
    <phoneticPr fontId="2" type="noConversion"/>
  </si>
  <si>
    <t>15.减：抵免所得税额</t>
    <phoneticPr fontId="2" type="noConversion"/>
  </si>
  <si>
    <t>17.加：境外所得应纳所得税额</t>
    <phoneticPr fontId="2" type="noConversion"/>
  </si>
  <si>
    <t>18.减：境外所得抵免所得税额</t>
    <phoneticPr fontId="2" type="noConversion"/>
  </si>
  <si>
    <t>19.实际应纳所得税额</t>
    <phoneticPr fontId="2" type="noConversion"/>
  </si>
  <si>
    <t>20.减：本年累计实际已预缴的所得税额</t>
    <phoneticPr fontId="2" type="noConversion"/>
  </si>
  <si>
    <t>21.本年应补（退）所得税额</t>
    <phoneticPr fontId="2" type="noConversion"/>
  </si>
  <si>
    <t xml:space="preserve">        本代理报告的结论和具体纳税调整项目及审核事项、有关优惠明细详见各附件。贵单位可以据此办理企业所得税汇算清缴纳税申报或审批事宜。</t>
    <phoneticPr fontId="2" type="noConversion"/>
  </si>
  <si>
    <t>23.财政集中分配本年应补（退）所得税额</t>
    <phoneticPr fontId="2" type="noConversion"/>
  </si>
  <si>
    <t>25.以前年度多缴的所得税额在本年抵减额</t>
    <phoneticPr fontId="2" type="noConversion"/>
  </si>
  <si>
    <t>26.以前年度应缴未缴在本年入库所得税额</t>
    <phoneticPr fontId="2" type="noConversion"/>
  </si>
  <si>
    <t>22.其中：总机构分摊本年应补（退）所得税额</t>
    <phoneticPr fontId="2" type="noConversion"/>
  </si>
  <si>
    <t>24.总机构主体生产经营部门分摊本年应补（退）所得税额</t>
    <phoneticPr fontId="2" type="noConversion"/>
  </si>
  <si>
    <t>16.应纳税额</t>
    <phoneticPr fontId="2" type="noConversion"/>
  </si>
  <si>
    <t>100</t>
    <phoneticPr fontId="48" type="noConversion"/>
  </si>
  <si>
    <t>110</t>
    <phoneticPr fontId="48" type="noConversion"/>
  </si>
  <si>
    <t>120</t>
    <phoneticPr fontId="48" type="noConversion"/>
  </si>
  <si>
    <t>130</t>
    <phoneticPr fontId="48" type="noConversion"/>
  </si>
  <si>
    <t>140</t>
    <phoneticPr fontId="48" type="noConversion"/>
  </si>
  <si>
    <t>141</t>
    <phoneticPr fontId="48" type="noConversion"/>
  </si>
  <si>
    <t>142</t>
    <phoneticPr fontId="48" type="noConversion"/>
  </si>
  <si>
    <t>143</t>
    <phoneticPr fontId="48" type="noConversion"/>
  </si>
  <si>
    <t>149</t>
    <phoneticPr fontId="48" type="noConversion"/>
  </si>
  <si>
    <t>150</t>
    <phoneticPr fontId="48" type="noConversion"/>
  </si>
  <si>
    <t>151</t>
    <phoneticPr fontId="48" type="noConversion"/>
  </si>
  <si>
    <t>159</t>
    <phoneticPr fontId="48" type="noConversion"/>
  </si>
  <si>
    <t>160</t>
    <phoneticPr fontId="48" type="noConversion"/>
  </si>
  <si>
    <t>170</t>
    <phoneticPr fontId="48" type="noConversion"/>
  </si>
  <si>
    <t>171</t>
    <phoneticPr fontId="48" type="noConversion"/>
  </si>
  <si>
    <t>172</t>
    <phoneticPr fontId="48" type="noConversion"/>
  </si>
  <si>
    <t>173</t>
    <phoneticPr fontId="48" type="noConversion"/>
  </si>
  <si>
    <t>174</t>
    <phoneticPr fontId="48" type="noConversion"/>
  </si>
  <si>
    <t>175</t>
    <phoneticPr fontId="48" type="noConversion"/>
  </si>
  <si>
    <t>190</t>
    <phoneticPr fontId="48" type="noConversion"/>
  </si>
  <si>
    <t>200</t>
    <phoneticPr fontId="48" type="noConversion"/>
  </si>
  <si>
    <t>210</t>
    <phoneticPr fontId="48" type="noConversion"/>
  </si>
  <si>
    <t>220</t>
    <phoneticPr fontId="48" type="noConversion"/>
  </si>
  <si>
    <t>230</t>
    <phoneticPr fontId="48" type="noConversion"/>
  </si>
  <si>
    <t>240</t>
    <phoneticPr fontId="48" type="noConversion"/>
  </si>
  <si>
    <t>250</t>
    <phoneticPr fontId="48" type="noConversion"/>
  </si>
  <si>
    <t>251</t>
    <phoneticPr fontId="48" type="noConversion"/>
  </si>
  <si>
    <t>252</t>
    <phoneticPr fontId="48" type="noConversion"/>
  </si>
  <si>
    <t>253</t>
    <phoneticPr fontId="48" type="noConversion"/>
  </si>
  <si>
    <t>254</t>
    <phoneticPr fontId="48" type="noConversion"/>
  </si>
  <si>
    <t>259</t>
    <phoneticPr fontId="48" type="noConversion"/>
  </si>
  <si>
    <t>300</t>
    <phoneticPr fontId="48" type="noConversion"/>
  </si>
  <si>
    <t>310</t>
    <phoneticPr fontId="48" type="noConversion"/>
  </si>
  <si>
    <t>320</t>
    <phoneticPr fontId="48" type="noConversion"/>
  </si>
  <si>
    <t>330</t>
    <phoneticPr fontId="48" type="noConversion"/>
  </si>
  <si>
    <t>340</t>
    <phoneticPr fontId="48" type="noConversion"/>
  </si>
  <si>
    <t>350</t>
    <phoneticPr fontId="48" type="noConversion"/>
  </si>
  <si>
    <t>351</t>
    <phoneticPr fontId="48" type="noConversion"/>
  </si>
  <si>
    <t>352</t>
    <phoneticPr fontId="48" type="noConversion"/>
  </si>
  <si>
    <t>354</t>
    <phoneticPr fontId="48" type="noConversion"/>
  </si>
  <si>
    <t>359</t>
    <phoneticPr fontId="48" type="noConversion"/>
  </si>
  <si>
    <t>353</t>
    <phoneticPr fontId="48" type="noConversion"/>
  </si>
  <si>
    <t>400</t>
    <phoneticPr fontId="48" type="noConversion"/>
  </si>
  <si>
    <t>410</t>
    <phoneticPr fontId="48" type="noConversion"/>
  </si>
  <si>
    <t>411</t>
    <phoneticPr fontId="48" type="noConversion"/>
  </si>
  <si>
    <t>412</t>
    <phoneticPr fontId="48" type="noConversion"/>
  </si>
  <si>
    <t>413</t>
    <phoneticPr fontId="48" type="noConversion"/>
  </si>
  <si>
    <t>420</t>
    <phoneticPr fontId="48" type="noConversion"/>
  </si>
  <si>
    <t>421</t>
    <phoneticPr fontId="48" type="noConversion"/>
  </si>
  <si>
    <t>422</t>
    <phoneticPr fontId="48" type="noConversion"/>
  </si>
  <si>
    <t>423</t>
    <phoneticPr fontId="48" type="noConversion"/>
  </si>
  <si>
    <t>430</t>
    <phoneticPr fontId="48" type="noConversion"/>
  </si>
  <si>
    <t>431</t>
    <phoneticPr fontId="48" type="noConversion"/>
  </si>
  <si>
    <t>432</t>
    <phoneticPr fontId="48" type="noConversion"/>
  </si>
  <si>
    <t>433</t>
    <phoneticPr fontId="48" type="noConversion"/>
  </si>
  <si>
    <t>500</t>
    <phoneticPr fontId="48" type="noConversion"/>
  </si>
  <si>
    <t>510</t>
    <phoneticPr fontId="48" type="noConversion"/>
  </si>
  <si>
    <t>520</t>
    <phoneticPr fontId="48" type="noConversion"/>
  </si>
  <si>
    <t>521</t>
    <phoneticPr fontId="48" type="noConversion"/>
  </si>
  <si>
    <t>522</t>
    <phoneticPr fontId="48" type="noConversion"/>
  </si>
  <si>
    <t>523</t>
    <phoneticPr fontId="48" type="noConversion"/>
  </si>
  <si>
    <t>530</t>
    <phoneticPr fontId="48" type="noConversion"/>
  </si>
  <si>
    <t>540</t>
    <phoneticPr fontId="48" type="noConversion"/>
  </si>
  <si>
    <t>550</t>
    <phoneticPr fontId="48" type="noConversion"/>
  </si>
  <si>
    <t>560</t>
    <phoneticPr fontId="48" type="noConversion"/>
  </si>
  <si>
    <t>二、扣除类调整项目    （13+14+15+16+17+18+19+20+21+22+23+24+26+27+28+29）</t>
    <phoneticPr fontId="48" type="noConversion"/>
  </si>
  <si>
    <t>合同金额
（交易金额）</t>
    <phoneticPr fontId="48" type="noConversion"/>
  </si>
  <si>
    <t>税收规定扣除率(%)</t>
  </si>
  <si>
    <t>5（2-4）</t>
  </si>
  <si>
    <t>7（5+6）</t>
  </si>
  <si>
    <t>2&gt;=0</t>
  </si>
  <si>
    <t>可结转以后年度弥补的亏损额合计</t>
    <phoneticPr fontId="48" type="noConversion"/>
  </si>
  <si>
    <t>一、企业基本情况</t>
  </si>
  <si>
    <t xml:space="preserve">   1．成立日期</t>
    <phoneticPr fontId="2" type="noConversion"/>
  </si>
  <si>
    <t xml:space="preserve">   2．注册地址</t>
  </si>
  <si>
    <t xml:space="preserve">      经营地址</t>
  </si>
  <si>
    <t xml:space="preserve">   3．法人代表</t>
  </si>
  <si>
    <t xml:space="preserve">   4．注册资本（单位：万元）</t>
  </si>
  <si>
    <t xml:space="preserve">   5．投资总额（单位：万元）</t>
  </si>
  <si>
    <t xml:space="preserve">   6．企业类型</t>
  </si>
  <si>
    <t xml:space="preserve">   7．经营范围</t>
  </si>
  <si>
    <t xml:space="preserve">   8. 行业门类</t>
  </si>
  <si>
    <t xml:space="preserve">   9．其他</t>
  </si>
  <si>
    <t>二、主要会计政策</t>
  </si>
  <si>
    <t xml:space="preserve">   1.执行的会计准则（制度）及有关规定:</t>
    <phoneticPr fontId="2" type="noConversion"/>
  </si>
  <si>
    <t xml:space="preserve">   2.会计年度：</t>
    <phoneticPr fontId="2" type="noConversion"/>
  </si>
  <si>
    <t>至</t>
  </si>
  <si>
    <t xml:space="preserve">   3.会计核算方法：</t>
    <phoneticPr fontId="2" type="noConversion"/>
  </si>
  <si>
    <t xml:space="preserve">   4、账龄三年以上的应收账款、应付账款、其他应收款、其他应付款、预收账款、预付账款等科目说明：无</t>
    <phoneticPr fontId="2" type="noConversion"/>
  </si>
  <si>
    <t xml:space="preserve">   5、其他：无</t>
    <phoneticPr fontId="2" type="noConversion"/>
  </si>
  <si>
    <t>三、审核事项说明</t>
  </si>
  <si>
    <t xml:space="preserve">项目 </t>
  </si>
  <si>
    <t xml:space="preserve">账载金额 </t>
  </si>
  <si>
    <t xml:space="preserve">税收金额 </t>
  </si>
  <si>
    <t>调增金额</t>
    <phoneticPr fontId="2" type="noConversion"/>
  </si>
  <si>
    <t>调整原因说明</t>
  </si>
  <si>
    <t xml:space="preserve">     无</t>
    <phoneticPr fontId="2" type="noConversion"/>
  </si>
  <si>
    <t>四、其他事项说明</t>
  </si>
  <si>
    <t xml:space="preserve">项目  </t>
  </si>
  <si>
    <t>是/否</t>
  </si>
  <si>
    <t>简要描述</t>
  </si>
  <si>
    <t>金额（单位：元）</t>
  </si>
  <si>
    <t>是否享受及享受税收优惠类型</t>
  </si>
  <si>
    <t>是否发生日常经营业务以外的法律结构或经济结构重大改变的交易，如债务重组、股权收购等</t>
  </si>
  <si>
    <t>是否发生资产损失</t>
  </si>
  <si>
    <t>是否取得不征税收入</t>
  </si>
  <si>
    <t xml:space="preserve">    其他事项：</t>
    <phoneticPr fontId="2" type="noConversion"/>
  </si>
  <si>
    <t xml:space="preserve">   以下内容不是填表区域，仅供对照。</t>
  </si>
  <si>
    <t>企业类型代码对照表</t>
  </si>
  <si>
    <t>行业类型代码表</t>
  </si>
  <si>
    <t>港、澳、台商投资企业</t>
  </si>
  <si>
    <t>（港澳台商）投资股份有限公司</t>
  </si>
  <si>
    <t>外商投资企业</t>
  </si>
  <si>
    <t>外商投资企业和外国企业</t>
  </si>
  <si>
    <t>外商投资股份有限公司</t>
  </si>
  <si>
    <t>100</t>
    <phoneticPr fontId="60" type="noConversion"/>
  </si>
  <si>
    <t>120</t>
    <phoneticPr fontId="60" type="noConversion"/>
  </si>
  <si>
    <t>110</t>
    <phoneticPr fontId="60" type="noConversion"/>
  </si>
  <si>
    <t>130</t>
    <phoneticPr fontId="60" type="noConversion"/>
  </si>
  <si>
    <t>140</t>
    <phoneticPr fontId="60" type="noConversion"/>
  </si>
  <si>
    <t>141</t>
    <phoneticPr fontId="60" type="noConversion"/>
  </si>
  <si>
    <t>142</t>
    <phoneticPr fontId="60" type="noConversion"/>
  </si>
  <si>
    <t>143</t>
    <phoneticPr fontId="60" type="noConversion"/>
  </si>
  <si>
    <t>149</t>
    <phoneticPr fontId="60" type="noConversion"/>
  </si>
  <si>
    <t>150</t>
    <phoneticPr fontId="60" type="noConversion"/>
  </si>
  <si>
    <t>151</t>
    <phoneticPr fontId="60" type="noConversion"/>
  </si>
  <si>
    <t>159</t>
    <phoneticPr fontId="60" type="noConversion"/>
  </si>
  <si>
    <t>160</t>
    <phoneticPr fontId="60" type="noConversion"/>
  </si>
  <si>
    <t>170</t>
    <phoneticPr fontId="60" type="noConversion"/>
  </si>
  <si>
    <t>171</t>
    <phoneticPr fontId="60" type="noConversion"/>
  </si>
  <si>
    <t>172</t>
    <phoneticPr fontId="60" type="noConversion"/>
  </si>
  <si>
    <t>173</t>
    <phoneticPr fontId="60" type="noConversion"/>
  </si>
  <si>
    <t>174</t>
    <phoneticPr fontId="60" type="noConversion"/>
  </si>
  <si>
    <t>190</t>
    <phoneticPr fontId="60" type="noConversion"/>
  </si>
  <si>
    <t>210</t>
    <phoneticPr fontId="60" type="noConversion"/>
  </si>
  <si>
    <t>220</t>
    <phoneticPr fontId="60" type="noConversion"/>
  </si>
  <si>
    <t>230</t>
    <phoneticPr fontId="60" type="noConversion"/>
  </si>
  <si>
    <t>240</t>
    <phoneticPr fontId="60" type="noConversion"/>
  </si>
  <si>
    <t>250</t>
    <phoneticPr fontId="60" type="noConversion"/>
  </si>
  <si>
    <t>251</t>
    <phoneticPr fontId="60" type="noConversion"/>
  </si>
  <si>
    <t>252</t>
    <phoneticPr fontId="60" type="noConversion"/>
  </si>
  <si>
    <t>253</t>
    <phoneticPr fontId="60" type="noConversion"/>
  </si>
  <si>
    <t>254</t>
    <phoneticPr fontId="60" type="noConversion"/>
  </si>
  <si>
    <t>259</t>
    <phoneticPr fontId="60" type="noConversion"/>
  </si>
  <si>
    <t>300</t>
    <phoneticPr fontId="60" type="noConversion"/>
  </si>
  <si>
    <t>310</t>
    <phoneticPr fontId="60" type="noConversion"/>
  </si>
  <si>
    <t>320</t>
    <phoneticPr fontId="60" type="noConversion"/>
  </si>
  <si>
    <t>330</t>
    <phoneticPr fontId="60" type="noConversion"/>
  </si>
  <si>
    <t>350</t>
    <phoneticPr fontId="60" type="noConversion"/>
  </si>
  <si>
    <t>351</t>
    <phoneticPr fontId="60" type="noConversion"/>
  </si>
  <si>
    <t>352</t>
    <phoneticPr fontId="60" type="noConversion"/>
  </si>
  <si>
    <t>353</t>
    <phoneticPr fontId="60" type="noConversion"/>
  </si>
  <si>
    <t>354</t>
    <phoneticPr fontId="60" type="noConversion"/>
  </si>
  <si>
    <t>359</t>
    <phoneticPr fontId="60" type="noConversion"/>
  </si>
  <si>
    <t>400</t>
    <phoneticPr fontId="60" type="noConversion"/>
  </si>
  <si>
    <t>410</t>
    <phoneticPr fontId="60" type="noConversion"/>
  </si>
  <si>
    <t>411</t>
    <phoneticPr fontId="60" type="noConversion"/>
  </si>
  <si>
    <t>412</t>
    <phoneticPr fontId="60" type="noConversion"/>
  </si>
  <si>
    <t>413</t>
    <phoneticPr fontId="60" type="noConversion"/>
  </si>
  <si>
    <t>420</t>
    <phoneticPr fontId="60" type="noConversion"/>
  </si>
  <si>
    <t>421</t>
    <phoneticPr fontId="60" type="noConversion"/>
  </si>
  <si>
    <t>422</t>
    <phoneticPr fontId="60" type="noConversion"/>
  </si>
  <si>
    <t>423</t>
    <phoneticPr fontId="60" type="noConversion"/>
  </si>
  <si>
    <t>431</t>
    <phoneticPr fontId="60" type="noConversion"/>
  </si>
  <si>
    <t>432</t>
    <phoneticPr fontId="60" type="noConversion"/>
  </si>
  <si>
    <t>433</t>
    <phoneticPr fontId="60" type="noConversion"/>
  </si>
  <si>
    <t>500</t>
    <phoneticPr fontId="60" type="noConversion"/>
  </si>
  <si>
    <t>510</t>
    <phoneticPr fontId="60" type="noConversion"/>
  </si>
  <si>
    <t>520</t>
    <phoneticPr fontId="60" type="noConversion"/>
  </si>
  <si>
    <t>521</t>
    <phoneticPr fontId="60" type="noConversion"/>
  </si>
  <si>
    <t>522</t>
    <phoneticPr fontId="60" type="noConversion"/>
  </si>
  <si>
    <t>523</t>
    <phoneticPr fontId="60" type="noConversion"/>
  </si>
  <si>
    <t>530</t>
    <phoneticPr fontId="60" type="noConversion"/>
  </si>
  <si>
    <t>540</t>
    <phoneticPr fontId="60" type="noConversion"/>
  </si>
  <si>
    <t>550</t>
    <phoneticPr fontId="60" type="noConversion"/>
  </si>
  <si>
    <t>560</t>
    <phoneticPr fontId="60" type="noConversion"/>
  </si>
  <si>
    <t>430</t>
    <phoneticPr fontId="60" type="noConversion"/>
  </si>
  <si>
    <t>340</t>
    <phoneticPr fontId="60" type="noConversion"/>
  </si>
  <si>
    <t>175</t>
    <phoneticPr fontId="60" type="noConversion"/>
  </si>
  <si>
    <t>200</t>
    <phoneticPr fontId="60" type="noConversion"/>
  </si>
  <si>
    <t>A</t>
    <phoneticPr fontId="60" type="noConversion"/>
  </si>
  <si>
    <t>B</t>
    <phoneticPr fontId="60" type="noConversion"/>
  </si>
  <si>
    <t>调减金额</t>
    <phoneticPr fontId="2" type="noConversion"/>
  </si>
  <si>
    <t>1-1</t>
    <phoneticPr fontId="60" type="noConversion"/>
  </si>
  <si>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</si>
  <si>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</si>
  <si>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</si>
  <si>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</si>
  <si>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</si>
  <si>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</si>
  <si>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</si>
  <si>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</si>
  <si>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</si>
  <si>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</si>
  <si>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</si>
  <si>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</si>
  <si>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</si>
  <si>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</si>
  <si>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</si>
  <si>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</si>
  <si>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</si>
  <si>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</si>
  <si>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</si>
  <si>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</si>
  <si>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</si>
  <si>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</si>
  <si>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</si>
  <si>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</si>
  <si>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</si>
  <si>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</si>
  <si>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</si>
  <si>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</si>
  <si>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</si>
  <si>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</si>
  <si>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</si>
  <si>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</si>
  <si>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</si>
  <si>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</si>
  <si>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</si>
  <si>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</si>
  <si>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</si>
  <si>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</si>
  <si>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</si>
  <si>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2-1</t>
    <phoneticPr fontId="60" type="noConversion"/>
  </si>
  <si>
    <t>2-2</t>
  </si>
  <si>
    <t>2-3</t>
  </si>
  <si>
    <t>2-4</t>
  </si>
  <si>
    <t>2-5</t>
  </si>
  <si>
    <t>2-6</t>
  </si>
  <si>
    <t>2-7</t>
  </si>
  <si>
    <t>2-8</t>
  </si>
  <si>
    <t>2-9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</si>
  <si>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</si>
  <si>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</si>
  <si>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</si>
  <si>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</si>
  <si>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</si>
  <si>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</si>
  <si>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</si>
  <si>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</si>
  <si>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</si>
  <si>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</si>
  <si>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</si>
  <si>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</si>
  <si>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</si>
  <si>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</si>
  <si>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</si>
  <si>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</si>
  <si>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</si>
  <si>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</si>
  <si>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</si>
  <si>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</si>
  <si>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</si>
  <si>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</si>
  <si>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</si>
  <si>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</si>
  <si>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</si>
  <si>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</si>
  <si>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</si>
  <si>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</si>
  <si>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</si>
  <si>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</si>
  <si>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</si>
  <si>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筛选</t>
    <phoneticPr fontId="60" type="noConversion"/>
  </si>
  <si>
    <t>非汇总（合并）纳税企业</t>
  </si>
  <si>
    <t>总机</t>
  </si>
  <si>
    <t>分支机构</t>
  </si>
  <si>
    <t>有独立生产经营部门的总机构</t>
  </si>
  <si>
    <t>10</t>
    <phoneticPr fontId="48" type="noConversion"/>
  </si>
  <si>
    <t>20</t>
    <phoneticPr fontId="48" type="noConversion"/>
  </si>
  <si>
    <t>30</t>
    <phoneticPr fontId="48" type="noConversion"/>
  </si>
  <si>
    <t>40</t>
    <phoneticPr fontId="48" type="noConversion"/>
  </si>
  <si>
    <t>A102010一般企业成本支出明细表</t>
  </si>
  <si>
    <t>A102020金融企业支出明细表</t>
  </si>
  <si>
    <t>A103000事业单位、民间非营利组织收入、支出明细表</t>
  </si>
  <si>
    <t>A104000期间费用明细表</t>
  </si>
  <si>
    <t>A105000纳税调整项目明细表</t>
  </si>
  <si>
    <t>A105010视同销售和房地产开发企业特定业务纳税调整明细表</t>
  </si>
  <si>
    <t>A105020未按权责发生制确认收入纳税调整明细表</t>
  </si>
  <si>
    <t>A105030投资收益纳税调整明细表</t>
  </si>
  <si>
    <t>A105040专项用途财政性资金纳税调整表</t>
  </si>
  <si>
    <t>A105050职工薪酬纳税调整明细表</t>
  </si>
  <si>
    <t>A105060广告费和业务宣传费跨年度纳税调整明细表</t>
  </si>
  <si>
    <t>A105070捐赠支出纳税调整明细表</t>
  </si>
  <si>
    <t>A105080资产折旧、摊销情况及纳税调整明细表</t>
  </si>
  <si>
    <t>A105081固定资产加速折旧、扣除明细表</t>
  </si>
  <si>
    <t>A105090资产损失税前扣除及纳税调整明细表</t>
  </si>
  <si>
    <t>A105091资产损失（专项申报）税前扣除及纳税调整明细表</t>
  </si>
  <si>
    <t>A105100企业重组纳税调整明细表</t>
  </si>
  <si>
    <t>A105110政策性搬迁纳税调整明细表</t>
  </si>
  <si>
    <t>A105120特殊行业准备金纳税调整明细表</t>
  </si>
  <si>
    <t>A106000企业所得税弥补亏损明细表</t>
  </si>
  <si>
    <t>A107010免税、减计收入及加计扣除优惠明细表</t>
  </si>
  <si>
    <t>A107011股息红利优惠明细表</t>
  </si>
  <si>
    <t>A107012综合利用资源生产产品取得的收入优惠明细表</t>
  </si>
  <si>
    <t>A107013金融保险等机构取得涉农利息保费收入优惠明细表</t>
  </si>
  <si>
    <t>A107014研发费用加计扣除优惠明细表</t>
  </si>
  <si>
    <t>A107020所得减免优惠明细表</t>
  </si>
  <si>
    <t>A107030抵扣应纳税所得额明细表</t>
  </si>
  <si>
    <t>A107040减免所得税优惠明细表</t>
  </si>
  <si>
    <t>A107041高新技术企业优惠情况及明细表</t>
  </si>
  <si>
    <t>A107042软件、集成电路企业优惠情况及明细表</t>
  </si>
  <si>
    <t>A107050税额抵免优惠明细表</t>
  </si>
  <si>
    <t>A108000境外所得税收抵免明细表</t>
  </si>
  <si>
    <t>A108010境外所得纳税调整后所得明细表</t>
  </si>
  <si>
    <t>A108020境外分支机构弥补亏损明细表</t>
  </si>
  <si>
    <t>A108030跨年度结转抵免境外所得税明细表</t>
  </si>
  <si>
    <t>A109000跨地区经营汇总纳税企业年度分摊企业所得税明细表</t>
  </si>
  <si>
    <t>A109010企业所得税汇总纳税分支机构所得税分配表</t>
  </si>
  <si>
    <t>A000000企业基础信息表</t>
  </si>
  <si>
    <t>A100000中华人民共和国企业所得税年度纳税申报表（A类）</t>
  </si>
  <si>
    <t>A101010一般企业收入明细表</t>
  </si>
  <si>
    <t>A101020金融企业收入明细表</t>
  </si>
  <si>
    <t>企业所得税汇算清缴纳税申报审核报告</t>
    <phoneticPr fontId="60" type="noConversion"/>
  </si>
  <si>
    <t>目      录</t>
    <phoneticPr fontId="60" type="noConversion"/>
  </si>
  <si>
    <t>联系电话：</t>
    <phoneticPr fontId="60" type="noConversion"/>
  </si>
  <si>
    <t>审计单位：</t>
    <phoneticPr fontId="60" type="noConversion"/>
  </si>
  <si>
    <t>委托单位：</t>
    <phoneticPr fontId="60" type="noConversion"/>
  </si>
  <si>
    <t>传真号码：</t>
    <phoneticPr fontId="60" type="noConversion"/>
  </si>
  <si>
    <t>网    址：</t>
    <phoneticPr fontId="60" type="noConversion"/>
  </si>
  <si>
    <t>附件1:企业基本情况和企业所得税汇算清缴纳税申报审核事项说明</t>
    <phoneticPr fontId="2" type="noConversion"/>
  </si>
  <si>
    <t>中国税务师（签名并盖章）：</t>
    <phoneticPr fontId="2" type="noConversion"/>
  </si>
  <si>
    <t xml:space="preserve">中国税务师（签名并盖章）： </t>
    <phoneticPr fontId="2" type="noConversion"/>
  </si>
  <si>
    <t>中国·厦门</t>
    <phoneticPr fontId="60" type="noConversion"/>
  </si>
  <si>
    <t xml:space="preserve">      2.中华人民共和国企业所得税年度纳税申报表及其附表</t>
  </si>
  <si>
    <t>一、企业所得税汇算清缴纳税申报审核报告</t>
    <phoneticPr fontId="60" type="noConversion"/>
  </si>
  <si>
    <t>三、中华人民共和国企业所得税年度纳税申报表及其附表</t>
    <phoneticPr fontId="60" type="noConversion"/>
  </si>
  <si>
    <t>附件: 1.企业基本情况和企业所得税汇算清缴纳税申报审核事项说明</t>
    <phoneticPr fontId="2" type="noConversion"/>
  </si>
  <si>
    <t>二、企业基本情况和企业所得税汇算清缴纳税申报审核事项说明</t>
    <phoneticPr fontId="60" type="noConversion"/>
  </si>
  <si>
    <t xml:space="preserve">      3.企业各税（费）审核汇总表</t>
    <phoneticPr fontId="60" type="noConversion"/>
  </si>
  <si>
    <t>四、企业各税（费）审核汇总表</t>
    <phoneticPr fontId="60" type="noConversion"/>
  </si>
  <si>
    <t xml:space="preserve">      4.税务师事务所和中国税务师执业证书复印件</t>
    <phoneticPr fontId="60" type="noConversion"/>
  </si>
  <si>
    <t>五、税务师事务所和中国税务师执业证书复印件</t>
    <phoneticPr fontId="60" type="noConversion"/>
  </si>
  <si>
    <t>研发项目可加计扣除研究开发费用情况归集表</t>
    <phoneticPr fontId="2" type="noConversion"/>
  </si>
  <si>
    <t>金额单位：元(列至角分）</t>
    <phoneticPr fontId="2" type="noConversion"/>
  </si>
  <si>
    <t>序号</t>
    <phoneticPr fontId="2" type="noConversion"/>
  </si>
  <si>
    <t>项目</t>
    <phoneticPr fontId="2" type="noConversion"/>
  </si>
  <si>
    <t>发生额</t>
    <phoneticPr fontId="2" type="noConversion"/>
  </si>
  <si>
    <t>一、人员人工费用小计</t>
    <phoneticPr fontId="2" type="noConversion"/>
  </si>
  <si>
    <t>直接从事研发活动人员</t>
    <phoneticPr fontId="2" type="noConversion"/>
  </si>
  <si>
    <t>工资薪金</t>
    <phoneticPr fontId="2" type="noConversion"/>
  </si>
  <si>
    <t>五险一金</t>
    <phoneticPr fontId="2" type="noConversion"/>
  </si>
  <si>
    <t>外聘研发人员的劳务费用</t>
    <phoneticPr fontId="2" type="noConversion"/>
  </si>
  <si>
    <t>二、直接投入费用小计</t>
    <phoneticPr fontId="2" type="noConversion"/>
  </si>
  <si>
    <t>研发活动直接消耗</t>
    <phoneticPr fontId="2" type="noConversion"/>
  </si>
  <si>
    <t>材料</t>
    <phoneticPr fontId="2" type="noConversion"/>
  </si>
  <si>
    <t>燃料</t>
    <phoneticPr fontId="2" type="noConversion"/>
  </si>
  <si>
    <t>动力费用</t>
    <phoneticPr fontId="2" type="noConversion"/>
  </si>
  <si>
    <t>用于中间试验和产品试制的模具、工艺装备开发及制造费</t>
    <phoneticPr fontId="2" type="noConversion"/>
  </si>
  <si>
    <t>用于不构成固定资产的样品、样机及一般测试手段购置费</t>
    <phoneticPr fontId="2" type="noConversion"/>
  </si>
  <si>
    <t>用于试制产品的检验费</t>
    <phoneticPr fontId="2" type="noConversion"/>
  </si>
  <si>
    <t>用于研发活动的仪器、设备的运行维护、调整、检验、维修等费用</t>
    <phoneticPr fontId="2" type="noConversion"/>
  </si>
  <si>
    <t>通过经营租赁方式租入的用于研发活动的仪器、设备租赁费</t>
    <phoneticPr fontId="2" type="noConversion"/>
  </si>
  <si>
    <t>三、折旧费用小计</t>
    <phoneticPr fontId="2" type="noConversion"/>
  </si>
  <si>
    <t>用于研发活动的仪器的折旧费</t>
    <phoneticPr fontId="2" type="noConversion"/>
  </si>
  <si>
    <t>用于研发活动的设备的折旧费</t>
    <phoneticPr fontId="2" type="noConversion"/>
  </si>
  <si>
    <t>四、无形资产摊销小计</t>
    <phoneticPr fontId="2" type="noConversion"/>
  </si>
  <si>
    <t>用于研发活动的软件的摊销费用</t>
    <phoneticPr fontId="2" type="noConversion"/>
  </si>
  <si>
    <t>用于研发活动的专利权的摊销费用</t>
    <phoneticPr fontId="2" type="noConversion"/>
  </si>
  <si>
    <t>用于研发活动的非专利技术（包括许可证、专有技术、设计和计算方法等）的摊销费用</t>
    <phoneticPr fontId="2" type="noConversion"/>
  </si>
  <si>
    <t>五、新产品设计费等小计</t>
    <phoneticPr fontId="2" type="noConversion"/>
  </si>
  <si>
    <t>新产品设计费</t>
    <phoneticPr fontId="2" type="noConversion"/>
  </si>
  <si>
    <t>新工艺规程制定费</t>
    <phoneticPr fontId="2" type="noConversion"/>
  </si>
  <si>
    <t>新药研制的临床试验费</t>
    <phoneticPr fontId="2" type="noConversion"/>
  </si>
  <si>
    <t>勘探开发技术的现场试验费</t>
    <phoneticPr fontId="2" type="noConversion"/>
  </si>
  <si>
    <t>六、其他相关费用小计</t>
    <phoneticPr fontId="2" type="noConversion"/>
  </si>
  <si>
    <t>6.1</t>
    <phoneticPr fontId="101" type="noConversion"/>
  </si>
  <si>
    <t>6.2</t>
  </si>
  <si>
    <t>6.3</t>
  </si>
  <si>
    <t>6.4</t>
  </si>
  <si>
    <t>6.5</t>
  </si>
  <si>
    <t>6.6</t>
  </si>
  <si>
    <t>6.7</t>
  </si>
  <si>
    <t>6.8</t>
  </si>
  <si>
    <t>6.9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</si>
  <si>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</si>
  <si>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</si>
  <si>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</si>
  <si>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</si>
  <si>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</si>
  <si>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</si>
  <si>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</si>
  <si>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</si>
  <si>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</si>
  <si>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</si>
  <si>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</si>
  <si>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</si>
  <si>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</si>
  <si>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</si>
  <si>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</si>
  <si>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</si>
  <si>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</si>
  <si>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</si>
  <si>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</si>
  <si>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</si>
  <si>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</si>
  <si>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</si>
  <si>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</si>
  <si>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</si>
  <si>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</si>
  <si>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</si>
  <si>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</si>
  <si>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</si>
  <si>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</si>
  <si>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</si>
  <si>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</si>
  <si>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七、委托外部机构或个人进行研发活动所发生的费用</t>
    <phoneticPr fontId="2" type="noConversion"/>
  </si>
  <si>
    <t>其中：委托境外进行研发活动所发生的费用（包括存在关联关系的委托研发）</t>
    <phoneticPr fontId="2" type="noConversion"/>
  </si>
  <si>
    <t>八、允许加计扣除的研发费用中的第1至5类费用合计（1+2+3+4+5）</t>
    <phoneticPr fontId="2" type="noConversion"/>
  </si>
  <si>
    <t>其他相关费用限额=序号8×10％/(1-10％)</t>
    <phoneticPr fontId="2" type="noConversion"/>
  </si>
  <si>
    <t>九、当期费用化支出可加计扣除总额</t>
    <phoneticPr fontId="2" type="noConversion"/>
  </si>
  <si>
    <t>十、研发项目形成无形资产当期摊销额</t>
    <phoneticPr fontId="2" type="noConversion"/>
  </si>
  <si>
    <t>其中：准予加计扣除的摊销额</t>
    <phoneticPr fontId="2" type="noConversion"/>
  </si>
  <si>
    <t>十一、当期实际加计扣除总额（9+10.1）×50％</t>
    <phoneticPr fontId="2" type="noConversion"/>
  </si>
  <si>
    <t>受控外国企业信息报告表</t>
  </si>
  <si>
    <t>居民企业资产（股权）划转特殊性税务处理申报表</t>
  </si>
  <si>
    <t>非货币性资产投资递延纳税调整明细表</t>
  </si>
  <si>
    <t>研发项目可加计扣除研究开发费用情况归集表</t>
  </si>
  <si>
    <t>1-41</t>
  </si>
  <si>
    <t>1-42</t>
  </si>
  <si>
    <t>1-43</t>
  </si>
  <si>
    <t>1-44</t>
  </si>
  <si>
    <t>1-45</t>
  </si>
  <si>
    <t>1-46</t>
  </si>
  <si>
    <t>1-47</t>
  </si>
  <si>
    <t>1-48</t>
  </si>
  <si>
    <t>1-49</t>
  </si>
  <si>
    <t>1-50</t>
  </si>
  <si>
    <t>1-51</t>
  </si>
  <si>
    <t>1-52</t>
  </si>
  <si>
    <t>1-53</t>
  </si>
  <si>
    <t>1-54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</si>
</sst>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76" formatCode="0.00_ "/>
    <numFmt numFmtId="177" formatCode="0_ "/>
    <numFmt numFmtId="178" formatCode="000000"/>
    <numFmt numFmtId="179" formatCode="0.00_);[Red]\(0.00\)"/>
    <numFmt numFmtId="180" formatCode="#,##0.00_ "/>
    <numFmt numFmtId="181" formatCode="[$-F800]dddd\,\ mmmm\ dd\,\ yyyy"/>
    <numFmt numFmtId="182" formatCode="_ * #,##0.00_ ;_ * \-#,##0.00_ ;_ * \-??_ ;_ @_ "/>
    <numFmt numFmtId="183" formatCode="**"/>
  </numFmts>
  <fonts count="102">
    <font>
      <sz val="11"/>
      <color theme="1"/>
      <name val="宋体"/>
      <family val="3"/>
      <charset val="134"/>
      <scheme val="minor"/>
    </font>
    <font>
      <sz val="11"/>
      <color indexed="8"/>
      <name val="宋体"/>
      <family val="3"/>
      <charset val="134"/>
    </font>
    <font>
      <sz val="9"/>
      <name val="宋体"/>
      <family val="3"/>
      <charset val="134"/>
    </font>
    <font>
      <sz val="9"/>
      <name val="宋体"/>
      <family val="3"/>
      <charset val="134"/>
    </font>
    <font>
      <sz val="12"/>
      <name val="宋体"/>
      <family val="3"/>
      <charset val="134"/>
    </font>
    <font>
      <sz val="10"/>
      <name val="宋体"/>
      <family val="3"/>
      <charset val="134"/>
    </font>
    <font>
      <sz val="10"/>
      <color indexed="8"/>
      <name val="宋体"/>
      <family val="3"/>
      <charset val="134"/>
    </font>
    <font>
      <b/>
      <sz val="10"/>
      <name val="宋体"/>
      <family val="3"/>
      <charset val="134"/>
    </font>
    <font>
      <sz val="10"/>
      <name val="Times New Roman"/>
      <family val="1"/>
    </font>
    <font>
      <sz val="14"/>
      <name val="宋体"/>
      <family val="3"/>
      <charset val="134"/>
    </font>
    <font>
      <b/>
      <sz val="14"/>
      <name val="宋体"/>
      <family val="3"/>
      <charset val="134"/>
    </font>
    <font>
      <b/>
      <sz val="11"/>
      <color indexed="8"/>
      <name val="宋体"/>
      <family val="3"/>
      <charset val="134"/>
    </font>
    <font>
      <b/>
      <sz val="12"/>
      <name val="宋体"/>
      <family val="3"/>
      <charset val="134"/>
    </font>
    <font>
      <sz val="10"/>
      <color indexed="10"/>
      <name val="宋体"/>
      <family val="3"/>
      <charset val="134"/>
    </font>
    <font>
      <sz val="10"/>
      <color indexed="12"/>
      <name val="宋体"/>
      <family val="3"/>
      <charset val="134"/>
    </font>
    <font>
      <sz val="9"/>
      <name val="宋体"/>
      <family val="3"/>
      <charset val="134"/>
    </font>
    <font>
      <b/>
      <sz val="10"/>
      <color indexed="8"/>
      <name val="宋体"/>
      <family val="3"/>
      <charset val="134"/>
    </font>
    <font>
      <sz val="9"/>
      <name val="宋体"/>
      <family val="3"/>
      <charset val="134"/>
    </font>
    <font>
      <sz val="10.5"/>
      <name val="Times New Roman"/>
      <family val="1"/>
    </font>
    <font>
      <sz val="10"/>
      <name val="宋体"/>
      <family val="3"/>
      <charset val="134"/>
    </font>
    <font>
      <b/>
      <sz val="16"/>
      <name val="黑体"/>
      <family val="3"/>
      <charset val="134"/>
    </font>
    <font>
      <sz val="10"/>
      <color indexed="8"/>
      <name val="宋体"/>
      <family val="3"/>
      <charset val="134"/>
    </font>
    <font>
      <b/>
      <sz val="16"/>
      <color indexed="8"/>
      <name val="宋体"/>
      <family val="3"/>
      <charset val="134"/>
    </font>
    <font>
      <sz val="10.5"/>
      <color indexed="8"/>
      <name val="Times New Roman"/>
      <family val="1"/>
    </font>
    <font>
      <sz val="11"/>
      <name val="宋体"/>
      <family val="3"/>
      <charset val="134"/>
    </font>
    <font>
      <b/>
      <sz val="10"/>
      <color indexed="12"/>
      <name val="宋体"/>
      <family val="3"/>
      <charset val="134"/>
    </font>
    <font>
      <b/>
      <sz val="10"/>
      <color indexed="12"/>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12"/>
      <name val="宋体"/>
      <family val="3"/>
      <charset val="134"/>
    </font>
    <font>
      <b/>
      <sz val="16"/>
      <color indexed="8"/>
      <name val="黑体"/>
      <family val="3"/>
      <charset val="134"/>
    </font>
    <font>
      <sz val="11"/>
      <color indexed="8"/>
      <name val="宋体"/>
      <family val="3"/>
      <charset val="134"/>
    </font>
    <font>
      <b/>
      <sz val="10"/>
      <name val="宋体"/>
      <family val="3"/>
      <charset val="134"/>
    </font>
    <font>
      <sz val="10"/>
      <name val="宋体"/>
      <family val="3"/>
      <charset val="134"/>
    </font>
    <font>
      <b/>
      <sz val="10"/>
      <name val="宋体"/>
      <family val="3"/>
      <charset val="134"/>
    </font>
    <font>
      <sz val="10.5"/>
      <name val="宋体"/>
      <family val="3"/>
      <charset val="134"/>
    </font>
    <font>
      <sz val="10"/>
      <name val="宋体"/>
      <family val="3"/>
      <charset val="134"/>
    </font>
    <font>
      <sz val="10"/>
      <name val="宋体"/>
      <family val="3"/>
      <charset val="134"/>
    </font>
    <font>
      <sz val="12"/>
      <color indexed="10"/>
      <name val="宋体"/>
      <family val="3"/>
      <charset val="134"/>
    </font>
    <font>
      <b/>
      <sz val="18"/>
      <name val="宋体"/>
      <family val="3"/>
      <charset val="134"/>
    </font>
    <font>
      <sz val="10"/>
      <name val="仿宋"/>
      <family val="3"/>
      <charset val="134"/>
    </font>
    <font>
      <sz val="18"/>
      <name val="宋体"/>
      <family val="3"/>
      <charset val="134"/>
    </font>
    <font>
      <sz val="10.5"/>
      <name val="方正宋三简体"/>
      <charset val="134"/>
    </font>
    <font>
      <sz val="10"/>
      <name val="Arial"/>
      <family val="2"/>
    </font>
    <font>
      <sz val="14"/>
      <name val="Arial"/>
      <family val="2"/>
    </font>
    <font>
      <sz val="9"/>
      <name val="宋体"/>
      <family val="3"/>
      <charset val="134"/>
    </font>
    <font>
      <b/>
      <sz val="10"/>
      <color indexed="10"/>
      <name val="宋体"/>
      <family val="3"/>
      <charset val="134"/>
    </font>
    <font>
      <sz val="9"/>
      <name val="宋体"/>
      <family val="3"/>
      <charset val="134"/>
    </font>
    <font>
      <b/>
      <sz val="9"/>
      <name val="宋体"/>
      <family val="3"/>
      <charset val="134"/>
    </font>
    <font>
      <b/>
      <sz val="9"/>
      <color indexed="81"/>
      <name val="宋体"/>
      <family val="3"/>
      <charset val="134"/>
    </font>
    <font>
      <sz val="9"/>
      <color indexed="81"/>
      <name val="宋体"/>
      <family val="3"/>
      <charset val="134"/>
    </font>
    <font>
      <sz val="9"/>
      <color indexed="81"/>
      <name val="Tahoma"/>
      <family val="2"/>
    </font>
    <font>
      <sz val="9"/>
      <color indexed="10"/>
      <name val="宋体"/>
      <family val="3"/>
      <charset val="134"/>
    </font>
    <font>
      <sz val="10"/>
      <name val="宋体"/>
      <family val="3"/>
      <charset val="134"/>
    </font>
    <font>
      <sz val="10"/>
      <name val="宋体"/>
      <family val="3"/>
      <charset val="134"/>
    </font>
    <font>
      <sz val="11"/>
      <color theme="1"/>
      <name val="宋体"/>
      <family val="3"/>
      <charset val="134"/>
      <scheme val="minor"/>
    </font>
    <font>
      <sz val="11"/>
      <color rgb="FF9C0006"/>
      <name val="宋体"/>
      <family val="3"/>
      <charset val="134"/>
      <scheme val="minor"/>
    </font>
    <font>
      <sz val="11"/>
      <color rgb="FFFF0000"/>
      <name val="宋体"/>
      <family val="3"/>
      <charset val="134"/>
    </font>
    <font>
      <sz val="10"/>
      <color rgb="FFFF0000"/>
      <name val="宋体"/>
      <family val="3"/>
      <charset val="134"/>
    </font>
    <font>
      <sz val="9"/>
      <name val="宋体"/>
      <family val="3"/>
      <charset val="134"/>
      <scheme val="minor"/>
    </font>
    <font>
      <sz val="12"/>
      <name val="仿宋_GB2312"/>
      <family val="3"/>
      <charset val="134"/>
    </font>
    <font>
      <sz val="14"/>
      <name val="仿宋_GB2312"/>
      <family val="3"/>
      <charset val="134"/>
    </font>
    <font>
      <sz val="12"/>
      <color theme="1"/>
      <name val="仿宋_GB2312"/>
      <family val="3"/>
      <charset val="134"/>
    </font>
    <font>
      <sz val="10"/>
      <color theme="1"/>
      <name val="宋体"/>
      <family val="3"/>
      <charset val="134"/>
      <scheme val="minor"/>
    </font>
    <font>
      <sz val="9"/>
      <color theme="1"/>
      <name val="宋体"/>
      <family val="3"/>
      <charset val="134"/>
      <scheme val="minor"/>
    </font>
    <font>
      <sz val="8"/>
      <color theme="1"/>
      <name val="宋体"/>
      <family val="3"/>
      <charset val="134"/>
      <scheme val="minor"/>
    </font>
    <font>
      <b/>
      <sz val="18"/>
      <color theme="1"/>
      <name val="新宋体"/>
      <family val="3"/>
      <charset val="134"/>
    </font>
    <font>
      <sz val="11"/>
      <color theme="1"/>
      <name val="仿宋_GB2312"/>
      <family val="3"/>
      <charset val="134"/>
    </font>
    <font>
      <sz val="14"/>
      <color theme="1"/>
      <name val="楷体_GB2312"/>
      <family val="3"/>
      <charset val="134"/>
    </font>
    <font>
      <sz val="12"/>
      <color theme="1"/>
      <name val="新宋体"/>
      <family val="3"/>
      <charset val="134"/>
    </font>
    <font>
      <sz val="12"/>
      <color theme="1"/>
      <name val="宋体"/>
      <family val="3"/>
      <charset val="134"/>
    </font>
    <font>
      <sz val="12"/>
      <color theme="1"/>
      <name val="Times New Roman"/>
      <family val="1"/>
    </font>
    <font>
      <sz val="10"/>
      <color theme="1"/>
      <name val="宋体"/>
      <family val="3"/>
      <charset val="134"/>
    </font>
    <font>
      <sz val="10"/>
      <color theme="1"/>
      <name val="楷体_GB2312"/>
      <family val="3"/>
      <charset val="134"/>
    </font>
    <font>
      <b/>
      <sz val="14"/>
      <color theme="1"/>
      <name val="楷体_GB2312"/>
      <family val="3"/>
      <charset val="134"/>
    </font>
    <font>
      <sz val="9"/>
      <color theme="1"/>
      <name val="新宋体"/>
      <family val="3"/>
      <charset val="134"/>
    </font>
    <font>
      <sz val="9"/>
      <color theme="1"/>
      <name val="宋体"/>
      <family val="3"/>
      <charset val="134"/>
    </font>
    <font>
      <sz val="14"/>
      <color theme="1"/>
      <name val="新宋体"/>
      <family val="3"/>
      <charset val="134"/>
    </font>
    <font>
      <b/>
      <sz val="13"/>
      <color theme="1"/>
      <name val="宋体"/>
      <family val="3"/>
      <charset val="134"/>
    </font>
    <font>
      <sz val="10"/>
      <color theme="1"/>
      <name val="仿宋_GB2312"/>
      <family val="3"/>
      <charset val="134"/>
    </font>
    <font>
      <b/>
      <sz val="18"/>
      <color theme="1"/>
      <name val="楷体_GB2312"/>
      <family val="3"/>
      <charset val="134"/>
    </font>
    <font>
      <b/>
      <sz val="16"/>
      <color theme="1"/>
      <name val="宋体"/>
      <family val="3"/>
      <charset val="134"/>
    </font>
    <font>
      <b/>
      <sz val="22"/>
      <color theme="1"/>
      <name val="宋体"/>
      <family val="3"/>
      <charset val="134"/>
    </font>
    <font>
      <b/>
      <sz val="14"/>
      <color theme="1"/>
      <name val="宋体"/>
      <family val="3"/>
      <charset val="134"/>
    </font>
    <font>
      <sz val="10"/>
      <name val="新宋体"/>
      <family val="3"/>
      <charset val="134"/>
    </font>
    <font>
      <sz val="12"/>
      <color theme="1"/>
      <name val="宋体"/>
      <family val="3"/>
      <charset val="134"/>
      <scheme val="minor"/>
    </font>
    <font>
      <b/>
      <sz val="11"/>
      <color theme="1"/>
      <name val="宋体"/>
      <family val="3"/>
      <charset val="134"/>
      <scheme val="minor"/>
    </font>
    <font>
      <b/>
      <sz val="14"/>
      <color theme="1"/>
      <name val="宋体"/>
      <family val="3"/>
      <charset val="134"/>
      <scheme val="minor"/>
    </font>
    <font>
      <b/>
      <sz val="22"/>
      <color theme="1"/>
      <name val="宋体"/>
      <family val="3"/>
      <charset val="134"/>
      <scheme val="minor"/>
    </font>
    <font>
      <b/>
      <sz val="18"/>
      <color theme="1"/>
      <name val="宋体"/>
      <family val="3"/>
      <charset val="134"/>
      <scheme val="minor"/>
    </font>
    <font>
      <sz val="11"/>
      <color indexed="8"/>
      <name val="Tahoma"/>
      <family val="2"/>
    </font>
    <font>
      <sz val="16"/>
      <name val="黑体"/>
      <family val="3"/>
      <charset val="134"/>
    </font>
    <font>
      <sz val="12"/>
      <name val="仿宋"/>
      <family val="3"/>
      <charset val="134"/>
    </font>
    <font>
      <b/>
      <sz val="16"/>
      <name val="仿宋"/>
      <family val="3"/>
      <charset val="134"/>
    </font>
    <font>
      <b/>
      <sz val="10"/>
      <name val="仿宋"/>
      <family val="3"/>
      <charset val="134"/>
    </font>
    <font>
      <b/>
      <u/>
      <sz val="10"/>
      <name val="仿宋"/>
      <family val="3"/>
      <charset val="134"/>
    </font>
    <font>
      <sz val="10"/>
      <color indexed="8"/>
      <name val="仿宋"/>
      <family val="3"/>
      <charset val="134"/>
    </font>
    <font>
      <sz val="10"/>
      <color indexed="63"/>
      <name val="仿宋"/>
      <family val="3"/>
      <charset val="134"/>
    </font>
    <font>
      <b/>
      <sz val="10"/>
      <color indexed="63"/>
      <name val="仿宋"/>
      <family val="3"/>
      <charset val="134"/>
    </font>
    <font>
      <b/>
      <sz val="10"/>
      <color indexed="8"/>
      <name val="仿宋"/>
      <family val="3"/>
      <charset val="134"/>
    </font>
    <font>
      <sz val="9"/>
      <name val="Tahoma"/>
      <family val="2"/>
    </font>
  </fonts>
  <fills count="9">
    <fill>
      <patternFill patternType="none"/>
    </fill>
    <fill>
      <patternFill patternType="gray125"/>
    </fill>
    <fill>
      <patternFill patternType="solid">
        <fgColor indexed="9"/>
        <bgColor indexed="64"/>
      </patternFill>
    </fill>
    <fill>
      <patternFill patternType="solid">
        <fgColor indexed="26"/>
        <bgColor indexed="64"/>
      </patternFill>
    </fill>
    <fill>
      <patternFill patternType="solid">
        <fgColor indexed="13"/>
        <bgColor indexed="64"/>
      </patternFill>
    </fill>
    <fill>
      <patternFill patternType="solid">
        <fgColor rgb="FFFFC7CE"/>
      </patternFill>
    </fill>
    <fill>
      <patternFill patternType="solid">
        <fgColor rgb="FFCCFFCC"/>
        <bgColor indexed="64"/>
      </patternFill>
    </fill>
    <fill>
      <patternFill patternType="solid">
        <fgColor rgb="FFC0C0C0"/>
        <bgColor indexed="64"/>
      </patternFill>
    </fill>
    <fill>
      <patternFill patternType="solid">
        <fgColor rgb="FF99CCFF"/>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64"/>
      </left>
      <right style="thin">
        <color indexed="64"/>
      </right>
      <top style="medium">
        <color indexed="8"/>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style="medium">
        <color indexed="8"/>
      </bottom>
      <diagonal/>
    </border>
    <border>
      <left style="thin">
        <color indexed="64"/>
      </left>
      <right style="medium">
        <color indexed="8"/>
      </right>
      <top/>
      <bottom style="medium">
        <color indexed="8"/>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medium">
        <color indexed="8"/>
      </right>
      <top/>
      <bottom style="thin">
        <color indexed="10"/>
      </bottom>
      <diagonal/>
    </border>
    <border>
      <left style="thin">
        <color indexed="8"/>
      </left>
      <right style="medium">
        <color indexed="8"/>
      </right>
      <top style="thin">
        <color indexed="8"/>
      </top>
      <bottom/>
      <diagonal/>
    </border>
    <border>
      <left style="medium">
        <color indexed="8"/>
      </left>
      <right style="thin">
        <color indexed="10"/>
      </right>
      <top style="thin">
        <color indexed="10"/>
      </top>
      <bottom style="thin">
        <color indexed="10"/>
      </bottom>
      <diagonal/>
    </border>
    <border>
      <left style="thin">
        <color indexed="10"/>
      </left>
      <right style="medium">
        <color indexed="8"/>
      </right>
      <top style="thin">
        <color indexed="10"/>
      </top>
      <bottom style="thin">
        <color indexed="10"/>
      </bottom>
      <diagonal/>
    </border>
    <border>
      <left style="medium">
        <color indexed="8"/>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medium">
        <color indexed="8"/>
      </right>
      <top style="thin">
        <color indexed="10"/>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thin">
        <color indexed="8"/>
      </left>
      <right style="medium">
        <color indexed="8"/>
      </right>
      <top/>
      <bottom style="medium">
        <color indexed="8"/>
      </bottom>
      <diagonal/>
    </border>
    <border>
      <left style="thin">
        <color indexed="10"/>
      </left>
      <right style="thin">
        <color indexed="8"/>
      </right>
      <top style="thin">
        <color indexed="10"/>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medium">
        <color indexed="8"/>
      </right>
      <top style="thin">
        <color indexed="10"/>
      </top>
      <bottom style="thin">
        <color indexed="10"/>
      </bottom>
      <diagonal/>
    </border>
    <border>
      <left style="medium">
        <color indexed="8"/>
      </left>
      <right style="thin">
        <color indexed="64"/>
      </right>
      <top style="medium">
        <color indexed="8"/>
      </top>
      <bottom style="thin">
        <color indexed="8"/>
      </bottom>
      <diagonal/>
    </border>
    <border>
      <left style="thin">
        <color indexed="64"/>
      </left>
      <right style="thin">
        <color indexed="64"/>
      </right>
      <top style="medium">
        <color indexed="8"/>
      </top>
      <bottom style="thin">
        <color indexed="8"/>
      </bottom>
      <diagonal/>
    </border>
    <border>
      <left style="thin">
        <color indexed="64"/>
      </left>
      <right style="medium">
        <color indexed="8"/>
      </right>
      <top style="medium">
        <color indexed="8"/>
      </top>
      <bottom style="thin">
        <color indexed="8"/>
      </bottom>
      <diagonal/>
    </border>
    <border>
      <left style="thin">
        <color indexed="64"/>
      </left>
      <right style="medium">
        <color indexed="8"/>
      </right>
      <top style="thin">
        <color indexed="64"/>
      </top>
      <bottom/>
      <diagonal/>
    </border>
    <border>
      <left style="thin">
        <color indexed="10"/>
      </left>
      <right style="thin">
        <color indexed="64"/>
      </right>
      <top style="thin">
        <color indexed="10"/>
      </top>
      <bottom style="thin">
        <color indexed="10"/>
      </bottom>
      <diagonal/>
    </border>
    <border>
      <left style="thin">
        <color indexed="64"/>
      </left>
      <right style="thin">
        <color indexed="64"/>
      </right>
      <top style="thin">
        <color indexed="10"/>
      </top>
      <bottom style="thin">
        <color indexed="10"/>
      </bottom>
      <diagonal/>
    </border>
    <border>
      <left style="thin">
        <color indexed="64"/>
      </left>
      <right style="medium">
        <color indexed="8"/>
      </right>
      <top style="thin">
        <color indexed="10"/>
      </top>
      <bottom style="thin">
        <color indexed="10"/>
      </bottom>
      <diagonal/>
    </border>
    <border>
      <left style="medium">
        <color indexed="8"/>
      </left>
      <right style="thin">
        <color indexed="64"/>
      </right>
      <top style="thin">
        <color indexed="64"/>
      </top>
      <bottom style="medium">
        <color indexed="8"/>
      </bottom>
      <diagonal/>
    </border>
    <border>
      <left style="thin">
        <color indexed="64"/>
      </left>
      <right style="thin">
        <color indexed="64"/>
      </right>
      <top/>
      <bottom style="medium">
        <color indexed="8"/>
      </bottom>
      <diagonal/>
    </border>
    <border>
      <left style="medium">
        <color indexed="8"/>
      </left>
      <right style="thin">
        <color indexed="64"/>
      </right>
      <top style="thin">
        <color indexed="64"/>
      </top>
      <bottom/>
      <diagonal/>
    </border>
    <border>
      <left style="thin">
        <color indexed="64"/>
      </left>
      <right style="medium">
        <color indexed="8"/>
      </right>
      <top/>
      <bottom/>
      <diagonal/>
    </border>
    <border>
      <left style="medium">
        <color indexed="8"/>
      </left>
      <right style="thin">
        <color indexed="64"/>
      </right>
      <top style="thin">
        <color indexed="64"/>
      </top>
      <bottom style="thin">
        <color indexed="64"/>
      </bottom>
      <diagonal/>
    </border>
    <border>
      <left style="thin">
        <color indexed="64"/>
      </left>
      <right/>
      <top style="thin">
        <color indexed="64"/>
      </top>
      <bottom/>
      <diagonal/>
    </border>
    <border>
      <left style="thin">
        <color indexed="10"/>
      </left>
      <right/>
      <top style="thin">
        <color indexed="10"/>
      </top>
      <bottom style="thin">
        <color indexed="10"/>
      </bottom>
      <diagonal/>
    </border>
    <border>
      <left style="medium">
        <color indexed="8"/>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8"/>
      </bottom>
      <diagonal/>
    </border>
    <border>
      <left style="thin">
        <color indexed="64"/>
      </left>
      <right/>
      <top style="thin">
        <color indexed="64"/>
      </top>
      <bottom style="medium">
        <color indexed="8"/>
      </bottom>
      <diagonal/>
    </border>
    <border>
      <left style="medium">
        <color indexed="8"/>
      </left>
      <right style="thin">
        <color indexed="64"/>
      </right>
      <top style="medium">
        <color indexed="8"/>
      </top>
      <bottom/>
      <diagonal/>
    </border>
    <border>
      <left style="thin">
        <color indexed="64"/>
      </left>
      <right style="medium">
        <color indexed="8"/>
      </right>
      <top style="medium">
        <color indexed="8"/>
      </top>
      <bottom/>
      <diagonal/>
    </border>
    <border>
      <left style="medium">
        <color indexed="8"/>
      </left>
      <right style="thin">
        <color indexed="64"/>
      </right>
      <top/>
      <bottom style="medium">
        <color indexed="8"/>
      </bottom>
      <diagonal/>
    </border>
    <border>
      <left style="medium">
        <color indexed="8"/>
      </left>
      <right/>
      <top style="thin">
        <color indexed="64"/>
      </top>
      <bottom style="thin">
        <color indexed="64"/>
      </bottom>
      <diagonal/>
    </border>
    <border>
      <left style="thin">
        <color indexed="64"/>
      </left>
      <right style="medium">
        <color indexed="8"/>
      </right>
      <top style="thin">
        <color indexed="64"/>
      </top>
      <bottom style="thin">
        <color indexed="64"/>
      </bottom>
      <diagonal/>
    </border>
    <border>
      <left style="thin">
        <color indexed="64"/>
      </left>
      <right style="medium">
        <color indexed="8"/>
      </right>
      <top/>
      <bottom style="thin">
        <color indexed="64"/>
      </bottom>
      <diagonal/>
    </border>
    <border>
      <left style="thin">
        <color indexed="64"/>
      </left>
      <right style="medium">
        <color indexed="8"/>
      </right>
      <top style="thin">
        <color indexed="64"/>
      </top>
      <bottom style="medium">
        <color indexed="8"/>
      </bottom>
      <diagonal/>
    </border>
    <border>
      <left style="medium">
        <color indexed="64"/>
      </left>
      <right style="thin">
        <color indexed="64"/>
      </right>
      <top style="medium">
        <color indexed="64"/>
      </top>
      <bottom style="thin">
        <color indexed="64"/>
      </bottom>
      <diagonal/>
    </border>
    <border>
      <left style="medium">
        <color indexed="64"/>
      </left>
      <right style="thin">
        <color indexed="10"/>
      </right>
      <top style="thin">
        <color indexed="64"/>
      </top>
      <bottom style="thin">
        <color indexed="10"/>
      </bottom>
      <diagonal/>
    </border>
    <border>
      <left style="thin">
        <color indexed="10"/>
      </left>
      <right style="thin">
        <color indexed="10"/>
      </right>
      <top style="thin">
        <color indexed="64"/>
      </top>
      <bottom style="thin">
        <color indexed="10"/>
      </bottom>
      <diagonal/>
    </border>
    <border>
      <left style="thin">
        <color indexed="10"/>
      </left>
      <right style="medium">
        <color indexed="64"/>
      </right>
      <top style="thin">
        <color indexed="64"/>
      </top>
      <bottom style="thin">
        <color indexed="10"/>
      </bottom>
      <diagonal/>
    </border>
    <border>
      <left style="medium">
        <color indexed="64"/>
      </left>
      <right style="thin">
        <color indexed="10"/>
      </right>
      <top style="thin">
        <color indexed="10"/>
      </top>
      <bottom style="medium">
        <color indexed="64"/>
      </bottom>
      <diagonal/>
    </border>
    <border>
      <left style="thin">
        <color indexed="10"/>
      </left>
      <right style="thin">
        <color indexed="10"/>
      </right>
      <top style="thin">
        <color indexed="10"/>
      </top>
      <bottom style="medium">
        <color indexed="64"/>
      </bottom>
      <diagonal/>
    </border>
    <border>
      <left style="thin">
        <color indexed="10"/>
      </left>
      <right style="medium">
        <color indexed="64"/>
      </right>
      <top style="thin">
        <color indexed="10"/>
      </top>
      <bottom style="medium">
        <color indexed="64"/>
      </bottom>
      <diagonal/>
    </border>
    <border>
      <left style="thin">
        <color indexed="10"/>
      </left>
      <right style="thin">
        <color indexed="10"/>
      </right>
      <top style="medium">
        <color indexed="8"/>
      </top>
      <bottom style="thin">
        <color indexed="10"/>
      </bottom>
      <diagonal/>
    </border>
    <border>
      <left style="thin">
        <color indexed="64"/>
      </left>
      <right style="thin">
        <color indexed="64"/>
      </right>
      <top style="medium">
        <color indexed="64"/>
      </top>
      <bottom style="thin">
        <color indexed="8"/>
      </bottom>
      <diagonal/>
    </border>
    <border>
      <left style="thin">
        <color indexed="64"/>
      </left>
      <right style="medium">
        <color indexed="64"/>
      </right>
      <top style="medium">
        <color indexed="64"/>
      </top>
      <bottom style="thin">
        <color indexed="8"/>
      </bottom>
      <diagonal/>
    </border>
    <border>
      <left style="thin">
        <color indexed="10"/>
      </left>
      <right style="medium">
        <color indexed="64"/>
      </right>
      <top/>
      <bottom style="thin">
        <color indexed="10"/>
      </bottom>
      <diagonal/>
    </border>
    <border>
      <left style="thin">
        <color indexed="10"/>
      </left>
      <right style="thin">
        <color indexed="10"/>
      </right>
      <top style="thin">
        <color indexed="10"/>
      </top>
      <bottom/>
      <diagonal/>
    </border>
    <border>
      <left style="thin">
        <color indexed="8"/>
      </left>
      <right style="thin">
        <color indexed="8"/>
      </right>
      <top style="medium">
        <color indexed="64"/>
      </top>
      <bottom style="thin">
        <color indexed="8"/>
      </bottom>
      <diagonal/>
    </border>
    <border>
      <left/>
      <right/>
      <top/>
      <bottom style="thin">
        <color indexed="64"/>
      </bottom>
      <diagonal/>
    </border>
    <border>
      <left/>
      <right/>
      <top style="thin">
        <color indexed="64"/>
      </top>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style="thin">
        <color indexed="64"/>
      </left>
      <right/>
      <top/>
      <bottom/>
      <diagonal/>
    </border>
    <border>
      <left style="thin">
        <color indexed="8"/>
      </left>
      <right/>
      <top/>
      <bottom style="thin">
        <color indexed="64"/>
      </bottom>
      <diagonal/>
    </border>
    <border>
      <left/>
      <right style="thin">
        <color indexed="64"/>
      </right>
      <top/>
      <bottom style="thin">
        <color indexed="64"/>
      </bottom>
      <diagonal/>
    </border>
    <border>
      <left style="medium">
        <color indexed="8"/>
      </left>
      <right/>
      <top style="thin">
        <color indexed="10"/>
      </top>
      <bottom/>
      <diagonal/>
    </border>
    <border>
      <left/>
      <right/>
      <top style="thin">
        <color indexed="10"/>
      </top>
      <bottom/>
      <diagonal/>
    </border>
    <border>
      <left/>
      <right style="medium">
        <color indexed="8"/>
      </right>
      <top style="thin">
        <color indexed="10"/>
      </top>
      <bottom style="thin">
        <color indexed="10"/>
      </bottom>
      <diagonal/>
    </border>
    <border>
      <left style="medium">
        <color indexed="8"/>
      </left>
      <right/>
      <top style="thin">
        <color indexed="10"/>
      </top>
      <bottom style="thin">
        <color indexed="10"/>
      </bottom>
      <diagonal/>
    </border>
    <border>
      <left/>
      <right style="thin">
        <color indexed="10"/>
      </right>
      <top style="thin">
        <color indexed="10"/>
      </top>
      <bottom style="thin">
        <color indexed="10"/>
      </bottom>
      <diagonal/>
    </border>
    <border>
      <left style="medium">
        <color indexed="8"/>
      </left>
      <right style="thin">
        <color indexed="64"/>
      </right>
      <top style="thin">
        <color indexed="10"/>
      </top>
      <bottom style="medium">
        <color indexed="8"/>
      </bottom>
      <diagonal/>
    </border>
    <border>
      <left style="thin">
        <color indexed="64"/>
      </left>
      <right style="thin">
        <color indexed="10"/>
      </right>
      <top style="thin">
        <color indexed="10"/>
      </top>
      <bottom style="medium">
        <color indexed="8"/>
      </bottom>
      <diagonal/>
    </border>
    <border>
      <left/>
      <right style="thin">
        <color indexed="64"/>
      </right>
      <top/>
      <bottom style="medium">
        <color indexed="8"/>
      </bottom>
      <diagonal/>
    </border>
    <border>
      <left style="medium">
        <color indexed="64"/>
      </left>
      <right style="thin">
        <color indexed="64"/>
      </right>
      <top style="thin">
        <color indexed="64"/>
      </top>
      <bottom style="thin">
        <color indexed="64"/>
      </bottom>
      <diagonal/>
    </border>
    <border>
      <left style="medium">
        <color indexed="64"/>
      </left>
      <right/>
      <top/>
      <bottom style="thin">
        <color indexed="8"/>
      </bottom>
      <diagonal/>
    </border>
    <border>
      <left style="medium">
        <color indexed="64"/>
      </left>
      <right/>
      <top style="thin">
        <color indexed="8"/>
      </top>
      <bottom style="thin">
        <color indexed="8"/>
      </bottom>
      <diagonal/>
    </border>
    <border>
      <left style="medium">
        <color indexed="8"/>
      </left>
      <right style="thin">
        <color indexed="8"/>
      </right>
      <top style="medium">
        <color indexed="8"/>
      </top>
      <bottom/>
      <diagonal/>
    </border>
    <border>
      <left style="medium">
        <color indexed="8"/>
      </left>
      <right style="thin">
        <color indexed="8"/>
      </right>
      <top/>
      <bottom/>
      <diagonal/>
    </border>
    <border>
      <left style="medium">
        <color indexed="8"/>
      </left>
      <right/>
      <top/>
      <bottom/>
      <diagonal/>
    </border>
    <border>
      <left style="medium">
        <color indexed="64"/>
      </left>
      <right style="thin">
        <color indexed="64"/>
      </right>
      <top style="thin">
        <color indexed="64"/>
      </top>
      <bottom/>
      <diagonal/>
    </border>
    <border>
      <left style="medium">
        <color indexed="64"/>
      </left>
      <right/>
      <top style="thin">
        <color indexed="8"/>
      </top>
      <bottom/>
      <diagonal/>
    </border>
    <border>
      <left style="medium">
        <color indexed="64"/>
      </left>
      <right/>
      <top style="thin">
        <color indexed="64"/>
      </top>
      <bottom style="thin">
        <color indexed="64"/>
      </bottom>
      <diagonal/>
    </border>
    <border>
      <left style="medium">
        <color indexed="8"/>
      </left>
      <right style="thin">
        <color indexed="64"/>
      </right>
      <top style="medium">
        <color indexed="8"/>
      </top>
      <bottom style="thin">
        <color indexed="64"/>
      </bottom>
      <diagonal/>
    </border>
    <border>
      <left style="thin">
        <color indexed="64"/>
      </left>
      <right style="thin">
        <color indexed="64"/>
      </right>
      <top style="medium">
        <color indexed="8"/>
      </top>
      <bottom style="thin">
        <color indexed="64"/>
      </bottom>
      <diagonal/>
    </border>
    <border>
      <left style="thin">
        <color indexed="64"/>
      </left>
      <right style="medium">
        <color indexed="8"/>
      </right>
      <top style="medium">
        <color indexed="8"/>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8"/>
      </top>
      <bottom style="thin">
        <color indexed="64"/>
      </bottom>
      <diagonal/>
    </border>
    <border>
      <left/>
      <right/>
      <top style="medium">
        <color indexed="8"/>
      </top>
      <bottom style="thin">
        <color indexed="64"/>
      </bottom>
      <diagonal/>
    </border>
    <border>
      <left/>
      <right style="thin">
        <color indexed="64"/>
      </right>
      <top style="medium">
        <color indexed="8"/>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10"/>
      </left>
      <right style="medium">
        <color indexed="8"/>
      </right>
      <top style="medium">
        <color indexed="8"/>
      </top>
      <bottom style="thin">
        <color indexed="10"/>
      </bottom>
      <diagonal/>
    </border>
    <border>
      <left style="medium">
        <color indexed="8"/>
      </left>
      <right style="thin">
        <color indexed="10"/>
      </right>
      <top style="medium">
        <color indexed="8"/>
      </top>
      <bottom style="thin">
        <color indexed="10"/>
      </bottom>
      <diagonal/>
    </border>
    <border>
      <left style="medium">
        <color indexed="64"/>
      </left>
      <right style="thin">
        <color indexed="64"/>
      </right>
      <top style="medium">
        <color indexed="64"/>
      </top>
      <bottom style="thin">
        <color indexed="8"/>
      </bottom>
      <diagonal/>
    </border>
    <border>
      <left style="medium">
        <color indexed="64"/>
      </left>
      <right style="thin">
        <color indexed="10"/>
      </right>
      <top/>
      <bottom style="thin">
        <color indexed="10"/>
      </bottom>
      <diagonal/>
    </border>
    <border>
      <left style="medium">
        <color indexed="8"/>
      </left>
      <right style="thin">
        <color indexed="8"/>
      </right>
      <top style="thin">
        <color indexed="8"/>
      </top>
      <bottom/>
      <diagonal/>
    </border>
    <border>
      <left style="medium">
        <color indexed="64"/>
      </left>
      <right style="thin">
        <color indexed="10"/>
      </right>
      <top style="thin">
        <color indexed="10"/>
      </top>
      <bottom style="thin">
        <color indexed="10"/>
      </bottom>
      <diagonal/>
    </border>
    <border>
      <left style="thin">
        <color indexed="10"/>
      </left>
      <right style="medium">
        <color indexed="64"/>
      </right>
      <top style="thin">
        <color indexed="10"/>
      </top>
      <bottom style="thin">
        <color indexed="10"/>
      </bottom>
      <diagonal/>
    </border>
    <border>
      <left style="thin">
        <color indexed="64"/>
      </left>
      <right/>
      <top style="medium">
        <color indexed="8"/>
      </top>
      <bottom/>
      <diagonal/>
    </border>
    <border>
      <left/>
      <right style="medium">
        <color indexed="8"/>
      </right>
      <top style="medium">
        <color indexed="8"/>
      </top>
      <bottom/>
      <diagonal/>
    </border>
    <border>
      <left style="medium">
        <color indexed="8"/>
      </left>
      <right style="thin">
        <color indexed="10"/>
      </right>
      <top style="thin">
        <color indexed="10"/>
      </top>
      <bottom/>
      <diagonal/>
    </border>
    <border>
      <left style="thin">
        <color indexed="10"/>
      </left>
      <right style="medium">
        <color indexed="8"/>
      </right>
      <top style="thin">
        <color indexed="10"/>
      </top>
      <bottom/>
      <diagonal/>
    </border>
    <border>
      <left style="medium">
        <color indexed="64"/>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alignment vertical="center"/>
    </xf>
    <xf numFmtId="0" fontId="57" fillId="5" borderId="0" applyNumberFormat="0" applyBorder="0" applyAlignment="0" applyProtection="0">
      <alignment vertical="center"/>
    </xf>
    <xf numFmtId="43" fontId="56" fillId="0" borderId="0" applyFont="0" applyFill="0" applyBorder="0" applyAlignment="0" applyProtection="0">
      <alignment vertical="center"/>
    </xf>
    <xf numFmtId="0" fontId="91" fillId="0" borderId="0">
      <alignment vertical="center"/>
    </xf>
    <xf numFmtId="43" fontId="91" fillId="0" borderId="0" applyFont="0" applyFill="0" applyBorder="0" applyAlignment="0" applyProtection="0">
      <alignment vertical="center"/>
    </xf>
  </cellStyleXfs>
  <cellXfs count="1127">
    <xf numFmtId="0" fontId="0" fillId="0" borderId="0" xfId="0">
      <alignment vertical="center"/>
    </xf>
    <xf numFmtId="43" fontId="5" fillId="0" borderId="1" xfId="2" applyFont="1" applyBorder="1">
      <alignment vertical="center"/>
    </xf>
    <xf numFmtId="43" fontId="5" fillId="0" borderId="1" xfId="2" applyFont="1" applyBorder="1" applyAlignment="1">
      <alignment horizontal="left" vertical="center" wrapText="1"/>
    </xf>
    <xf numFmtId="43" fontId="2" fillId="0" borderId="9" xfId="2" applyFont="1" applyFill="1" applyBorder="1" applyAlignment="1">
      <alignment horizontal="left" vertical="center" wrapText="1"/>
    </xf>
    <xf numFmtId="43" fontId="2" fillId="0" borderId="9" xfId="2" applyFont="1" applyFill="1" applyBorder="1" applyAlignment="1">
      <alignment horizontal="center" vertical="center" wrapText="1"/>
    </xf>
    <xf numFmtId="43" fontId="2" fillId="0" borderId="9" xfId="2" applyFont="1" applyFill="1" applyBorder="1" applyAlignment="1">
      <alignment horizontal="center" vertical="center"/>
    </xf>
    <xf numFmtId="43" fontId="2" fillId="0" borderId="2" xfId="2" applyFont="1" applyFill="1" applyBorder="1" applyAlignment="1">
      <alignment horizontal="center" vertical="center" shrinkToFit="1"/>
    </xf>
    <xf numFmtId="43" fontId="2" fillId="0" borderId="1" xfId="2" applyFont="1" applyFill="1" applyBorder="1" applyAlignment="1">
      <alignment horizontal="center" vertical="center" shrinkToFit="1"/>
    </xf>
    <xf numFmtId="43" fontId="5" fillId="0" borderId="1" xfId="2" applyFont="1" applyFill="1" applyBorder="1" applyAlignment="1" applyProtection="1">
      <alignment horizontal="left" vertical="center" shrinkToFit="1"/>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5" fillId="0" borderId="4" xfId="0" applyNumberFormat="1" applyFont="1" applyFill="1" applyBorder="1" applyAlignment="1">
      <alignment vertical="center" wrapText="1"/>
    </xf>
    <xf numFmtId="43" fontId="5" fillId="0" borderId="1" xfId="2" applyFont="1" applyFill="1" applyBorder="1" applyAlignment="1">
      <alignment vertical="center" shrinkToFit="1"/>
    </xf>
    <xf numFmtId="43" fontId="5" fillId="0" borderId="1" xfId="2" applyFont="1" applyFill="1" applyBorder="1" applyAlignment="1">
      <alignment vertical="center"/>
    </xf>
    <xf numFmtId="49" fontId="7" fillId="0" borderId="2"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3" fontId="5" fillId="0" borderId="1" xfId="2" applyFont="1" applyBorder="1" applyAlignment="1">
      <alignment vertical="center" shrinkToFit="1"/>
    </xf>
    <xf numFmtId="49" fontId="7" fillId="0" borderId="1" xfId="0" applyNumberFormat="1" applyFont="1" applyBorder="1" applyAlignment="1">
      <alignment horizontal="center" vertical="center" wrapText="1"/>
    </xf>
    <xf numFmtId="43" fontId="5" fillId="0" borderId="1" xfId="2" applyFont="1" applyBorder="1" applyAlignment="1">
      <alignment horizontal="center" vertical="center"/>
    </xf>
    <xf numFmtId="49" fontId="49" fillId="0" borderId="1" xfId="0" applyNumberFormat="1" applyFont="1" applyFill="1" applyBorder="1" applyAlignment="1">
      <alignment horizontal="center" vertical="center"/>
    </xf>
    <xf numFmtId="43" fontId="2" fillId="0" borderId="2" xfId="2" applyFont="1" applyFill="1" applyBorder="1" applyAlignment="1">
      <alignment horizontal="center" vertical="center"/>
    </xf>
    <xf numFmtId="43" fontId="2" fillId="0" borderId="6" xfId="2" applyFont="1" applyFill="1" applyBorder="1" applyAlignment="1">
      <alignment horizontal="center" vertical="center"/>
    </xf>
    <xf numFmtId="43" fontId="2" fillId="0" borderId="1" xfId="2" applyFont="1" applyFill="1" applyBorder="1" applyAlignment="1">
      <alignment horizontal="center" vertical="center"/>
    </xf>
    <xf numFmtId="0" fontId="71" fillId="0" borderId="0" xfId="0" applyFont="1" applyFill="1" applyAlignment="1" applyProtection="1">
      <alignment vertical="center"/>
      <protection locked="0"/>
    </xf>
    <xf numFmtId="0" fontId="5" fillId="0" borderId="1" xfId="0" applyNumberFormat="1" applyFont="1" applyFill="1" applyBorder="1" applyAlignment="1" applyProtection="1">
      <alignment horizontal="center" vertical="center"/>
    </xf>
    <xf numFmtId="49" fontId="7" fillId="0" borderId="2" xfId="0" applyNumberFormat="1" applyFont="1" applyFill="1" applyBorder="1" applyAlignment="1">
      <alignment horizontal="center" vertical="center"/>
    </xf>
    <xf numFmtId="49" fontId="7" fillId="0" borderId="2" xfId="0" applyNumberFormat="1" applyFont="1" applyBorder="1" applyAlignment="1">
      <alignment horizontal="center" vertical="center" wrapText="1"/>
    </xf>
    <xf numFmtId="0" fontId="21" fillId="2" borderId="0" xfId="0" applyFont="1" applyFill="1" applyAlignment="1">
      <alignment vertical="center" wrapText="1"/>
    </xf>
    <xf numFmtId="0" fontId="22" fillId="2" borderId="0" xfId="0" applyFont="1" applyFill="1" applyBorder="1" applyAlignment="1">
      <alignment vertical="center" wrapText="1"/>
    </xf>
    <xf numFmtId="176" fontId="21" fillId="2" borderId="1" xfId="1" applyNumberFormat="1" applyFont="1" applyFill="1" applyBorder="1" applyAlignment="1">
      <alignment horizontal="right" vertical="center" wrapText="1" indent="1"/>
    </xf>
    <xf numFmtId="176" fontId="0" fillId="0" borderId="1" xfId="0" applyNumberFormat="1" applyBorder="1" applyAlignment="1">
      <alignment horizontal="right" vertical="center" indent="1"/>
    </xf>
    <xf numFmtId="0" fontId="0" fillId="2" borderId="0" xfId="0" applyFill="1">
      <alignment vertical="center"/>
    </xf>
    <xf numFmtId="0" fontId="21" fillId="2" borderId="0" xfId="0" applyFont="1" applyFill="1">
      <alignment vertical="center"/>
    </xf>
    <xf numFmtId="0" fontId="27" fillId="2" borderId="1"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7" fillId="2" borderId="0" xfId="0" applyFont="1" applyFill="1" applyAlignment="1">
      <alignment horizontal="justify" vertical="center"/>
    </xf>
    <xf numFmtId="0" fontId="23" fillId="2" borderId="0" xfId="0" applyFont="1" applyFill="1">
      <alignment vertical="center"/>
    </xf>
    <xf numFmtId="0" fontId="28" fillId="2" borderId="1" xfId="0" applyFont="1" applyFill="1" applyBorder="1" applyAlignment="1">
      <alignment vertical="center" wrapText="1"/>
    </xf>
    <xf numFmtId="0" fontId="27" fillId="2" borderId="1" xfId="0" applyFont="1" applyFill="1" applyBorder="1" applyAlignment="1">
      <alignment vertical="center" wrapText="1"/>
    </xf>
    <xf numFmtId="0" fontId="21" fillId="2" borderId="0" xfId="0" applyFont="1" applyFill="1" applyAlignment="1">
      <alignment vertical="center"/>
    </xf>
    <xf numFmtId="0" fontId="0" fillId="2" borderId="0" xfId="0" applyFill="1" applyAlignment="1">
      <alignment vertical="center"/>
    </xf>
    <xf numFmtId="0" fontId="24" fillId="2" borderId="0" xfId="0" applyFont="1" applyFill="1" applyAlignment="1">
      <alignment vertical="center" wrapText="1"/>
    </xf>
    <xf numFmtId="0" fontId="32" fillId="0" borderId="0" xfId="0" applyFont="1">
      <alignment vertical="center"/>
    </xf>
    <xf numFmtId="0" fontId="35" fillId="2" borderId="1" xfId="0" applyFont="1" applyFill="1" applyBorder="1" applyAlignment="1">
      <alignment horizontal="center" vertical="center" wrapText="1"/>
    </xf>
    <xf numFmtId="176" fontId="37" fillId="2" borderId="1" xfId="0" applyNumberFormat="1" applyFont="1" applyFill="1" applyBorder="1" applyAlignment="1">
      <alignment horizontal="center" vertical="center" wrapText="1"/>
    </xf>
    <xf numFmtId="49" fontId="21" fillId="2" borderId="1" xfId="1" applyNumberFormat="1" applyFont="1" applyFill="1" applyBorder="1" applyAlignment="1">
      <alignment vertical="center" wrapText="1"/>
    </xf>
    <xf numFmtId="49" fontId="21" fillId="2" borderId="1" xfId="0" applyNumberFormat="1" applyFont="1" applyFill="1" applyBorder="1" applyAlignment="1">
      <alignment horizontal="center" vertical="center" wrapText="1"/>
    </xf>
    <xf numFmtId="49" fontId="33" fillId="2" borderId="1" xfId="0" applyNumberFormat="1" applyFont="1" applyFill="1" applyBorder="1" applyAlignment="1">
      <alignment horizontal="center" vertical="center" wrapText="1"/>
    </xf>
    <xf numFmtId="49" fontId="0" fillId="0" borderId="1" xfId="0" applyNumberFormat="1" applyBorder="1" applyAlignment="1">
      <alignment vertical="center" wrapText="1"/>
    </xf>
    <xf numFmtId="49" fontId="0" fillId="0" borderId="0" xfId="0" applyNumberFormat="1" applyAlignment="1">
      <alignment vertical="center" wrapText="1"/>
    </xf>
    <xf numFmtId="176" fontId="7" fillId="2" borderId="1" xfId="0" applyNumberFormat="1" applyFont="1" applyFill="1" applyBorder="1" applyAlignment="1">
      <alignment horizontal="center" vertical="center" wrapText="1"/>
    </xf>
    <xf numFmtId="176" fontId="0" fillId="0" borderId="0" xfId="0" applyNumberFormat="1" applyAlignment="1">
      <alignment horizontal="right" vertical="center" indent="1"/>
    </xf>
    <xf numFmtId="49" fontId="19" fillId="2" borderId="3" xfId="0" applyNumberFormat="1" applyFont="1" applyFill="1" applyBorder="1" applyAlignment="1">
      <alignment vertical="center"/>
    </xf>
    <xf numFmtId="176" fontId="26" fillId="2" borderId="1" xfId="0" applyNumberFormat="1" applyFont="1" applyFill="1" applyBorder="1" applyAlignment="1">
      <alignment horizontal="center" vertical="center" wrapText="1"/>
    </xf>
    <xf numFmtId="176" fontId="21" fillId="2" borderId="0" xfId="0" applyNumberFormat="1" applyFont="1" applyFill="1">
      <alignment vertical="center"/>
    </xf>
    <xf numFmtId="176" fontId="0" fillId="2" borderId="0" xfId="0" applyNumberFormat="1" applyFill="1">
      <alignment vertical="center"/>
    </xf>
    <xf numFmtId="49" fontId="7" fillId="2" borderId="1" xfId="0" applyNumberFormat="1" applyFont="1" applyFill="1" applyBorder="1" applyAlignment="1">
      <alignment horizontal="center" vertical="center" wrapText="1"/>
    </xf>
    <xf numFmtId="49" fontId="29" fillId="2" borderId="1" xfId="0" applyNumberFormat="1" applyFont="1" applyFill="1" applyBorder="1" applyAlignment="1">
      <alignment horizontal="center" vertical="center" wrapText="1"/>
    </xf>
    <xf numFmtId="49" fontId="27" fillId="2" borderId="1" xfId="0" applyNumberFormat="1" applyFont="1" applyFill="1" applyBorder="1" applyAlignment="1">
      <alignment horizontal="center" vertical="center" wrapText="1"/>
    </xf>
    <xf numFmtId="49" fontId="30" fillId="2" borderId="1" xfId="0" applyNumberFormat="1" applyFont="1" applyFill="1" applyBorder="1" applyAlignment="1">
      <alignment horizontal="center" vertical="center" wrapText="1"/>
    </xf>
    <xf numFmtId="49" fontId="21" fillId="2" borderId="0" xfId="0" applyNumberFormat="1" applyFont="1" applyFill="1" applyAlignment="1">
      <alignment vertical="center" wrapText="1"/>
    </xf>
    <xf numFmtId="49" fontId="0" fillId="2" borderId="0" xfId="0" applyNumberFormat="1" applyFill="1" applyAlignment="1">
      <alignment vertical="center" wrapText="1"/>
    </xf>
    <xf numFmtId="0" fontId="38" fillId="2" borderId="0" xfId="0" applyFont="1" applyFill="1" applyAlignment="1">
      <alignment wrapText="1"/>
    </xf>
    <xf numFmtId="176" fontId="5" fillId="2" borderId="1" xfId="0" applyNumberFormat="1" applyFont="1" applyFill="1" applyBorder="1" applyAlignment="1">
      <alignment horizontal="center" vertical="center" wrapText="1"/>
    </xf>
    <xf numFmtId="49" fontId="34" fillId="2" borderId="1" xfId="0" applyNumberFormat="1"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0" fontId="0" fillId="0" borderId="1" xfId="0" applyFill="1" applyBorder="1" applyAlignment="1" applyProtection="1">
      <alignment horizontal="justify"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2" xfId="0" applyNumberFormat="1" applyFont="1" applyFill="1" applyBorder="1" applyAlignment="1">
      <alignment horizontal="center" vertical="center"/>
    </xf>
    <xf numFmtId="49" fontId="5"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1" xfId="0" applyNumberFormat="1" applyFont="1" applyBorder="1">
      <alignment vertical="center"/>
    </xf>
    <xf numFmtId="49" fontId="5" fillId="0" borderId="1" xfId="0" applyNumberFormat="1" applyFont="1" applyBorder="1" applyAlignment="1">
      <alignment horizontal="left"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49" fontId="5" fillId="0" borderId="0" xfId="0" applyNumberFormat="1" applyFont="1" applyFill="1" applyAlignment="1">
      <alignment vertical="center"/>
    </xf>
    <xf numFmtId="49" fontId="5" fillId="2" borderId="1" xfId="0" applyNumberFormat="1" applyFont="1" applyFill="1" applyBorder="1" applyAlignment="1">
      <alignment horizontal="left" vertical="center"/>
    </xf>
    <xf numFmtId="49" fontId="5" fillId="0" borderId="1" xfId="0" applyNumberFormat="1" applyFont="1" applyBorder="1" applyAlignment="1">
      <alignment horizontal="center" vertical="center"/>
    </xf>
    <xf numFmtId="49" fontId="9" fillId="0" borderId="0" xfId="0" applyNumberFormat="1" applyFont="1" applyBorder="1" applyAlignment="1">
      <alignment vertical="center"/>
    </xf>
    <xf numFmtId="49" fontId="2" fillId="0" borderId="1" xfId="0" applyNumberFormat="1" applyFont="1" applyFill="1" applyBorder="1" applyAlignment="1">
      <alignment horizontal="center" vertical="center"/>
    </xf>
    <xf numFmtId="49" fontId="2" fillId="0" borderId="1" xfId="0" applyNumberFormat="1" applyFont="1" applyFill="1" applyBorder="1" applyAlignment="1">
      <alignment vertical="center"/>
    </xf>
    <xf numFmtId="49" fontId="2" fillId="0" borderId="0" xfId="0" applyNumberFormat="1" applyFont="1" applyBorder="1" applyAlignment="1">
      <alignment vertical="center" wrapText="1"/>
    </xf>
    <xf numFmtId="49" fontId="2" fillId="0" borderId="0" xfId="0" applyNumberFormat="1" applyFont="1" applyBorder="1" applyAlignment="1">
      <alignment vertical="center"/>
    </xf>
    <xf numFmtId="49" fontId="2" fillId="0" borderId="2" xfId="0" applyNumberFormat="1" applyFont="1" applyFill="1" applyBorder="1" applyAlignment="1">
      <alignment horizontal="center" vertical="center"/>
    </xf>
    <xf numFmtId="49" fontId="2" fillId="0" borderId="2" xfId="0" applyNumberFormat="1" applyFont="1" applyFill="1" applyBorder="1" applyAlignment="1">
      <alignment horizontal="left" vertical="center" wrapText="1"/>
    </xf>
    <xf numFmtId="49" fontId="2" fillId="0" borderId="1" xfId="0" applyNumberFormat="1" applyFont="1" applyFill="1" applyBorder="1" applyAlignment="1">
      <alignment vertical="center" wrapText="1"/>
    </xf>
    <xf numFmtId="49" fontId="2" fillId="0" borderId="0" xfId="0" applyNumberFormat="1" applyFont="1" applyBorder="1" applyAlignment="1">
      <alignment horizontal="center" vertical="center"/>
    </xf>
    <xf numFmtId="49" fontId="2" fillId="0" borderId="0" xfId="0" applyNumberFormat="1" applyFont="1" applyFill="1" applyBorder="1" applyAlignment="1">
      <alignment horizontal="center" vertical="center"/>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vertical="center"/>
    </xf>
    <xf numFmtId="49" fontId="5" fillId="0" borderId="1" xfId="0" applyNumberFormat="1" applyFont="1" applyFill="1" applyBorder="1" applyAlignment="1">
      <alignment vertical="center"/>
    </xf>
    <xf numFmtId="49" fontId="5" fillId="0" borderId="1" xfId="0" applyNumberFormat="1" applyFont="1" applyBorder="1" applyAlignment="1">
      <alignment vertical="center" wrapText="1"/>
    </xf>
    <xf numFmtId="49" fontId="5" fillId="0" borderId="2" xfId="0" applyNumberFormat="1" applyFont="1" applyBorder="1" applyAlignment="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0" borderId="0" xfId="0" applyNumberFormat="1" applyFont="1" applyFill="1" applyAlignment="1">
      <alignment vertical="center"/>
    </xf>
    <xf numFmtId="49" fontId="5" fillId="0" borderId="2" xfId="0" applyNumberFormat="1" applyFont="1" applyBorder="1" applyAlignment="1">
      <alignment horizontal="center" vertical="center" wrapText="1"/>
    </xf>
    <xf numFmtId="49" fontId="5" fillId="0" borderId="0" xfId="0" applyNumberFormat="1" applyFont="1" applyAlignment="1">
      <alignment vertical="center" wrapText="1"/>
    </xf>
    <xf numFmtId="49" fontId="5" fillId="0" borderId="1" xfId="0" applyNumberFormat="1" applyFont="1" applyBorder="1" applyAlignment="1">
      <alignment horizontal="center" vertical="center" wrapText="1"/>
    </xf>
    <xf numFmtId="49" fontId="5" fillId="0" borderId="0" xfId="0" applyNumberFormat="1" applyFont="1" applyAlignment="1">
      <alignment horizontal="center" vertical="center"/>
    </xf>
    <xf numFmtId="49" fontId="5" fillId="0" borderId="5" xfId="0" applyNumberFormat="1" applyFont="1" applyFill="1" applyBorder="1" applyAlignment="1">
      <alignment vertical="center"/>
    </xf>
    <xf numFmtId="49" fontId="5" fillId="0" borderId="1" xfId="0" applyNumberFormat="1" applyFont="1" applyFill="1" applyBorder="1" applyAlignment="1">
      <alignment horizontal="left" vertical="center"/>
    </xf>
    <xf numFmtId="49" fontId="5" fillId="0" borderId="1" xfId="0" applyNumberFormat="1" applyFont="1" applyFill="1" applyBorder="1" applyAlignment="1">
      <alignment horizontal="left" vertical="center" wrapText="1"/>
    </xf>
    <xf numFmtId="49" fontId="5" fillId="0" borderId="1" xfId="0" applyNumberFormat="1" applyFont="1" applyFill="1" applyBorder="1" applyAlignment="1" applyProtection="1">
      <alignment horizontal="center" vertical="center"/>
    </xf>
    <xf numFmtId="49" fontId="5" fillId="0" borderId="2" xfId="0" applyNumberFormat="1" applyFont="1" applyFill="1" applyBorder="1" applyAlignment="1" applyProtection="1">
      <alignment horizontal="center" vertical="center"/>
    </xf>
    <xf numFmtId="49" fontId="5" fillId="0" borderId="1" xfId="0" applyNumberFormat="1" applyFont="1" applyFill="1" applyBorder="1" applyAlignment="1" applyProtection="1">
      <alignment horizontal="left" vertical="center"/>
    </xf>
    <xf numFmtId="49" fontId="5" fillId="0" borderId="2" xfId="0" applyNumberFormat="1" applyFont="1" applyFill="1" applyBorder="1" applyAlignment="1" applyProtection="1">
      <alignment horizontal="left" vertical="center" wrapText="1"/>
    </xf>
    <xf numFmtId="49" fontId="5" fillId="0" borderId="0" xfId="0" applyNumberFormat="1" applyFont="1">
      <alignment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left" vertical="center"/>
    </xf>
    <xf numFmtId="49" fontId="5" fillId="0" borderId="5" xfId="0" applyNumberFormat="1" applyFont="1" applyBorder="1" applyAlignment="1">
      <alignment vertical="center"/>
    </xf>
    <xf numFmtId="49" fontId="5" fillId="0" borderId="0" xfId="0" applyNumberFormat="1" applyFont="1" applyBorder="1" applyAlignment="1">
      <alignment horizontal="left" vertical="center" wrapText="1"/>
    </xf>
    <xf numFmtId="49" fontId="5" fillId="0" borderId="1" xfId="0" applyNumberFormat="1" applyFont="1" applyBorder="1" applyAlignment="1">
      <alignment horizontal="center" vertical="center"/>
    </xf>
    <xf numFmtId="49" fontId="5" fillId="0" borderId="0" xfId="0" applyNumberFormat="1" applyFont="1" applyAlignment="1">
      <alignment vertical="center"/>
    </xf>
    <xf numFmtId="49" fontId="5" fillId="0" borderId="1"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5" fillId="0" borderId="1" xfId="0" applyNumberFormat="1" applyFont="1" applyFill="1" applyBorder="1" applyAlignment="1" applyProtection="1">
      <alignment horizontal="left" vertical="center" wrapText="1"/>
      <protection locked="0"/>
    </xf>
    <xf numFmtId="49" fontId="5" fillId="0" borderId="1" xfId="0" applyNumberFormat="1" applyFont="1" applyFill="1" applyBorder="1" applyAlignment="1" applyProtection="1">
      <alignment vertical="center" wrapText="1"/>
      <protection locked="0"/>
    </xf>
    <xf numFmtId="49" fontId="5" fillId="0" borderId="0" xfId="0" applyNumberFormat="1" applyFont="1" applyBorder="1" applyAlignment="1">
      <alignment vertical="center"/>
    </xf>
    <xf numFmtId="49" fontId="43" fillId="0" borderId="0" xfId="0" applyNumberFormat="1" applyFont="1" applyAlignment="1">
      <alignment vertical="center"/>
    </xf>
    <xf numFmtId="49" fontId="9" fillId="0" borderId="0" xfId="0" applyNumberFormat="1" applyFont="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wrapText="1"/>
    </xf>
    <xf numFmtId="49" fontId="5" fillId="0" borderId="2" xfId="0" applyNumberFormat="1"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0" xfId="0" applyNumberFormat="1" applyFont="1" applyAlignment="1">
      <alignment vertical="center" wrapText="1"/>
    </xf>
    <xf numFmtId="49" fontId="12" fillId="0" borderId="0" xfId="0" applyNumberFormat="1" applyFont="1">
      <alignment vertical="center"/>
    </xf>
    <xf numFmtId="49" fontId="9" fillId="0" borderId="0" xfId="0" applyNumberFormat="1" applyFont="1">
      <alignment vertical="center"/>
    </xf>
    <xf numFmtId="49" fontId="6" fillId="0" borderId="1" xfId="0" applyNumberFormat="1" applyFont="1" applyBorder="1" applyAlignment="1">
      <alignment horizontal="center" vertical="center" wrapText="1"/>
    </xf>
    <xf numFmtId="49" fontId="5" fillId="0" borderId="1" xfId="0" applyNumberFormat="1" applyFont="1" applyBorder="1" applyAlignment="1">
      <alignment horizontal="left" vertical="center" wrapText="1"/>
    </xf>
    <xf numFmtId="49" fontId="6" fillId="0" borderId="2" xfId="0" applyNumberFormat="1" applyFont="1" applyBorder="1" applyAlignment="1">
      <alignment horizontal="center" vertical="center" wrapText="1"/>
    </xf>
    <xf numFmtId="49" fontId="5" fillId="0" borderId="0" xfId="0" applyNumberFormat="1" applyFont="1" applyAlignment="1">
      <alignment wrapText="1"/>
    </xf>
    <xf numFmtId="49" fontId="39" fillId="0" borderId="0" xfId="0" applyNumberFormat="1" applyFont="1">
      <alignment vertical="center"/>
    </xf>
    <xf numFmtId="49" fontId="0" fillId="0" borderId="0" xfId="0" applyNumberForma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0" borderId="0" xfId="0" applyNumberFormat="1" applyFont="1" applyFill="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xf>
    <xf numFmtId="49" fontId="5" fillId="0" borderId="1" xfId="0" applyNumberFormat="1" applyFont="1" applyBorder="1">
      <alignment vertical="center"/>
    </xf>
    <xf numFmtId="49" fontId="5" fillId="0" borderId="2" xfId="0" applyNumberFormat="1" applyFont="1" applyBorder="1" applyAlignment="1">
      <alignment horizontal="center" vertical="center"/>
    </xf>
    <xf numFmtId="49" fontId="5" fillId="0" borderId="2" xfId="0" applyNumberFormat="1" applyFont="1" applyBorder="1" applyAlignment="1">
      <alignment horizontal="left" vertical="center" wrapText="1"/>
    </xf>
    <xf numFmtId="49" fontId="5" fillId="2" borderId="1" xfId="0" applyNumberFormat="1" applyFont="1" applyFill="1" applyBorder="1">
      <alignment vertical="center"/>
    </xf>
    <xf numFmtId="49" fontId="5" fillId="0" borderId="1" xfId="0" applyNumberFormat="1" applyFont="1" applyBorder="1" applyAlignment="1">
      <alignment vertical="center" wrapText="1"/>
    </xf>
    <xf numFmtId="49" fontId="12" fillId="0" borderId="0" xfId="0" applyNumberFormat="1" applyFont="1" applyFill="1">
      <alignment vertical="center"/>
    </xf>
    <xf numFmtId="49" fontId="5" fillId="0" borderId="2" xfId="0" applyNumberFormat="1" applyFont="1" applyFill="1" applyBorder="1" applyAlignment="1">
      <alignment horizontal="center" vertical="center"/>
    </xf>
    <xf numFmtId="49" fontId="5" fillId="0" borderId="0" xfId="0" applyNumberFormat="1" applyFont="1" applyFill="1" applyAlignment="1">
      <alignment horizont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49" fontId="9" fillId="0" borderId="0" xfId="0" applyNumberFormat="1" applyFont="1" applyFill="1">
      <alignment vertical="center"/>
    </xf>
    <xf numFmtId="49" fontId="0" fillId="0" borderId="0" xfId="0" applyNumberFormat="1" applyFill="1">
      <alignment vertical="center"/>
    </xf>
    <xf numFmtId="49" fontId="5" fillId="0" borderId="1" xfId="0" applyNumberFormat="1" applyFont="1" applyFill="1" applyBorder="1" applyAlignment="1">
      <alignment vertical="center" wrapText="1"/>
    </xf>
    <xf numFmtId="49" fontId="12" fillId="0" borderId="0" xfId="0" applyNumberFormat="1" applyFont="1" applyAlignme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5" fillId="0" borderId="0" xfId="0" applyNumberFormat="1" applyFont="1" applyAlignment="1">
      <alignment vertical="center" wrapText="1"/>
    </xf>
    <xf numFmtId="49" fontId="5" fillId="0" borderId="1" xfId="0" applyNumberFormat="1" applyFont="1" applyBorder="1" applyAlignment="1">
      <alignment vertical="center"/>
    </xf>
    <xf numFmtId="49" fontId="5" fillId="0" borderId="0" xfId="0" applyNumberFormat="1" applyFont="1" applyAlignment="1">
      <alignment vertical="center"/>
    </xf>
    <xf numFmtId="49" fontId="0" fillId="0" borderId="0" xfId="0" applyNumberFormat="1" applyAlignment="1">
      <alignment vertical="center"/>
    </xf>
    <xf numFmtId="49" fontId="0" fillId="0" borderId="0" xfId="0" applyNumberFormat="1" applyAlignment="1">
      <alignment horizontal="center" vertical="center"/>
    </xf>
    <xf numFmtId="49" fontId="5" fillId="0" borderId="0" xfId="0" applyNumberFormat="1" applyFont="1" applyFill="1" applyAlignment="1">
      <alignment vertical="center"/>
    </xf>
    <xf numFmtId="49" fontId="6" fillId="0" borderId="1" xfId="0" applyNumberFormat="1" applyFont="1" applyFill="1" applyBorder="1" applyAlignment="1">
      <alignment horizontal="center" vertical="center" wrapText="1"/>
    </xf>
    <xf numFmtId="49" fontId="5" fillId="0" borderId="0" xfId="0" applyNumberFormat="1" applyFont="1" applyFill="1">
      <alignment vertical="center"/>
    </xf>
    <xf numFmtId="49" fontId="5" fillId="0" borderId="0" xfId="0" applyNumberFormat="1" applyFont="1" applyFill="1" applyAlignment="1">
      <alignment vertical="center" wrapText="1"/>
    </xf>
    <xf numFmtId="49" fontId="5" fillId="0" borderId="2" xfId="0" applyNumberFormat="1" applyFont="1" applyFill="1" applyBorder="1" applyAlignment="1">
      <alignment horizontal="left" vertical="center" wrapText="1"/>
    </xf>
    <xf numFmtId="49" fontId="8" fillId="0" borderId="0" xfId="0" applyNumberFormat="1" applyFont="1" applyFill="1" applyAlignment="1">
      <alignment horizontal="center" vertical="center" wrapText="1"/>
    </xf>
    <xf numFmtId="49" fontId="9" fillId="0" borderId="0" xfId="0" applyNumberFormat="1" applyFont="1">
      <alignment vertical="center"/>
    </xf>
    <xf numFmtId="49" fontId="5" fillId="0" borderId="1" xfId="0" applyNumberFormat="1" applyFont="1" applyBorder="1" applyAlignment="1">
      <alignment horizontal="center" vertical="center"/>
    </xf>
    <xf numFmtId="49" fontId="5" fillId="0"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2" xfId="0" applyNumberFormat="1" applyFont="1" applyFill="1" applyBorder="1" applyAlignment="1">
      <alignment horizontal="center" vertical="center"/>
    </xf>
    <xf numFmtId="49" fontId="5" fillId="0" borderId="2" xfId="0" applyNumberFormat="1" applyFont="1" applyFill="1" applyBorder="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0" xfId="0" applyNumberFormat="1" applyFont="1" applyFill="1" applyAlignment="1">
      <alignment vertical="center" wrapText="1"/>
    </xf>
    <xf numFmtId="49" fontId="44" fillId="0" borderId="0" xfId="0" applyNumberFormat="1" applyFont="1" applyFill="1" applyAlignment="1">
      <alignment vertical="center" wrapText="1"/>
    </xf>
    <xf numFmtId="49" fontId="5" fillId="0" borderId="1" xfId="0" applyNumberFormat="1" applyFont="1" applyFill="1" applyBorder="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0" xfId="0" applyNumberFormat="1" applyFont="1" applyFill="1" applyAlignment="1">
      <alignment horizontal="center" vertical="center" wrapText="1"/>
    </xf>
    <xf numFmtId="49" fontId="6" fillId="0" borderId="2" xfId="0" applyNumberFormat="1" applyFont="1" applyFill="1" applyBorder="1" applyAlignment="1">
      <alignment horizontal="center" vertical="center" wrapText="1"/>
    </xf>
    <xf numFmtId="49" fontId="5" fillId="0" borderId="1" xfId="0" applyNumberFormat="1" applyFont="1" applyFill="1" applyBorder="1" applyAlignment="1">
      <alignment vertical="center" wrapText="1"/>
    </xf>
    <xf numFmtId="49" fontId="45" fillId="0" borderId="0" xfId="0" applyNumberFormat="1" applyFont="1" applyFill="1" applyAlignment="1">
      <alignment vertical="center" wrapText="1"/>
    </xf>
    <xf numFmtId="49" fontId="12" fillId="0" borderId="0" xfId="0" applyNumberFormat="1" applyFont="1" applyFill="1" applyAlignment="1">
      <alignment vertical="center"/>
    </xf>
    <xf numFmtId="49" fontId="10" fillId="0" borderId="0" xfId="0" applyNumberFormat="1" applyFont="1" applyFill="1" applyAlignment="1">
      <alignment horizontal="centerContinuous" vertical="center"/>
    </xf>
    <xf numFmtId="49" fontId="9" fillId="0" borderId="0" xfId="0" applyNumberFormat="1" applyFont="1" applyFill="1" applyAlignment="1">
      <alignment horizontal="centerContinuous" vertical="center"/>
    </xf>
    <xf numFmtId="49" fontId="9" fillId="0" borderId="0" xfId="0" applyNumberFormat="1" applyFont="1" applyFill="1" applyAlignment="1">
      <alignment vertical="center"/>
    </xf>
    <xf numFmtId="49" fontId="5" fillId="0" borderId="2" xfId="0" applyNumberFormat="1" applyFont="1" applyFill="1" applyBorder="1" applyAlignment="1">
      <alignment horizontal="center" vertical="center"/>
    </xf>
    <xf numFmtId="49" fontId="5" fillId="0" borderId="1" xfId="0" applyNumberFormat="1" applyFont="1" applyFill="1" applyBorder="1" applyAlignment="1">
      <alignment vertical="center"/>
    </xf>
    <xf numFmtId="49" fontId="12" fillId="0" borderId="0" xfId="0" applyNumberFormat="1" applyFont="1" applyFill="1">
      <alignment vertical="center"/>
    </xf>
    <xf numFmtId="49" fontId="9" fillId="0" borderId="0" xfId="0" applyNumberFormat="1" applyFont="1" applyFill="1">
      <alignment vertical="center"/>
    </xf>
    <xf numFmtId="49" fontId="5" fillId="0" borderId="0" xfId="0" applyNumberFormat="1" applyFont="1" applyFill="1">
      <alignment vertical="center"/>
    </xf>
    <xf numFmtId="49" fontId="44" fillId="0" borderId="0" xfId="0" applyNumberFormat="1" applyFont="1" applyFill="1">
      <alignment vertical="center"/>
    </xf>
    <xf numFmtId="49" fontId="7" fillId="0" borderId="0" xfId="0" applyNumberFormat="1" applyFont="1" applyFill="1" applyAlignment="1">
      <alignment vertical="center"/>
    </xf>
    <xf numFmtId="49" fontId="7" fillId="0" borderId="0" xfId="0" applyNumberFormat="1" applyFont="1" applyFill="1" applyAlignment="1">
      <alignmen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wrapText="1"/>
    </xf>
    <xf numFmtId="49" fontId="44" fillId="0" borderId="0" xfId="0" applyNumberFormat="1" applyFont="1" applyFill="1" applyAlignment="1">
      <alignment vertical="center"/>
    </xf>
    <xf numFmtId="49" fontId="8" fillId="0" borderId="1" xfId="0" applyNumberFormat="1" applyFont="1" applyBorder="1" applyAlignment="1">
      <alignment vertical="center" wrapText="1"/>
    </xf>
    <xf numFmtId="0" fontId="12" fillId="0" borderId="0" xfId="0" applyFont="1">
      <alignment vertical="center"/>
    </xf>
    <xf numFmtId="0" fontId="12" fillId="0" borderId="0" xfId="0" applyFont="1" applyAlignment="1">
      <alignment horizontal="center" vertical="center"/>
    </xf>
    <xf numFmtId="0" fontId="7" fillId="0" borderId="0" xfId="0" applyFont="1" applyAlignment="1">
      <alignment vertical="center"/>
    </xf>
    <xf numFmtId="0" fontId="7" fillId="0" borderId="1" xfId="0" applyFont="1" applyBorder="1" applyAlignment="1">
      <alignment horizontal="center" vertical="center"/>
    </xf>
    <xf numFmtId="0" fontId="25"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179" fontId="5" fillId="0" borderId="1" xfId="0" applyNumberFormat="1" applyFont="1" applyBorder="1" applyAlignment="1">
      <alignment vertical="center" wrapText="1"/>
    </xf>
    <xf numFmtId="0" fontId="5" fillId="0" borderId="7" xfId="0" applyFont="1" applyBorder="1" applyAlignment="1">
      <alignment horizontal="center" vertical="center" wrapText="1"/>
    </xf>
    <xf numFmtId="0" fontId="4" fillId="0" borderId="0" xfId="0" applyFont="1" applyAlignment="1">
      <alignment horizontal="center"/>
    </xf>
    <xf numFmtId="0" fontId="12" fillId="0" borderId="0" xfId="0" applyFont="1" applyAlignment="1">
      <alignment vertical="center"/>
    </xf>
    <xf numFmtId="49" fontId="1" fillId="0" borderId="0" xfId="0" applyNumberFormat="1" applyFont="1" applyAlignment="1">
      <alignment horizontal="left" vertical="center"/>
    </xf>
    <xf numFmtId="0" fontId="5" fillId="0" borderId="0" xfId="0" applyFont="1" applyFill="1" applyAlignment="1">
      <alignment vertical="center"/>
    </xf>
    <xf numFmtId="0" fontId="5" fillId="0" borderId="1" xfId="0" applyFont="1" applyFill="1" applyBorder="1" applyAlignment="1">
      <alignment horizontal="center" vertical="center" wrapText="1"/>
    </xf>
    <xf numFmtId="0" fontId="13" fillId="0" borderId="0" xfId="0" applyFont="1" applyFill="1" applyAlignment="1">
      <alignment vertical="center"/>
    </xf>
    <xf numFmtId="0" fontId="5" fillId="0" borderId="0" xfId="0" applyFont="1" applyFill="1" applyAlignment="1">
      <alignment horizontal="center" vertical="center"/>
    </xf>
    <xf numFmtId="49" fontId="0" fillId="0" borderId="0" xfId="0" applyNumberFormat="1" applyAlignment="1">
      <alignment vertical="center"/>
    </xf>
    <xf numFmtId="49" fontId="0" fillId="0" borderId="1" xfId="0" applyNumberFormat="1" applyBorder="1" applyAlignment="1">
      <alignment horizontal="left" vertical="center"/>
    </xf>
    <xf numFmtId="49" fontId="5" fillId="0" borderId="2"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vertical="center"/>
    </xf>
    <xf numFmtId="49" fontId="4" fillId="0" borderId="1" xfId="0" quotePrefix="1" applyNumberFormat="1" applyFont="1" applyBorder="1" applyAlignment="1">
      <alignment vertical="center"/>
    </xf>
    <xf numFmtId="49" fontId="0" fillId="0" borderId="1" xfId="0" applyNumberFormat="1" applyBorder="1" applyAlignment="1">
      <alignment vertical="center"/>
    </xf>
    <xf numFmtId="49" fontId="40" fillId="0" borderId="0" xfId="0" applyNumberFormat="1" applyFont="1" applyAlignment="1">
      <alignment vertical="center"/>
    </xf>
    <xf numFmtId="49" fontId="7" fillId="0" borderId="0" xfId="0" applyNumberFormat="1" applyFont="1" applyAlignment="1">
      <alignment vertical="center"/>
    </xf>
    <xf numFmtId="49" fontId="7" fillId="0" borderId="0" xfId="0" applyNumberFormat="1" applyFont="1" applyFill="1" applyAlignment="1">
      <alignment vertical="center"/>
    </xf>
    <xf numFmtId="49" fontId="40" fillId="0" borderId="0" xfId="0" applyNumberFormat="1" applyFont="1" applyAlignment="1">
      <alignment vertical="center" wrapText="1"/>
    </xf>
    <xf numFmtId="49" fontId="4" fillId="0" borderId="0" xfId="0" applyNumberFormat="1" applyFont="1" applyAlignment="1">
      <alignment vertical="center"/>
    </xf>
    <xf numFmtId="49" fontId="12" fillId="0" borderId="0" xfId="0" applyNumberFormat="1" applyFont="1" applyAlignment="1">
      <alignment vertical="center"/>
    </xf>
    <xf numFmtId="49" fontId="1" fillId="0" borderId="0" xfId="0" applyNumberFormat="1" applyFont="1">
      <alignment vertical="center"/>
    </xf>
    <xf numFmtId="49" fontId="9" fillId="0" borderId="0" xfId="0" applyNumberFormat="1" applyFont="1" applyAlignment="1">
      <alignment vertical="center"/>
    </xf>
    <xf numFmtId="49" fontId="5" fillId="0" borderId="0" xfId="0" applyNumberFormat="1" applyFont="1" applyAlignment="1">
      <alignment vertical="center"/>
    </xf>
    <xf numFmtId="49" fontId="41" fillId="0" borderId="0" xfId="0" applyNumberFormat="1" applyFont="1" applyFill="1" applyBorder="1" applyAlignment="1">
      <alignment vertical="center"/>
    </xf>
    <xf numFmtId="49" fontId="5" fillId="0" borderId="1" xfId="0" applyNumberFormat="1" applyFont="1" applyBorder="1" applyAlignment="1">
      <alignment vertical="center"/>
    </xf>
    <xf numFmtId="49" fontId="5" fillId="0" borderId="1"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vertical="center"/>
    </xf>
    <xf numFmtId="49" fontId="0" fillId="0" borderId="0" xfId="0" applyNumberFormat="1" applyAlignment="1">
      <alignment horizontal="justify"/>
    </xf>
    <xf numFmtId="49" fontId="42" fillId="0" borderId="0" xfId="0" applyNumberFormat="1" applyFont="1" applyAlignment="1">
      <alignment vertical="center"/>
    </xf>
    <xf numFmtId="49" fontId="40" fillId="0" borderId="0" xfId="0" applyNumberFormat="1" applyFont="1" applyBorder="1" applyAlignment="1">
      <alignment vertical="center" wrapText="1"/>
    </xf>
    <xf numFmtId="49" fontId="40" fillId="0" borderId="0" xfId="0" applyNumberFormat="1" applyFont="1" applyBorder="1" applyAlignment="1">
      <alignment vertical="center"/>
    </xf>
    <xf numFmtId="49" fontId="1" fillId="0" borderId="0" xfId="0" applyNumberFormat="1" applyFont="1" applyBorder="1" applyAlignment="1">
      <alignment vertical="center"/>
    </xf>
    <xf numFmtId="49" fontId="1" fillId="0" borderId="0" xfId="0" applyNumberFormat="1" applyFont="1" applyFill="1" applyBorder="1" applyAlignment="1">
      <alignment vertical="center"/>
    </xf>
    <xf numFmtId="49" fontId="1" fillId="0" borderId="0" xfId="0" applyNumberFormat="1" applyFont="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Alignmen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1" fillId="0" borderId="0" xfId="0" applyNumberFormat="1" applyFont="1" applyFill="1">
      <alignment vertical="center"/>
    </xf>
    <xf numFmtId="49" fontId="1" fillId="0" borderId="0" xfId="0" applyNumberFormat="1" applyFont="1" applyAlignment="1">
      <alignment vertical="center"/>
    </xf>
    <xf numFmtId="49" fontId="9" fillId="0" borderId="0" xfId="0" applyNumberFormat="1" applyFont="1" applyAlignment="1">
      <alignment horizontal="center" vertical="center"/>
    </xf>
    <xf numFmtId="0" fontId="49" fillId="0" borderId="9" xfId="0" applyFont="1" applyFill="1" applyBorder="1" applyAlignment="1">
      <alignment horizontal="center" vertical="center" wrapText="1"/>
    </xf>
    <xf numFmtId="0" fontId="2" fillId="0" borderId="9" xfId="0" applyFont="1" applyFill="1" applyBorder="1" applyAlignment="1">
      <alignment horizontal="center" vertical="center"/>
    </xf>
    <xf numFmtId="0" fontId="2" fillId="0" borderId="9" xfId="0" applyFont="1" applyFill="1" applyBorder="1" applyAlignment="1">
      <alignment horizontal="center" vertical="center" wrapText="1"/>
    </xf>
    <xf numFmtId="49" fontId="2" fillId="0" borderId="9" xfId="0" applyNumberFormat="1" applyFont="1" applyBorder="1" applyAlignment="1">
      <alignment horizontal="center" vertical="center"/>
    </xf>
    <xf numFmtId="49" fontId="12" fillId="4" borderId="1" xfId="0" applyNumberFormat="1" applyFont="1" applyFill="1" applyBorder="1" applyAlignment="1">
      <alignment vertical="center"/>
    </xf>
    <xf numFmtId="49" fontId="4" fillId="0" borderId="1" xfId="0" applyNumberFormat="1" applyFont="1" applyBorder="1" applyAlignment="1">
      <alignment vertical="center"/>
    </xf>
    <xf numFmtId="49" fontId="4" fillId="0" borderId="0" xfId="0" applyNumberFormat="1" applyFont="1">
      <alignment vertical="center"/>
    </xf>
    <xf numFmtId="49" fontId="5" fillId="0" borderId="1" xfId="0" applyNumberFormat="1" applyFont="1" applyFill="1" applyBorder="1" applyAlignment="1">
      <alignment vertical="center"/>
    </xf>
    <xf numFmtId="49" fontId="5" fillId="0" borderId="0" xfId="0" applyNumberFormat="1" applyFont="1" applyAlignment="1">
      <alignment wrapText="1"/>
    </xf>
    <xf numFmtId="49" fontId="4" fillId="0" borderId="0" xfId="0" applyNumberFormat="1" applyFont="1" applyAlignment="1">
      <alignment wrapText="1"/>
    </xf>
    <xf numFmtId="49" fontId="4" fillId="0" borderId="0" xfId="0" applyNumberFormat="1" applyFont="1" applyFill="1" applyAlignment="1"/>
    <xf numFmtId="49" fontId="1" fillId="0" borderId="0" xfId="0" applyNumberFormat="1" applyFont="1" applyAlignment="1">
      <alignment horizontal="center" vertical="center" wrapText="1"/>
    </xf>
    <xf numFmtId="49" fontId="1" fillId="0" borderId="0" xfId="0" applyNumberFormat="1" applyFont="1" applyFill="1" applyAlignment="1">
      <alignment horizontal="center" vertical="center"/>
    </xf>
    <xf numFmtId="49" fontId="1" fillId="0" borderId="0" xfId="0" applyNumberFormat="1" applyFont="1" applyAlignment="1">
      <alignment vertical="center" wrapText="1"/>
    </xf>
    <xf numFmtId="49" fontId="5" fillId="0" borderId="0" xfId="0" applyNumberFormat="1" applyFont="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wrapText="1"/>
    </xf>
    <xf numFmtId="49" fontId="4" fillId="0" borderId="0" xfId="0" applyNumberFormat="1" applyFont="1" applyFill="1" applyAlignment="1">
      <alignment vertical="center"/>
    </xf>
    <xf numFmtId="49" fontId="4" fillId="0" borderId="0" xfId="0" applyNumberFormat="1" applyFont="1" applyFill="1" applyBorder="1" applyAlignment="1">
      <alignment vertical="center"/>
    </xf>
    <xf numFmtId="49" fontId="5" fillId="0" borderId="0" xfId="0" applyNumberFormat="1" applyFont="1" applyFill="1" applyAlignment="1">
      <alignment vertical="center"/>
    </xf>
    <xf numFmtId="49" fontId="5" fillId="0" borderId="0" xfId="0" applyNumberFormat="1" applyFont="1" applyFill="1" applyAlignment="1">
      <alignment vertical="center" wrapText="1"/>
    </xf>
    <xf numFmtId="49" fontId="1" fillId="0" borderId="0" xfId="0" applyNumberFormat="1" applyFont="1" applyFill="1">
      <alignment vertical="center"/>
    </xf>
    <xf numFmtId="49" fontId="1" fillId="0" borderId="0" xfId="0" applyNumberFormat="1" applyFont="1" applyFill="1" applyAlignment="1">
      <alignment vertical="center" wrapText="1"/>
    </xf>
    <xf numFmtId="49" fontId="1" fillId="0" borderId="0" xfId="0" applyNumberFormat="1" applyFont="1" applyFill="1" applyAlignment="1">
      <alignment horizontal="center" vertical="center"/>
    </xf>
    <xf numFmtId="49" fontId="1" fillId="0" borderId="0" xfId="0" applyNumberFormat="1" applyFont="1">
      <alignment vertical="center"/>
    </xf>
    <xf numFmtId="0" fontId="7"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9" fontId="5" fillId="0" borderId="1" xfId="0" applyNumberFormat="1" applyFont="1" applyFill="1" applyBorder="1" applyAlignment="1">
      <alignment horizontal="center" vertical="center" wrapText="1"/>
    </xf>
    <xf numFmtId="0" fontId="5" fillId="0" borderId="1" xfId="0" applyFont="1" applyFill="1" applyBorder="1" applyAlignment="1">
      <alignment horizontal="left" vertical="top" wrapText="1"/>
    </xf>
    <xf numFmtId="0" fontId="7" fillId="0" borderId="1" xfId="0" applyFont="1" applyFill="1" applyBorder="1" applyAlignment="1">
      <alignment horizontal="right" vertical="center"/>
    </xf>
    <xf numFmtId="0" fontId="7" fillId="0" borderId="1" xfId="0" applyFont="1" applyFill="1" applyBorder="1" applyAlignment="1">
      <alignment horizontal="center" vertical="center"/>
    </xf>
    <xf numFmtId="0" fontId="5" fillId="0" borderId="1" xfId="0" applyFont="1" applyFill="1" applyBorder="1" applyAlignment="1">
      <alignment horizontal="right" vertical="center"/>
    </xf>
    <xf numFmtId="49" fontId="5" fillId="0" borderId="0" xfId="0" applyNumberFormat="1" applyFont="1" applyAlignment="1">
      <alignment horizontal="center" vertical="center"/>
    </xf>
    <xf numFmtId="49" fontId="5" fillId="0" borderId="1" xfId="0" applyNumberFormat="1" applyFont="1" applyFill="1" applyBorder="1" applyAlignment="1" applyProtection="1">
      <alignment horizontal="left" vertical="center" wrapText="1"/>
      <protection hidden="1"/>
    </xf>
    <xf numFmtId="49" fontId="5" fillId="0" borderId="5" xfId="0" applyNumberFormat="1" applyFont="1" applyFill="1" applyBorder="1" applyAlignment="1" applyProtection="1">
      <alignment horizontal="left" vertical="center" wrapText="1"/>
      <protection hidden="1"/>
    </xf>
    <xf numFmtId="49" fontId="4" fillId="0" borderId="0" xfId="0" applyNumberFormat="1" applyFont="1" applyAlignment="1">
      <alignment vertical="center" wrapText="1"/>
    </xf>
    <xf numFmtId="49" fontId="5" fillId="0" borderId="1" xfId="0" applyNumberFormat="1" applyFont="1" applyBorder="1" applyAlignment="1">
      <alignment horizontal="left" vertical="center" wrapText="1"/>
    </xf>
    <xf numFmtId="49" fontId="1" fillId="0" borderId="0" xfId="0" applyNumberFormat="1" applyFont="1" applyFill="1" applyAlignment="1">
      <alignment vertical="center"/>
    </xf>
    <xf numFmtId="49" fontId="0" fillId="0" borderId="0" xfId="0" applyNumberFormat="1" applyFill="1" applyAlignment="1">
      <alignment vertical="center"/>
    </xf>
    <xf numFmtId="49" fontId="5" fillId="0" borderId="0" xfId="0" applyNumberFormat="1" applyFont="1" applyFill="1" applyAlignment="1">
      <alignment vertical="center"/>
    </xf>
    <xf numFmtId="49" fontId="0" fillId="0" borderId="0" xfId="0" applyNumberFormat="1" applyFill="1" applyAlignment="1">
      <alignment vertical="center"/>
    </xf>
    <xf numFmtId="49" fontId="5" fillId="2" borderId="9" xfId="0" applyNumberFormat="1" applyFont="1" applyFill="1" applyBorder="1" applyAlignment="1">
      <alignment vertical="center" wrapText="1"/>
    </xf>
    <xf numFmtId="49" fontId="5" fillId="2" borderId="5" xfId="0" applyNumberFormat="1" applyFont="1" applyFill="1" applyBorder="1" applyAlignment="1">
      <alignment vertical="center"/>
    </xf>
    <xf numFmtId="49" fontId="5" fillId="2" borderId="10" xfId="0" applyNumberFormat="1" applyFont="1" applyFill="1" applyBorder="1" applyAlignment="1">
      <alignment vertical="center" wrapText="1"/>
    </xf>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vertical="center" wrapText="1"/>
    </xf>
    <xf numFmtId="49" fontId="5" fillId="2" borderId="1" xfId="0" applyNumberFormat="1" applyFont="1" applyFill="1" applyBorder="1" applyAlignment="1">
      <alignment vertical="center" wrapText="1"/>
    </xf>
    <xf numFmtId="49" fontId="5" fillId="2" borderId="13" xfId="0" applyNumberFormat="1" applyFont="1" applyFill="1" applyBorder="1" applyAlignment="1">
      <alignment vertical="center" wrapText="1"/>
    </xf>
    <xf numFmtId="49" fontId="0" fillId="0" borderId="1" xfId="0" applyNumberFormat="1" applyFill="1" applyBorder="1" applyAlignment="1">
      <alignment vertical="center"/>
    </xf>
    <xf numFmtId="49" fontId="5" fillId="2" borderId="2"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3" borderId="14" xfId="0" applyNumberFormat="1" applyFont="1" applyFill="1" applyBorder="1" applyAlignment="1">
      <alignment vertical="center" wrapText="1"/>
    </xf>
    <xf numFmtId="49" fontId="5" fillId="2" borderId="15" xfId="0" applyNumberFormat="1" applyFont="1" applyFill="1" applyBorder="1" applyAlignment="1">
      <alignment vertical="center" wrapText="1"/>
    </xf>
    <xf numFmtId="49" fontId="5" fillId="2" borderId="16"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 fillId="2" borderId="1" xfId="0" applyNumberFormat="1" applyFont="1" applyFill="1" applyBorder="1" applyAlignment="1">
      <alignment vertical="center"/>
    </xf>
    <xf numFmtId="49" fontId="5" fillId="0" borderId="5" xfId="0" applyNumberFormat="1" applyFont="1" applyFill="1" applyBorder="1" applyAlignment="1">
      <alignment vertical="center"/>
    </xf>
    <xf numFmtId="0" fontId="0" fillId="0" borderId="0" xfId="0" applyFill="1" applyAlignment="1">
      <alignment vertical="center"/>
    </xf>
    <xf numFmtId="49" fontId="5" fillId="2" borderId="18" xfId="0" applyNumberFormat="1" applyFont="1" applyFill="1" applyBorder="1" applyAlignment="1">
      <alignment vertical="center"/>
    </xf>
    <xf numFmtId="49" fontId="5" fillId="2" borderId="19" xfId="0" applyNumberFormat="1" applyFont="1" applyFill="1" applyBorder="1" applyAlignment="1">
      <alignment vertical="center"/>
    </xf>
    <xf numFmtId="49" fontId="5" fillId="2" borderId="1" xfId="0" applyNumberFormat="1" applyFont="1" applyFill="1" applyBorder="1" applyAlignment="1">
      <alignment horizontal="lef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49" fontId="5" fillId="2" borderId="20" xfId="0" applyNumberFormat="1" applyFont="1" applyFill="1" applyBorder="1" applyAlignment="1">
      <alignment vertical="center" wrapText="1"/>
    </xf>
    <xf numFmtId="49" fontId="5" fillId="2" borderId="2" xfId="0" applyNumberFormat="1" applyFont="1" applyFill="1" applyBorder="1" applyAlignment="1">
      <alignment vertical="center"/>
    </xf>
    <xf numFmtId="49" fontId="5" fillId="2" borderId="21" xfId="0" applyNumberFormat="1" applyFont="1" applyFill="1" applyBorder="1" applyAlignment="1">
      <alignment vertical="center"/>
    </xf>
    <xf numFmtId="49" fontId="5" fillId="3" borderId="22" xfId="0" applyNumberFormat="1" applyFont="1" applyFill="1" applyBorder="1" applyAlignment="1">
      <alignment vertical="center" wrapText="1"/>
    </xf>
    <xf numFmtId="49" fontId="5" fillId="3" borderId="23" xfId="0" applyNumberFormat="1" applyFont="1" applyFill="1" applyBorder="1" applyAlignment="1">
      <alignment vertical="center" wrapText="1"/>
    </xf>
    <xf numFmtId="49" fontId="5" fillId="3" borderId="24" xfId="0" applyNumberFormat="1" applyFont="1" applyFill="1" applyBorder="1" applyAlignment="1">
      <alignment vertical="center" wrapText="1"/>
    </xf>
    <xf numFmtId="49" fontId="5" fillId="2" borderId="2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7" xfId="0" applyNumberFormat="1" applyFont="1" applyFill="1" applyBorder="1" applyAlignment="1">
      <alignment vertical="center"/>
    </xf>
    <xf numFmtId="49" fontId="5" fillId="3" borderId="12" xfId="0" applyNumberFormat="1" applyFont="1" applyFill="1" applyBorder="1" applyAlignment="1">
      <alignment vertical="center" wrapText="1"/>
    </xf>
    <xf numFmtId="49" fontId="5" fillId="3" borderId="28" xfId="0" applyNumberFormat="1" applyFont="1" applyFill="1" applyBorder="1" applyAlignment="1">
      <alignment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31" xfId="0" applyNumberFormat="1" applyFont="1" applyFill="1" applyBorder="1" applyAlignment="1">
      <alignment horizontal="center"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5" fillId="2" borderId="34" xfId="0" applyNumberFormat="1" applyFont="1" applyFill="1" applyBorder="1" applyAlignment="1">
      <alignment vertical="center"/>
    </xf>
    <xf numFmtId="49" fontId="5" fillId="2" borderId="35" xfId="0" applyNumberFormat="1" applyFont="1" applyFill="1" applyBorder="1" applyAlignment="1">
      <alignment vertical="center" wrapText="1"/>
    </xf>
    <xf numFmtId="49" fontId="5" fillId="2" borderId="35" xfId="0" applyNumberFormat="1" applyFont="1" applyFill="1" applyBorder="1" applyAlignment="1">
      <alignment vertical="center"/>
    </xf>
    <xf numFmtId="49" fontId="5" fillId="2" borderId="36" xfId="0" applyNumberFormat="1" applyFont="1" applyFill="1" applyBorder="1" applyAlignment="1">
      <alignment vertical="center"/>
    </xf>
    <xf numFmtId="49" fontId="5" fillId="2" borderId="37" xfId="0" applyNumberFormat="1" applyFont="1" applyFill="1" applyBorder="1" applyAlignment="1">
      <alignment vertical="center"/>
    </xf>
    <xf numFmtId="49" fontId="5" fillId="2" borderId="38" xfId="0" applyNumberFormat="1" applyFont="1" applyFill="1" applyBorder="1" applyAlignment="1">
      <alignment vertical="center"/>
    </xf>
    <xf numFmtId="49" fontId="5" fillId="2" borderId="39" xfId="0" applyNumberFormat="1" applyFont="1" applyFill="1" applyBorder="1" applyAlignment="1">
      <alignment vertical="center"/>
    </xf>
    <xf numFmtId="49" fontId="5" fillId="2" borderId="31" xfId="0" applyNumberFormat="1" applyFont="1" applyFill="1" applyBorder="1" applyAlignment="1">
      <alignment vertical="center"/>
    </xf>
    <xf numFmtId="49" fontId="5" fillId="2" borderId="32" xfId="0" applyNumberFormat="1" applyFont="1" applyFill="1" applyBorder="1" applyAlignment="1">
      <alignment vertical="center"/>
    </xf>
    <xf numFmtId="49" fontId="5" fillId="2" borderId="33" xfId="0" applyNumberFormat="1" applyFont="1" applyFill="1" applyBorder="1" applyAlignment="1">
      <alignment vertical="center"/>
    </xf>
    <xf numFmtId="49" fontId="5" fillId="3" borderId="40" xfId="0" applyNumberFormat="1" applyFont="1" applyFill="1" applyBorder="1" applyAlignment="1">
      <alignment vertical="center" wrapText="1"/>
    </xf>
    <xf numFmtId="49" fontId="5" fillId="3" borderId="41" xfId="0" applyNumberFormat="1" applyFont="1" applyFill="1" applyBorder="1" applyAlignment="1">
      <alignment vertical="center" wrapText="1"/>
    </xf>
    <xf numFmtId="49" fontId="5" fillId="3" borderId="42"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43" xfId="0" applyNumberFormat="1" applyFont="1" applyFill="1" applyBorder="1" applyAlignment="1">
      <alignment vertical="center" wrapText="1"/>
    </xf>
    <xf numFmtId="49" fontId="5" fillId="2" borderId="44" xfId="0" applyNumberFormat="1" applyFont="1" applyFill="1" applyBorder="1" applyAlignment="1">
      <alignment vertical="center"/>
    </xf>
    <xf numFmtId="49" fontId="5" fillId="2" borderId="45" xfId="0" applyNumberFormat="1" applyFont="1" applyFill="1" applyBorder="1" applyAlignment="1">
      <alignment vertical="center"/>
    </xf>
    <xf numFmtId="49" fontId="5" fillId="2" borderId="46" xfId="0" applyNumberFormat="1" applyFont="1" applyFill="1" applyBorder="1" applyAlignment="1">
      <alignment vertical="center"/>
    </xf>
    <xf numFmtId="49" fontId="5" fillId="2" borderId="47"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49" xfId="0" applyNumberFormat="1" applyFont="1" applyFill="1" applyBorder="1" applyAlignment="1">
      <alignment vertical="center"/>
    </xf>
    <xf numFmtId="49" fontId="5" fillId="2" borderId="6" xfId="0" applyNumberFormat="1" applyFont="1" applyFill="1" applyBorder="1" applyAlignment="1">
      <alignment vertical="center" wrapText="1"/>
    </xf>
    <xf numFmtId="49" fontId="5" fillId="2" borderId="6" xfId="0" applyNumberFormat="1" applyFont="1" applyFill="1" applyBorder="1" applyAlignment="1">
      <alignment vertical="center"/>
    </xf>
    <xf numFmtId="49" fontId="5" fillId="2" borderId="50" xfId="0" applyNumberFormat="1" applyFont="1" applyFill="1" applyBorder="1" applyAlignment="1">
      <alignment vertical="center"/>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51" xfId="0" applyNumberFormat="1" applyFont="1" applyFill="1" applyBorder="1" applyAlignment="1">
      <alignment horizontal="left" vertical="center" wrapText="1"/>
    </xf>
    <xf numFmtId="49" fontId="5" fillId="2" borderId="5" xfId="0" applyNumberFormat="1" applyFont="1" applyFill="1" applyBorder="1" applyAlignment="1">
      <alignment vertical="center"/>
    </xf>
    <xf numFmtId="49" fontId="5" fillId="2" borderId="49" xfId="0" applyNumberFormat="1" applyFont="1" applyFill="1" applyBorder="1" applyAlignment="1">
      <alignment horizontal="left" vertical="center" wrapText="1"/>
    </xf>
    <xf numFmtId="49" fontId="5" fillId="2" borderId="52" xfId="0" applyNumberFormat="1" applyFont="1" applyFill="1" applyBorder="1" applyAlignment="1">
      <alignment vertical="center"/>
    </xf>
    <xf numFmtId="49" fontId="5" fillId="2" borderId="29" xfId="0" applyNumberFormat="1" applyFont="1" applyFill="1" applyBorder="1" applyAlignment="1">
      <alignment horizontal="left" vertical="center"/>
    </xf>
    <xf numFmtId="49" fontId="5" fillId="2" borderId="53" xfId="0" applyNumberFormat="1" applyFont="1" applyFill="1" applyBorder="1" applyAlignment="1">
      <alignment vertical="center"/>
    </xf>
    <xf numFmtId="49" fontId="5" fillId="2" borderId="54" xfId="0" applyNumberFormat="1" applyFont="1" applyFill="1" applyBorder="1" applyAlignment="1">
      <alignment horizontal="left" vertical="center" wrapText="1"/>
    </xf>
    <xf numFmtId="49" fontId="5" fillId="2" borderId="7" xfId="0" applyNumberFormat="1" applyFont="1" applyFill="1" applyBorder="1" applyAlignment="1">
      <alignment vertical="center"/>
    </xf>
    <xf numFmtId="49" fontId="5" fillId="2" borderId="55" xfId="0" applyNumberFormat="1" applyFont="1" applyFill="1" applyBorder="1" applyAlignment="1">
      <alignment vertical="center"/>
    </xf>
    <xf numFmtId="49" fontId="5" fillId="2" borderId="47" xfId="0" applyNumberFormat="1" applyFont="1" applyFill="1" applyBorder="1" applyAlignment="1">
      <alignment horizontal="left" vertical="center" wrapText="1"/>
    </xf>
    <xf numFmtId="49" fontId="5" fillId="2" borderId="56" xfId="0" applyNumberFormat="1" applyFont="1" applyFill="1" applyBorder="1" applyAlignment="1">
      <alignment vertical="center"/>
    </xf>
    <xf numFmtId="49" fontId="5" fillId="2" borderId="57" xfId="0" applyNumberFormat="1" applyFont="1" applyFill="1" applyBorder="1" applyAlignment="1">
      <alignment vertical="center"/>
    </xf>
    <xf numFmtId="49" fontId="5" fillId="3" borderId="58" xfId="0" applyNumberFormat="1" applyFont="1" applyFill="1" applyBorder="1" applyAlignment="1">
      <alignment horizontal="center" vertical="center" wrapText="1"/>
    </xf>
    <xf numFmtId="49" fontId="5" fillId="3" borderId="14" xfId="0" applyNumberFormat="1" applyFont="1" applyFill="1" applyBorder="1" applyAlignment="1">
      <alignment horizontal="center" vertical="center" wrapText="1"/>
    </xf>
    <xf numFmtId="49" fontId="5" fillId="3" borderId="59" xfId="0" applyNumberFormat="1" applyFont="1" applyFill="1" applyBorder="1" applyAlignment="1">
      <alignment horizontal="center" vertical="center" wrapText="1"/>
    </xf>
    <xf numFmtId="49" fontId="5" fillId="2" borderId="15" xfId="0" applyNumberFormat="1" applyFont="1" applyFill="1" applyBorder="1" applyAlignment="1">
      <alignment horizontal="center" vertical="center" wrapText="1"/>
    </xf>
    <xf numFmtId="49" fontId="5" fillId="2" borderId="30" xfId="0" applyNumberFormat="1" applyFont="1" applyFill="1" applyBorder="1" applyAlignment="1">
      <alignment horizontal="center" vertical="center" wrapText="1"/>
    </xf>
    <xf numFmtId="49" fontId="5" fillId="3" borderId="49"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43" xfId="0" applyNumberFormat="1" applyFont="1" applyFill="1" applyBorder="1" applyAlignment="1">
      <alignment horizontal="center" vertical="center" wrapText="1"/>
    </xf>
    <xf numFmtId="49" fontId="5" fillId="2" borderId="29"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30" xfId="0" applyNumberFormat="1" applyFont="1" applyFill="1" applyBorder="1" applyAlignment="1">
      <alignment vertical="center"/>
    </xf>
    <xf numFmtId="49" fontId="5" fillId="2" borderId="60" xfId="0" applyNumberFormat="1" applyFont="1" applyFill="1" applyBorder="1" applyAlignment="1">
      <alignment vertical="center" wrapText="1"/>
    </xf>
    <xf numFmtId="49" fontId="5" fillId="2" borderId="48" xfId="0" applyNumberFormat="1" applyFont="1" applyFill="1" applyBorder="1" applyAlignment="1">
      <alignment vertical="center"/>
    </xf>
    <xf numFmtId="49" fontId="5" fillId="2" borderId="61" xfId="0" applyNumberFormat="1" applyFont="1" applyFill="1" applyBorder="1" applyAlignment="1">
      <alignment vertical="center" wrapText="1"/>
    </xf>
    <xf numFmtId="49" fontId="5" fillId="2" borderId="9" xfId="0" applyNumberFormat="1" applyFont="1" applyFill="1" applyBorder="1" applyAlignment="1">
      <alignment vertical="center"/>
    </xf>
    <xf numFmtId="49" fontId="5" fillId="2" borderId="4" xfId="0" applyNumberFormat="1" applyFont="1" applyFill="1" applyBorder="1" applyAlignment="1">
      <alignment vertical="center"/>
    </xf>
    <xf numFmtId="49" fontId="5" fillId="2" borderId="62" xfId="0" applyNumberFormat="1" applyFont="1" applyFill="1" applyBorder="1" applyAlignment="1">
      <alignment vertical="center"/>
    </xf>
    <xf numFmtId="49" fontId="5" fillId="2" borderId="51" xfId="0" applyNumberFormat="1" applyFont="1" applyFill="1" applyBorder="1" applyAlignment="1">
      <alignment vertical="center" wrapText="1"/>
    </xf>
    <xf numFmtId="49" fontId="5" fillId="0" borderId="0" xfId="0" applyNumberFormat="1" applyFont="1" applyFill="1" applyBorder="1" applyAlignment="1">
      <alignment vertical="center"/>
    </xf>
    <xf numFmtId="49" fontId="5" fillId="2" borderId="49" xfId="0" applyNumberFormat="1" applyFont="1" applyFill="1" applyBorder="1" applyAlignment="1">
      <alignment vertical="center" wrapText="1"/>
    </xf>
    <xf numFmtId="49" fontId="5" fillId="2" borderId="43" xfId="0" applyNumberFormat="1" applyFont="1" applyFill="1" applyBorder="1" applyAlignment="1">
      <alignment vertical="center"/>
    </xf>
    <xf numFmtId="49" fontId="5" fillId="2" borderId="54" xfId="0" applyNumberFormat="1" applyFont="1" applyFill="1" applyBorder="1" applyAlignment="1">
      <alignment vertical="center" wrapText="1"/>
    </xf>
    <xf numFmtId="49" fontId="5" fillId="2" borderId="63" xfId="0" applyNumberFormat="1" applyFont="1" applyFill="1" applyBorder="1" applyAlignment="1">
      <alignment vertical="center"/>
    </xf>
    <xf numFmtId="49" fontId="5" fillId="2" borderId="47" xfId="0" applyNumberFormat="1" applyFont="1" applyFill="1" applyBorder="1" applyAlignment="1">
      <alignment vertical="center" wrapText="1"/>
    </xf>
    <xf numFmtId="49" fontId="5" fillId="2" borderId="56" xfId="0" applyNumberFormat="1" applyFont="1" applyFill="1" applyBorder="1" applyAlignment="1">
      <alignment vertical="center"/>
    </xf>
    <xf numFmtId="49" fontId="5" fillId="2" borderId="64" xfId="0" applyNumberFormat="1" applyFont="1" applyFill="1" applyBorder="1" applyAlignment="1">
      <alignment vertical="center"/>
    </xf>
    <xf numFmtId="49" fontId="5" fillId="2" borderId="7"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xf>
    <xf numFmtId="49" fontId="5" fillId="3" borderId="58" xfId="0" applyNumberFormat="1" applyFont="1" applyFill="1" applyBorder="1" applyAlignment="1">
      <alignment horizontal="lef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1" xfId="0" applyNumberFormat="1" applyFont="1" applyFill="1" applyBorder="1" applyAlignment="1">
      <alignment horizontal="left" vertical="center"/>
    </xf>
    <xf numFmtId="49" fontId="5" fillId="0" borderId="32" xfId="0" applyNumberFormat="1" applyFont="1" applyFill="1" applyBorder="1" applyAlignment="1">
      <alignment vertical="center"/>
    </xf>
    <xf numFmtId="49" fontId="5" fillId="2" borderId="7" xfId="0" applyNumberFormat="1" applyFont="1" applyFill="1" applyBorder="1" applyAlignment="1">
      <alignment vertical="center" wrapText="1"/>
    </xf>
    <xf numFmtId="49" fontId="5" fillId="2" borderId="65" xfId="0" applyNumberFormat="1" applyFont="1" applyFill="1" applyBorder="1" applyAlignment="1">
      <alignment vertical="center" wrapText="1"/>
    </xf>
    <xf numFmtId="49" fontId="5" fillId="2" borderId="66" xfId="0" applyNumberFormat="1" applyFont="1" applyFill="1" applyBorder="1" applyAlignment="1">
      <alignment vertical="center"/>
    </xf>
    <xf numFmtId="49" fontId="5" fillId="2" borderId="67" xfId="0" applyNumberFormat="1" applyFont="1" applyFill="1" applyBorder="1" applyAlignment="1">
      <alignment vertical="center"/>
    </xf>
    <xf numFmtId="49" fontId="5" fillId="2" borderId="68" xfId="0" applyNumberFormat="1" applyFont="1" applyFill="1" applyBorder="1" applyAlignment="1">
      <alignment vertical="center"/>
    </xf>
    <xf numFmtId="49" fontId="5" fillId="2" borderId="69" xfId="0" applyNumberFormat="1" applyFont="1" applyFill="1" applyBorder="1" applyAlignment="1">
      <alignment vertical="center"/>
    </xf>
    <xf numFmtId="49" fontId="5" fillId="2" borderId="70" xfId="0" applyNumberFormat="1" applyFont="1" applyFill="1" applyBorder="1" applyAlignment="1">
      <alignment vertical="center"/>
    </xf>
    <xf numFmtId="49" fontId="5" fillId="2" borderId="71" xfId="0" applyNumberFormat="1" applyFont="1" applyFill="1" applyBorder="1" applyAlignment="1">
      <alignment vertical="center"/>
    </xf>
    <xf numFmtId="49" fontId="5" fillId="0" borderId="7" xfId="0" applyNumberFormat="1" applyFont="1" applyFill="1" applyBorder="1" applyAlignment="1">
      <alignment vertical="center"/>
    </xf>
    <xf numFmtId="49" fontId="5" fillId="0" borderId="0" xfId="0" applyNumberFormat="1" applyFont="1" applyFill="1" applyAlignment="1" applyProtection="1">
      <alignment vertical="center"/>
      <protection locked="0"/>
    </xf>
    <xf numFmtId="49" fontId="5" fillId="2" borderId="9" xfId="0" applyNumberFormat="1" applyFont="1" applyFill="1" applyBorder="1" applyAlignment="1" applyProtection="1">
      <alignment vertical="center"/>
      <protection locked="0"/>
    </xf>
    <xf numFmtId="49" fontId="7" fillId="2" borderId="7" xfId="0" applyNumberFormat="1" applyFont="1" applyFill="1" applyBorder="1" applyAlignment="1" applyProtection="1">
      <alignment vertical="center" wrapText="1"/>
      <protection locked="0"/>
    </xf>
    <xf numFmtId="49" fontId="5" fillId="2" borderId="1" xfId="0" applyNumberFormat="1" applyFont="1" applyFill="1" applyBorder="1" applyAlignment="1" applyProtection="1">
      <alignment vertical="center"/>
      <protection locked="0"/>
    </xf>
    <xf numFmtId="49" fontId="5" fillId="2" borderId="2" xfId="0" applyNumberFormat="1" applyFont="1" applyFill="1" applyBorder="1" applyAlignment="1" applyProtection="1">
      <alignment vertical="center"/>
      <protection locked="0"/>
    </xf>
    <xf numFmtId="49" fontId="5" fillId="3" borderId="58" xfId="0" applyNumberFormat="1" applyFont="1" applyFill="1" applyBorder="1" applyAlignment="1" applyProtection="1">
      <alignment vertical="center" wrapText="1"/>
      <protection locked="0"/>
    </xf>
    <xf numFmtId="49" fontId="5" fillId="3" borderId="14" xfId="0" applyNumberFormat="1" applyFont="1" applyFill="1" applyBorder="1" applyAlignment="1" applyProtection="1">
      <alignment vertical="center" wrapText="1"/>
      <protection locked="0"/>
    </xf>
    <xf numFmtId="49" fontId="5" fillId="3" borderId="59" xfId="0" applyNumberFormat="1" applyFont="1" applyFill="1" applyBorder="1" applyAlignment="1" applyProtection="1">
      <alignment vertical="center" wrapText="1"/>
      <protection locked="0"/>
    </xf>
    <xf numFmtId="49" fontId="5" fillId="2" borderId="29"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protection locked="0"/>
    </xf>
    <xf numFmtId="49" fontId="5" fillId="2" borderId="15" xfId="0" applyNumberFormat="1" applyFont="1" applyFill="1" applyBorder="1" applyAlignment="1" applyProtection="1">
      <alignment vertical="center" wrapText="1"/>
      <protection locked="0"/>
    </xf>
    <xf numFmtId="49" fontId="5" fillId="2" borderId="30" xfId="0" applyNumberFormat="1" applyFont="1" applyFill="1" applyBorder="1" applyAlignment="1" applyProtection="1">
      <alignment vertical="center"/>
      <protection locked="0"/>
    </xf>
    <xf numFmtId="49" fontId="5" fillId="2" borderId="31" xfId="0" applyNumberFormat="1" applyFont="1" applyFill="1" applyBorder="1" applyAlignment="1" applyProtection="1">
      <alignment vertical="center"/>
      <protection locked="0"/>
    </xf>
    <xf numFmtId="49" fontId="5" fillId="2" borderId="32" xfId="0" applyNumberFormat="1" applyFont="1" applyFill="1" applyBorder="1" applyAlignment="1" applyProtection="1">
      <alignment vertical="center"/>
      <protection locked="0"/>
    </xf>
    <xf numFmtId="49" fontId="5" fillId="2" borderId="33" xfId="0" applyNumberFormat="1" applyFont="1" applyFill="1" applyBorder="1" applyAlignment="1" applyProtection="1">
      <alignment vertical="center"/>
      <protection locked="0"/>
    </xf>
    <xf numFmtId="49" fontId="5" fillId="2" borderId="72" xfId="0" applyNumberFormat="1" applyFont="1" applyFill="1" applyBorder="1" applyAlignment="1" applyProtection="1">
      <alignment vertical="center"/>
      <protection locked="0"/>
    </xf>
    <xf numFmtId="49" fontId="7" fillId="3" borderId="15" xfId="0" applyNumberFormat="1" applyFont="1" applyFill="1" applyBorder="1" applyAlignment="1" applyProtection="1">
      <alignment vertical="center" wrapText="1"/>
      <protection locked="0"/>
    </xf>
    <xf numFmtId="49" fontId="7" fillId="3" borderId="30"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wrapText="1"/>
      <protection locked="0"/>
    </xf>
    <xf numFmtId="49" fontId="5" fillId="2" borderId="7" xfId="0" applyNumberFormat="1" applyFont="1" applyFill="1" applyBorder="1" applyAlignment="1" applyProtection="1">
      <alignment vertical="center"/>
      <protection locked="0"/>
    </xf>
    <xf numFmtId="49" fontId="5" fillId="3" borderId="73" xfId="0" applyNumberFormat="1" applyFont="1" applyFill="1" applyBorder="1" applyAlignment="1" applyProtection="1">
      <alignment vertical="center" wrapText="1"/>
      <protection locked="0"/>
    </xf>
    <xf numFmtId="49" fontId="5" fillId="3" borderId="74" xfId="0" applyNumberFormat="1" applyFont="1" applyFill="1" applyBorder="1" applyAlignment="1" applyProtection="1">
      <alignment vertical="center" wrapText="1"/>
      <protection locked="0"/>
    </xf>
    <xf numFmtId="49" fontId="5" fillId="2" borderId="26" xfId="0" applyNumberFormat="1" applyFont="1" applyFill="1" applyBorder="1" applyAlignment="1" applyProtection="1">
      <alignment vertical="center"/>
      <protection locked="0"/>
    </xf>
    <xf numFmtId="49" fontId="5" fillId="2" borderId="75" xfId="0" applyNumberFormat="1" applyFont="1" applyFill="1" applyBorder="1" applyAlignment="1" applyProtection="1">
      <alignment vertical="center"/>
      <protection locked="0"/>
    </xf>
    <xf numFmtId="49" fontId="5" fillId="2" borderId="70" xfId="0" applyNumberFormat="1" applyFont="1" applyFill="1" applyBorder="1" applyAlignment="1" applyProtection="1">
      <alignment vertical="center"/>
      <protection locked="0"/>
    </xf>
    <xf numFmtId="49" fontId="5" fillId="2" borderId="71" xfId="0" applyNumberFormat="1" applyFont="1" applyFill="1" applyBorder="1" applyAlignment="1" applyProtection="1">
      <alignment vertical="center"/>
      <protection locked="0"/>
    </xf>
    <xf numFmtId="49" fontId="5" fillId="0" borderId="7" xfId="0" applyNumberFormat="1" applyFont="1" applyFill="1" applyBorder="1" applyAlignment="1" applyProtection="1">
      <alignment vertical="center"/>
      <protection locked="0"/>
    </xf>
    <xf numFmtId="49" fontId="7" fillId="2" borderId="12" xfId="0" applyNumberFormat="1" applyFont="1" applyFill="1" applyBorder="1" applyAlignment="1">
      <alignment horizontal="center" vertical="center" wrapText="1"/>
    </xf>
    <xf numFmtId="49" fontId="13" fillId="2" borderId="15" xfId="0" applyNumberFormat="1" applyFont="1" applyFill="1" applyBorder="1" applyAlignment="1">
      <alignment vertical="center"/>
    </xf>
    <xf numFmtId="14" fontId="5" fillId="2" borderId="15" xfId="0" applyNumberFormat="1" applyFont="1" applyFill="1" applyBorder="1" applyAlignment="1">
      <alignment vertical="center"/>
    </xf>
    <xf numFmtId="49" fontId="5" fillId="2" borderId="48" xfId="0" applyNumberFormat="1" applyFont="1" applyFill="1" applyBorder="1" applyAlignment="1">
      <alignment vertical="center" wrapText="1"/>
    </xf>
    <xf numFmtId="49" fontId="5" fillId="2" borderId="17" xfId="0" applyNumberFormat="1" applyFont="1" applyFill="1" applyBorder="1" applyAlignment="1">
      <alignment vertical="center" wrapText="1"/>
    </xf>
    <xf numFmtId="49" fontId="13" fillId="2" borderId="15"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5" fillId="3" borderId="77" xfId="0" applyNumberFormat="1" applyFont="1" applyFill="1" applyBorder="1" applyAlignment="1">
      <alignment horizontal="center" vertical="center" wrapText="1"/>
    </xf>
    <xf numFmtId="49" fontId="5" fillId="2" borderId="26" xfId="0" applyNumberFormat="1" applyFont="1" applyFill="1" applyBorder="1" applyAlignment="1">
      <alignment vertical="center"/>
    </xf>
    <xf numFmtId="49" fontId="5" fillId="2" borderId="70" xfId="0" applyNumberFormat="1" applyFont="1" applyFill="1" applyBorder="1" applyAlignment="1">
      <alignment vertical="center"/>
    </xf>
    <xf numFmtId="49" fontId="5" fillId="0" borderId="1" xfId="0" applyNumberFormat="1" applyFont="1" applyFill="1" applyBorder="1" applyAlignment="1" applyProtection="1">
      <alignment vertical="center"/>
      <protection locked="0"/>
    </xf>
    <xf numFmtId="49" fontId="0" fillId="0" borderId="0" xfId="0" applyNumberFormat="1" applyFill="1" applyAlignment="1">
      <alignment vertical="center"/>
    </xf>
    <xf numFmtId="0" fontId="0" fillId="0" borderId="0" xfId="0" applyBorder="1">
      <alignment vertical="center"/>
    </xf>
    <xf numFmtId="49" fontId="5" fillId="0" borderId="0" xfId="0" applyNumberFormat="1" applyFont="1" applyFill="1" applyAlignment="1">
      <alignment vertical="center"/>
    </xf>
    <xf numFmtId="0" fontId="5" fillId="0" borderId="0" xfId="0" applyFont="1" applyFill="1" applyAlignment="1">
      <alignment vertical="center" wrapText="1"/>
    </xf>
    <xf numFmtId="0" fontId="24" fillId="0" borderId="1"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1" xfId="0" applyFont="1" applyFill="1" applyBorder="1" applyAlignment="1">
      <alignment horizontal="center" vertical="center" wrapText="1"/>
    </xf>
    <xf numFmtId="0" fontId="58" fillId="0" borderId="1" xfId="0" applyFont="1" applyFill="1" applyBorder="1" applyAlignment="1">
      <alignment horizontal="center" vertical="center"/>
    </xf>
    <xf numFmtId="0" fontId="24" fillId="0" borderId="0" xfId="0" applyFont="1" applyFill="1" applyAlignment="1">
      <alignment horizontal="center" vertical="center"/>
    </xf>
    <xf numFmtId="49" fontId="6" fillId="0" borderId="1" xfId="0" applyNumberFormat="1" applyFont="1" applyBorder="1" applyAlignment="1">
      <alignment vertical="center" wrapText="1"/>
    </xf>
    <xf numFmtId="49" fontId="5" fillId="0" borderId="52" xfId="0" applyNumberFormat="1" applyFont="1" applyBorder="1" applyAlignment="1">
      <alignment vertical="center" wrapText="1"/>
    </xf>
    <xf numFmtId="49" fontId="5" fillId="0" borderId="2" xfId="0" applyNumberFormat="1" applyFont="1" applyBorder="1" applyAlignment="1">
      <alignment vertical="center" wrapText="1"/>
    </xf>
    <xf numFmtId="49" fontId="5" fillId="2" borderId="5" xfId="0" applyNumberFormat="1" applyFont="1" applyFill="1" applyBorder="1" applyAlignment="1">
      <alignment vertical="center"/>
    </xf>
    <xf numFmtId="49" fontId="5" fillId="2" borderId="52"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0" borderId="5" xfId="0" applyNumberFormat="1" applyFont="1" applyBorder="1" applyAlignment="1">
      <alignment vertical="center"/>
    </xf>
    <xf numFmtId="49" fontId="5" fillId="0" borderId="5" xfId="0" applyNumberFormat="1" applyFont="1" applyBorder="1" applyAlignment="1">
      <alignment vertical="center" wrapText="1"/>
    </xf>
    <xf numFmtId="0" fontId="5" fillId="0" borderId="1" xfId="0" applyNumberFormat="1" applyFont="1" applyBorder="1" applyAlignment="1">
      <alignment vertical="center"/>
    </xf>
    <xf numFmtId="0"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xf>
    <xf numFmtId="0" fontId="5" fillId="0" borderId="1" xfId="0" applyNumberFormat="1" applyFont="1" applyFill="1" applyBorder="1">
      <alignment vertical="center"/>
    </xf>
    <xf numFmtId="0" fontId="5" fillId="0" borderId="1" xfId="0" applyNumberFormat="1" applyFont="1" applyFill="1" applyBorder="1" applyAlignment="1">
      <alignment vertical="center"/>
    </xf>
    <xf numFmtId="0" fontId="4" fillId="0" borderId="2" xfId="0" applyNumberFormat="1" applyFont="1" applyBorder="1" applyAlignment="1">
      <alignment horizontal="center" vertical="center"/>
    </xf>
    <xf numFmtId="0" fontId="5" fillId="0" borderId="2" xfId="0" applyNumberFormat="1" applyFont="1" applyBorder="1" applyAlignment="1">
      <alignment horizontal="center" vertic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vertical="center" wrapText="1"/>
    </xf>
    <xf numFmtId="0" fontId="5" fillId="0" borderId="1" xfId="0" applyNumberFormat="1" applyFont="1" applyFill="1" applyBorder="1" applyAlignment="1">
      <alignment vertical="center"/>
    </xf>
    <xf numFmtId="3" fontId="5" fillId="0" borderId="1" xfId="0" applyNumberFormat="1" applyFont="1" applyBorder="1" applyAlignment="1">
      <alignment horizontal="center" vertical="center" wrapText="1"/>
    </xf>
    <xf numFmtId="0" fontId="0" fillId="0" borderId="0" xfId="0" applyNumberFormat="1" applyFill="1" applyAlignment="1">
      <alignment vertical="center"/>
    </xf>
    <xf numFmtId="0" fontId="54" fillId="2" borderId="2" xfId="0" applyNumberFormat="1" applyFont="1" applyFill="1" applyBorder="1" applyAlignment="1">
      <alignment vertical="center"/>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8" xfId="0" applyNumberFormat="1" applyFont="1" applyFill="1" applyBorder="1" applyAlignment="1">
      <alignment horizontal="left" vertical="center"/>
    </xf>
    <xf numFmtId="49" fontId="54" fillId="2" borderId="1" xfId="0" applyNumberFormat="1" applyFont="1" applyFill="1" applyBorder="1" applyAlignment="1">
      <alignment vertical="center"/>
    </xf>
    <xf numFmtId="0" fontId="54" fillId="2" borderId="25" xfId="0" applyNumberFormat="1" applyFont="1" applyFill="1" applyBorder="1" applyAlignment="1">
      <alignment vertical="center"/>
    </xf>
    <xf numFmtId="49" fontId="54" fillId="2" borderId="1" xfId="0" applyNumberFormat="1" applyFont="1" applyFill="1" applyBorder="1" applyAlignment="1">
      <alignment vertical="center" wrapText="1"/>
    </xf>
    <xf numFmtId="0" fontId="54" fillId="2" borderId="29" xfId="0" applyNumberFormat="1" applyFont="1" applyFill="1" applyBorder="1" applyAlignment="1">
      <alignment horizontal="center" vertical="center" wrapText="1"/>
    </xf>
    <xf numFmtId="49" fontId="54" fillId="2" borderId="15" xfId="0" applyNumberFormat="1" applyFont="1" applyFill="1" applyBorder="1" applyAlignment="1">
      <alignment horizontal="center" vertical="center" wrapText="1"/>
    </xf>
    <xf numFmtId="0" fontId="54" fillId="2" borderId="2" xfId="0" applyNumberFormat="1" applyFont="1" applyFill="1" applyBorder="1" applyAlignment="1">
      <alignment horizontal="left" vertical="center"/>
    </xf>
    <xf numFmtId="49" fontId="54" fillId="2" borderId="15" xfId="0" applyNumberFormat="1" applyFont="1" applyFill="1" applyBorder="1" applyAlignment="1">
      <alignment vertical="center" wrapText="1"/>
    </xf>
    <xf numFmtId="0" fontId="54" fillId="2" borderId="9" xfId="0" applyNumberFormat="1" applyFont="1" applyFill="1" applyBorder="1" applyAlignment="1" applyProtection="1">
      <alignment vertical="center"/>
      <protection locked="0"/>
    </xf>
    <xf numFmtId="49" fontId="54" fillId="2" borderId="1" xfId="0" applyNumberFormat="1" applyFont="1" applyFill="1" applyBorder="1" applyAlignment="1" applyProtection="1">
      <alignment vertical="center"/>
      <protection locked="0"/>
    </xf>
    <xf numFmtId="49" fontId="55" fillId="2" borderId="15" xfId="0" applyNumberFormat="1" applyFont="1" applyFill="1" applyBorder="1" applyAlignment="1">
      <alignment vertical="center" wrapText="1"/>
    </xf>
    <xf numFmtId="0" fontId="55" fillId="2" borderId="15" xfId="0" applyNumberFormat="1" applyFont="1" applyFill="1" applyBorder="1" applyAlignment="1">
      <alignment vertical="center" wrapText="1"/>
    </xf>
    <xf numFmtId="49" fontId="55" fillId="2" borderId="15" xfId="0" applyNumberFormat="1" applyFont="1" applyFill="1" applyBorder="1" applyAlignment="1">
      <alignment horizontal="center" vertical="center" wrapText="1"/>
    </xf>
    <xf numFmtId="0" fontId="55" fillId="2" borderId="1" xfId="0" applyNumberFormat="1" applyFont="1" applyFill="1" applyBorder="1" applyAlignment="1">
      <alignment vertical="center"/>
    </xf>
    <xf numFmtId="0" fontId="55" fillId="2" borderId="78" xfId="0" applyNumberFormat="1" applyFont="1" applyFill="1" applyBorder="1" applyAlignment="1">
      <alignment vertical="center"/>
    </xf>
    <xf numFmtId="49" fontId="5" fillId="0" borderId="1" xfId="0" applyNumberFormat="1" applyFont="1" applyBorder="1" applyAlignment="1">
      <alignment horizontal="left" vertical="center"/>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wrapText="1"/>
    </xf>
    <xf numFmtId="49" fontId="5" fillId="0" borderId="1" xfId="0" applyNumberFormat="1" applyFont="1" applyBorder="1" applyAlignment="1">
      <alignment horizontal="center" vertical="center"/>
    </xf>
    <xf numFmtId="0" fontId="0" fillId="0" borderId="0" xfId="0" applyProtection="1">
      <alignment vertical="center"/>
      <protection locked="0"/>
    </xf>
    <xf numFmtId="0" fontId="0" fillId="0" borderId="0" xfId="0">
      <alignment vertical="center"/>
    </xf>
    <xf numFmtId="0" fontId="0" fillId="0" borderId="0" xfId="0">
      <alignment vertical="center"/>
    </xf>
    <xf numFmtId="0" fontId="61" fillId="0" borderId="0" xfId="0" applyFont="1">
      <alignment vertical="center"/>
    </xf>
    <xf numFmtId="0" fontId="62" fillId="0" borderId="0" xfId="0" applyFont="1" applyAlignment="1">
      <alignment vertical="center"/>
    </xf>
    <xf numFmtId="0" fontId="62" fillId="0" borderId="0" xfId="0" applyFont="1" applyAlignment="1">
      <alignment vertical="justify"/>
    </xf>
    <xf numFmtId="0" fontId="62" fillId="0" borderId="0" xfId="0" applyFont="1" applyAlignment="1">
      <alignment vertical="center"/>
    </xf>
    <xf numFmtId="0" fontId="0" fillId="0" borderId="0" xfId="0" applyFont="1">
      <alignment vertical="center"/>
    </xf>
    <xf numFmtId="0" fontId="63" fillId="0" borderId="0" xfId="0" applyFont="1" applyFill="1" applyProtection="1">
      <alignment vertical="center"/>
      <protection locked="0"/>
    </xf>
    <xf numFmtId="31" fontId="64" fillId="0" borderId="0" xfId="0" applyNumberFormat="1" applyFont="1" applyFill="1" applyProtection="1">
      <alignment vertical="center"/>
      <protection locked="0"/>
    </xf>
    <xf numFmtId="0" fontId="65" fillId="0" borderId="0" xfId="0" applyFont="1" applyFill="1" applyProtection="1">
      <alignment vertical="center"/>
      <protection locked="0"/>
    </xf>
    <xf numFmtId="0" fontId="66" fillId="0" borderId="0" xfId="0" applyFont="1" applyFill="1" applyProtection="1">
      <alignment vertical="center"/>
      <protection locked="0"/>
    </xf>
    <xf numFmtId="0" fontId="69" fillId="0" borderId="0" xfId="0" applyFont="1" applyFill="1" applyAlignment="1" applyProtection="1">
      <alignment horizontal="center"/>
      <protection locked="0"/>
    </xf>
    <xf numFmtId="0" fontId="69" fillId="0" borderId="0" xfId="0" applyFont="1" applyFill="1" applyProtection="1">
      <alignment vertical="center"/>
      <protection locked="0"/>
    </xf>
    <xf numFmtId="0" fontId="70" fillId="0" borderId="0" xfId="0" applyFont="1" applyFill="1" applyBorder="1" applyAlignment="1" applyProtection="1">
      <alignment horizontal="left" vertical="justify" wrapText="1"/>
    </xf>
    <xf numFmtId="0" fontId="69" fillId="0" borderId="0" xfId="0" applyFont="1" applyFill="1" applyBorder="1" applyAlignment="1" applyProtection="1">
      <alignment vertical="top" wrapText="1"/>
      <protection locked="0"/>
    </xf>
    <xf numFmtId="0" fontId="69" fillId="0" borderId="0" xfId="0" applyFont="1" applyFill="1" applyBorder="1" applyAlignment="1">
      <alignment horizontal="center" vertical="center" wrapText="1"/>
    </xf>
    <xf numFmtId="0" fontId="71" fillId="0" borderId="0" xfId="0" applyFont="1" applyFill="1" applyBorder="1" applyAlignment="1" applyProtection="1">
      <alignment horizontal="left" vertical="center"/>
    </xf>
    <xf numFmtId="0" fontId="71" fillId="0" borderId="0" xfId="0" applyFont="1" applyFill="1" applyBorder="1" applyAlignment="1" applyProtection="1">
      <alignment vertical="center"/>
    </xf>
    <xf numFmtId="0" fontId="71" fillId="0" borderId="0" xfId="0" applyFont="1" applyFill="1" applyBorder="1" applyAlignment="1" applyProtection="1">
      <alignment vertical="center"/>
    </xf>
    <xf numFmtId="0" fontId="71" fillId="0" borderId="0" xfId="0" applyFont="1" applyFill="1" applyBorder="1" applyProtection="1">
      <alignment vertical="center"/>
    </xf>
    <xf numFmtId="0" fontId="70" fillId="0" borderId="0" xfId="0" applyFont="1" applyFill="1" applyAlignment="1" applyProtection="1">
      <protection locked="0"/>
    </xf>
    <xf numFmtId="0" fontId="69" fillId="0" borderId="0" xfId="0" applyFont="1" applyFill="1" applyBorder="1" applyAlignment="1" applyProtection="1">
      <alignment horizontal="justify" wrapText="1"/>
      <protection locked="0"/>
    </xf>
    <xf numFmtId="0" fontId="70" fillId="0" borderId="0" xfId="0" applyFont="1" applyFill="1" applyBorder="1" applyAlignment="1" applyProtection="1">
      <alignment horizontal="right"/>
      <protection locked="0"/>
    </xf>
    <xf numFmtId="0" fontId="70" fillId="0" borderId="0" xfId="0" applyFont="1" applyFill="1" applyProtection="1">
      <alignment vertical="center"/>
      <protection locked="0"/>
    </xf>
    <xf numFmtId="0" fontId="75" fillId="0" borderId="0" xfId="0" applyFont="1" applyFill="1" applyBorder="1" applyAlignment="1" applyProtection="1">
      <protection locked="0"/>
    </xf>
    <xf numFmtId="0" fontId="69" fillId="0" borderId="0" xfId="0" applyFont="1" applyFill="1" applyBorder="1" applyAlignment="1" applyProtection="1">
      <alignment horizontal="left"/>
      <protection locked="0"/>
    </xf>
    <xf numFmtId="0" fontId="70" fillId="0" borderId="0" xfId="0" applyFont="1" applyFill="1" applyBorder="1" applyAlignment="1" applyProtection="1">
      <alignment horizontal="center" vertical="top"/>
      <protection locked="0"/>
    </xf>
    <xf numFmtId="0" fontId="70" fillId="0" borderId="0" xfId="0" applyFont="1" applyFill="1" applyBorder="1" applyAlignment="1" applyProtection="1">
      <alignment vertical="top"/>
      <protection locked="0"/>
    </xf>
    <xf numFmtId="0" fontId="69" fillId="0" borderId="0" xfId="0" applyFont="1" applyFill="1" applyBorder="1" applyAlignment="1" applyProtection="1">
      <alignment vertical="center"/>
      <protection locked="0"/>
    </xf>
    <xf numFmtId="0" fontId="63" fillId="0" borderId="0" xfId="0" applyFont="1" applyFill="1">
      <alignment vertical="center"/>
    </xf>
    <xf numFmtId="0" fontId="69" fillId="0" borderId="0" xfId="0" applyFont="1" applyFill="1" applyBorder="1" applyAlignment="1" applyProtection="1">
      <alignment vertical="center"/>
    </xf>
    <xf numFmtId="31" fontId="70" fillId="0" borderId="0" xfId="0" applyNumberFormat="1" applyFont="1" applyFill="1" applyProtection="1">
      <alignment vertical="center"/>
      <protection locked="0"/>
    </xf>
    <xf numFmtId="181" fontId="78" fillId="0" borderId="0" xfId="0" applyNumberFormat="1" applyFont="1" applyFill="1" applyAlignment="1" applyProtection="1">
      <alignment horizontal="right"/>
      <protection locked="0"/>
    </xf>
    <xf numFmtId="0" fontId="56" fillId="0" borderId="0" xfId="0" applyFont="1" applyFill="1">
      <alignment vertical="center"/>
    </xf>
    <xf numFmtId="0" fontId="79" fillId="0" borderId="0" xfId="0" applyFont="1" applyFill="1" applyBorder="1" applyAlignment="1" applyProtection="1">
      <protection locked="0"/>
    </xf>
    <xf numFmtId="0" fontId="71" fillId="0" borderId="0" xfId="0" applyFont="1" applyFill="1" applyProtection="1">
      <alignment vertical="center"/>
      <protection locked="0"/>
    </xf>
    <xf numFmtId="0" fontId="82" fillId="0" borderId="0" xfId="0" applyFont="1" applyFill="1" applyAlignment="1" applyProtection="1">
      <alignment horizontal="center"/>
      <protection locked="0"/>
    </xf>
    <xf numFmtId="0" fontId="81" fillId="0" borderId="0" xfId="0" applyFont="1" applyFill="1" applyAlignment="1" applyProtection="1">
      <alignment horizontal="center"/>
      <protection locked="0"/>
    </xf>
    <xf numFmtId="0" fontId="83" fillId="0" borderId="0" xfId="0" applyFont="1" applyFill="1" applyAlignment="1" applyProtection="1">
      <alignment horizontal="center"/>
      <protection locked="0"/>
    </xf>
    <xf numFmtId="0" fontId="71" fillId="0" borderId="0" xfId="0" applyFont="1" applyFill="1" applyAlignment="1" applyProtection="1">
      <alignment horizontal="distributed"/>
      <protection locked="0"/>
    </xf>
    <xf numFmtId="0" fontId="71" fillId="0" borderId="0" xfId="0" applyFont="1" applyFill="1">
      <alignment vertical="center"/>
    </xf>
    <xf numFmtId="0" fontId="84" fillId="0" borderId="0" xfId="0" applyFont="1" applyFill="1" applyAlignment="1" applyProtection="1">
      <alignment horizontal="distributed" vertical="center"/>
      <protection locked="0"/>
    </xf>
    <xf numFmtId="0" fontId="71" fillId="0" borderId="0" xfId="0" applyNumberFormat="1" applyFont="1" applyFill="1" applyAlignment="1">
      <alignment vertical="center"/>
    </xf>
    <xf numFmtId="0" fontId="71" fillId="0" borderId="0" xfId="0" applyFont="1" applyFill="1" applyAlignment="1" applyProtection="1">
      <alignment horizontal="distributed" vertical="center"/>
      <protection locked="0"/>
    </xf>
    <xf numFmtId="49" fontId="71" fillId="0" borderId="0" xfId="0" applyNumberFormat="1" applyFont="1" applyFill="1">
      <alignment vertical="center"/>
    </xf>
    <xf numFmtId="0" fontId="73" fillId="0" borderId="0" xfId="0" applyFont="1" applyFill="1" applyAlignment="1" applyProtection="1">
      <alignment horizontal="justify"/>
      <protection locked="0"/>
    </xf>
    <xf numFmtId="0" fontId="73" fillId="0" borderId="0" xfId="0" applyFont="1" applyFill="1" applyProtection="1">
      <alignment vertical="center"/>
      <protection locked="0"/>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xf>
    <xf numFmtId="0" fontId="5" fillId="0" borderId="1" xfId="0" applyNumberFormat="1" applyFont="1" applyBorder="1" applyAlignment="1">
      <alignment horizontal="center" vertical="center" wrapText="1"/>
    </xf>
    <xf numFmtId="43" fontId="5" fillId="0" borderId="1" xfId="2" applyFont="1" applyFill="1" applyBorder="1" applyAlignment="1">
      <alignment horizontal="left" vertical="center"/>
    </xf>
    <xf numFmtId="49" fontId="7" fillId="0" borderId="1" xfId="0" applyNumberFormat="1" applyFont="1" applyFill="1" applyBorder="1" applyAlignment="1">
      <alignment horizontal="center" vertical="center"/>
    </xf>
    <xf numFmtId="43" fontId="5" fillId="0" borderId="1" xfId="2" applyFont="1" applyBorder="1" applyAlignment="1">
      <alignment vertical="center"/>
    </xf>
    <xf numFmtId="43" fontId="5" fillId="0" borderId="1" xfId="2" applyFont="1" applyBorder="1" applyAlignment="1">
      <alignment horizontal="left" vertic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xf>
    <xf numFmtId="43" fontId="5" fillId="0" borderId="1" xfId="2"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1" xfId="0" applyNumberFormat="1" applyFont="1" applyFill="1" applyBorder="1" applyAlignment="1">
      <alignment horizontal="center" vertical="center" wrapText="1"/>
    </xf>
    <xf numFmtId="49" fontId="7" fillId="0" borderId="4" xfId="0" applyNumberFormat="1" applyFont="1" applyFill="1" applyBorder="1" applyAlignment="1">
      <alignment horizontal="center" vertical="center" wrapText="1"/>
    </xf>
    <xf numFmtId="49" fontId="7" fillId="0" borderId="4" xfId="0" applyNumberFormat="1" applyFont="1" applyBorder="1" applyAlignment="1">
      <alignment horizontal="center" vertical="center"/>
    </xf>
    <xf numFmtId="49" fontId="7" fillId="0" borderId="1" xfId="0" applyNumberFormat="1" applyFont="1" applyBorder="1" applyAlignment="1">
      <alignment horizontal="center" vertical="center"/>
    </xf>
    <xf numFmtId="43" fontId="5" fillId="2" borderId="1" xfId="2" applyFont="1" applyFill="1" applyBorder="1" applyAlignment="1">
      <alignment horizontal="center" vertical="center" shrinkToFit="1"/>
    </xf>
    <xf numFmtId="43" fontId="5" fillId="0" borderId="1" xfId="2" applyFont="1" applyFill="1" applyBorder="1" applyAlignment="1">
      <alignment horizontal="center" vertical="center" shrinkToFit="1"/>
    </xf>
    <xf numFmtId="43" fontId="5" fillId="0" borderId="1" xfId="2" applyFont="1" applyBorder="1" applyAlignment="1">
      <alignment horizontal="center" vertical="center" shrinkToFit="1"/>
    </xf>
    <xf numFmtId="43" fontId="5" fillId="0" borderId="1" xfId="2" applyFont="1" applyFill="1" applyBorder="1">
      <alignment vertical="center"/>
    </xf>
    <xf numFmtId="0" fontId="5" fillId="0" borderId="1" xfId="2" applyNumberFormat="1" applyFont="1" applyFill="1" applyBorder="1" applyAlignment="1">
      <alignment vertical="center" shrinkToFit="1"/>
    </xf>
    <xf numFmtId="14" fontId="5" fillId="0" borderId="1" xfId="2" applyNumberFormat="1" applyFont="1" applyFill="1" applyBorder="1" applyAlignment="1">
      <alignment vertical="center" shrinkToFit="1"/>
    </xf>
    <xf numFmtId="43" fontId="2" fillId="0" borderId="1" xfId="2" applyFont="1" applyFill="1" applyBorder="1" applyAlignment="1">
      <alignment horizontal="right" vertical="center" shrinkToFit="1"/>
    </xf>
    <xf numFmtId="43" fontId="5" fillId="0" borderId="1" xfId="2" applyFont="1" applyFill="1" applyBorder="1" applyAlignment="1">
      <alignment horizontal="justify" wrapText="1"/>
    </xf>
    <xf numFmtId="43" fontId="5" fillId="0" borderId="1" xfId="2" applyFont="1" applyFill="1" applyBorder="1" applyAlignment="1">
      <alignment horizontal="right" vertical="center"/>
    </xf>
    <xf numFmtId="43" fontId="4" fillId="0" borderId="2" xfId="2" applyFont="1" applyBorder="1" applyAlignment="1">
      <alignment horizontal="center" vertical="center"/>
    </xf>
    <xf numFmtId="43" fontId="4" fillId="0" borderId="1" xfId="2" applyFont="1" applyBorder="1" applyAlignment="1">
      <alignment horizontal="center" vertical="center"/>
    </xf>
    <xf numFmtId="0" fontId="4" fillId="0" borderId="1" xfId="2" applyNumberFormat="1" applyFont="1" applyBorder="1" applyAlignment="1">
      <alignment horizontal="center" vertical="center"/>
    </xf>
    <xf numFmtId="14" fontId="4" fillId="0" borderId="1" xfId="2" applyNumberFormat="1" applyFont="1" applyBorder="1" applyAlignment="1">
      <alignment horizontal="center" vertical="center"/>
    </xf>
    <xf numFmtId="49" fontId="12" fillId="0" borderId="1" xfId="0" applyNumberFormat="1" applyFont="1" applyBorder="1" applyAlignment="1">
      <alignment vertical="center"/>
    </xf>
    <xf numFmtId="43" fontId="5" fillId="0" borderId="1" xfId="2" applyFont="1" applyFill="1" applyBorder="1" applyAlignment="1">
      <alignment vertical="center" wrapText="1"/>
    </xf>
    <xf numFmtId="0" fontId="5" fillId="0" borderId="1" xfId="2" applyNumberFormat="1" applyFont="1" applyFill="1" applyBorder="1" applyAlignment="1">
      <alignment vertical="center" wrapText="1"/>
    </xf>
    <xf numFmtId="0" fontId="5" fillId="2" borderId="7" xfId="0" applyNumberFormat="1" applyFont="1" applyFill="1" applyBorder="1" applyAlignment="1">
      <alignment vertical="center" wrapText="1"/>
    </xf>
    <xf numFmtId="0" fontId="54" fillId="2" borderId="29" xfId="0" applyNumberFormat="1" applyFont="1" applyFill="1"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5" fillId="0" borderId="0" xfId="0" applyFont="1" applyFill="1" applyAlignment="1">
      <alignment vertical="center"/>
    </xf>
    <xf numFmtId="0" fontId="5" fillId="0" borderId="0" xfId="0" applyFont="1" applyFill="1" applyBorder="1" applyAlignment="1">
      <alignment vertical="center"/>
    </xf>
    <xf numFmtId="0" fontId="0" fillId="0" borderId="0" xfId="0" applyFill="1" applyBorder="1" applyAlignment="1">
      <alignment vertical="center"/>
    </xf>
    <xf numFmtId="49" fontId="14" fillId="0" borderId="0" xfId="0" applyNumberFormat="1" applyFont="1" applyFill="1" applyBorder="1" applyAlignment="1">
      <alignment vertical="center" wrapText="1"/>
    </xf>
    <xf numFmtId="177" fontId="6" fillId="0" borderId="0" xfId="0" applyNumberFormat="1" applyFont="1" applyFill="1" applyBorder="1" applyAlignment="1">
      <alignment horizontal="left" vertical="center" wrapText="1" indent="1"/>
    </xf>
    <xf numFmtId="0" fontId="5" fillId="0" borderId="0" xfId="0" applyFont="1" applyFill="1" applyBorder="1" applyAlignment="1">
      <alignment vertical="center" wrapText="1"/>
    </xf>
    <xf numFmtId="49" fontId="14" fillId="0" borderId="0" xfId="0" applyNumberFormat="1" applyFont="1" applyFill="1" applyBorder="1" applyAlignment="1">
      <alignment horizontal="left" vertical="center" wrapText="1"/>
    </xf>
    <xf numFmtId="182" fontId="85" fillId="0" borderId="0" xfId="0" applyNumberFormat="1" applyFont="1" applyFill="1" applyBorder="1" applyAlignment="1" applyProtection="1">
      <alignment horizontal="center"/>
      <protection locked="0"/>
    </xf>
    <xf numFmtId="49" fontId="14" fillId="0" borderId="1" xfId="0" applyNumberFormat="1" applyFont="1" applyFill="1" applyBorder="1" applyAlignment="1">
      <alignment horizontal="center" vertical="center" wrapText="1"/>
    </xf>
    <xf numFmtId="176" fontId="14"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xf>
    <xf numFmtId="0" fontId="2" fillId="0" borderId="1" xfId="0" applyFont="1" applyFill="1" applyBorder="1">
      <alignment vertical="center"/>
    </xf>
    <xf numFmtId="176" fontId="6" fillId="0" borderId="0"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6" fillId="0" borderId="0" xfId="0" applyFont="1" applyFill="1" applyBorder="1" applyAlignment="1">
      <alignment vertical="center" wrapText="1"/>
    </xf>
    <xf numFmtId="49" fontId="6" fillId="0" borderId="0" xfId="0" applyNumberFormat="1" applyFont="1" applyFill="1" applyBorder="1" applyAlignment="1">
      <alignment horizontal="center" vertical="center" wrapText="1"/>
    </xf>
    <xf numFmtId="0" fontId="6" fillId="0" borderId="0" xfId="0" applyFont="1" applyFill="1" applyAlignment="1">
      <alignment vertical="center" wrapText="1"/>
    </xf>
    <xf numFmtId="0" fontId="6" fillId="0" borderId="0" xfId="0" applyFont="1" applyFill="1" applyBorder="1" applyAlignment="1">
      <alignment horizontal="center" vertical="center" wrapText="1"/>
    </xf>
    <xf numFmtId="0" fontId="0" fillId="0" borderId="0" xfId="0" applyNumberFormat="1" applyFill="1" applyAlignment="1">
      <alignment vertical="center"/>
    </xf>
    <xf numFmtId="0" fontId="6" fillId="0" borderId="0" xfId="0" applyNumberFormat="1" applyFont="1" applyFill="1" applyAlignment="1">
      <alignment vertical="center" wrapText="1"/>
    </xf>
    <xf numFmtId="0" fontId="6" fillId="0" borderId="1" xfId="0" applyNumberFormat="1" applyFont="1" applyFill="1" applyBorder="1" applyAlignment="1">
      <alignment horizontal="right" vertical="center" indent="1"/>
    </xf>
    <xf numFmtId="0" fontId="6" fillId="0" borderId="1" xfId="0" applyNumberFormat="1" applyFont="1" applyFill="1" applyBorder="1">
      <alignment vertical="center"/>
    </xf>
    <xf numFmtId="0" fontId="6" fillId="0" borderId="0" xfId="0" applyNumberFormat="1" applyFont="1" applyFill="1" applyBorder="1" applyAlignment="1">
      <alignment horizontal="center" vertical="center" wrapText="1"/>
    </xf>
    <xf numFmtId="49" fontId="6" fillId="0" borderId="1" xfId="0" applyNumberFormat="1" applyFont="1" applyFill="1" applyBorder="1" applyAlignment="1">
      <alignment horizontal="right" vertical="center" indent="1"/>
    </xf>
    <xf numFmtId="183" fontId="0" fillId="0" borderId="0" xfId="0" applyNumberFormat="1" applyAlignment="1">
      <alignment vertical="center"/>
    </xf>
    <xf numFmtId="177" fontId="6" fillId="0" borderId="1" xfId="0" applyNumberFormat="1" applyFont="1" applyFill="1" applyBorder="1" applyAlignment="1">
      <alignment horizontal="center" vertical="center" wrapText="1"/>
    </xf>
    <xf numFmtId="49" fontId="0" fillId="0" borderId="0" xfId="0" applyNumberFormat="1" applyFill="1" applyAlignment="1">
      <alignment vertical="center"/>
    </xf>
    <xf numFmtId="58" fontId="0" fillId="0" borderId="0" xfId="0" quotePrefix="1" applyNumberFormat="1" applyFill="1" applyAlignment="1">
      <alignment vertical="center"/>
    </xf>
    <xf numFmtId="0" fontId="2" fillId="0" borderId="1" xfId="0" applyFont="1" applyFill="1" applyBorder="1" applyAlignment="1">
      <alignment horizontal="center" vertical="center"/>
    </xf>
    <xf numFmtId="49" fontId="0" fillId="0" borderId="0" xfId="0" quotePrefix="1" applyNumberFormat="1" applyFill="1" applyAlignment="1">
      <alignment vertical="center"/>
    </xf>
    <xf numFmtId="0" fontId="6" fillId="0" borderId="1" xfId="0" applyFont="1" applyBorder="1" applyAlignment="1">
      <alignment horizontal="center" vertical="center" wrapText="1"/>
    </xf>
    <xf numFmtId="0" fontId="0" fillId="0" borderId="0" xfId="0" applyAlignment="1">
      <alignment vertical="center"/>
    </xf>
    <xf numFmtId="0" fontId="86" fillId="0" borderId="0" xfId="0" applyFont="1" applyAlignment="1">
      <alignment horizontal="right" vertical="center"/>
    </xf>
    <xf numFmtId="0" fontId="86" fillId="0" borderId="0" xfId="0" applyFont="1">
      <alignment vertical="center"/>
    </xf>
    <xf numFmtId="0" fontId="0" fillId="0" borderId="79" xfId="0" applyBorder="1">
      <alignment vertical="center"/>
    </xf>
    <xf numFmtId="0" fontId="87" fillId="0" borderId="0" xfId="0" applyFont="1">
      <alignment vertical="center"/>
    </xf>
    <xf numFmtId="43" fontId="2" fillId="0" borderId="1" xfId="2" applyFont="1" applyFill="1" applyBorder="1">
      <alignment vertical="center"/>
    </xf>
    <xf numFmtId="0" fontId="70" fillId="0" borderId="0" xfId="0" applyFont="1" applyFill="1" applyBorder="1" applyAlignment="1" applyProtection="1">
      <alignment vertical="center"/>
      <protection locked="0"/>
    </xf>
    <xf numFmtId="0" fontId="92" fillId="6" borderId="0" xfId="3" applyFont="1" applyFill="1" applyAlignment="1">
      <alignment vertical="center"/>
    </xf>
    <xf numFmtId="0" fontId="41" fillId="6" borderId="0" xfId="3" applyFont="1" applyFill="1" applyAlignment="1">
      <alignment vertical="center" wrapText="1"/>
    </xf>
    <xf numFmtId="0" fontId="93" fillId="0" borderId="0" xfId="3" applyFont="1" applyAlignment="1">
      <alignment vertical="center" wrapText="1"/>
    </xf>
    <xf numFmtId="0" fontId="95" fillId="6" borderId="0" xfId="3" applyFont="1" applyFill="1" applyAlignment="1">
      <alignment vertical="center"/>
    </xf>
    <xf numFmtId="0" fontId="95" fillId="6" borderId="0" xfId="3" applyFont="1" applyFill="1" applyAlignment="1">
      <alignment vertical="center" wrapText="1"/>
    </xf>
    <xf numFmtId="0" fontId="41" fillId="6" borderId="0" xfId="3" applyFont="1" applyFill="1" applyBorder="1" applyAlignment="1">
      <alignment horizontal="left" vertical="center" wrapText="1"/>
    </xf>
    <xf numFmtId="0" fontId="41" fillId="6" borderId="0" xfId="3" applyFont="1" applyFill="1" applyAlignment="1">
      <alignment horizontal="right" vertical="center"/>
    </xf>
    <xf numFmtId="0" fontId="95" fillId="6" borderId="65" xfId="3" applyFont="1" applyFill="1" applyBorder="1" applyAlignment="1">
      <alignment horizontal="center" vertical="center" wrapText="1"/>
    </xf>
    <xf numFmtId="0" fontId="95" fillId="6" borderId="19" xfId="3" applyFont="1" applyFill="1" applyBorder="1" applyAlignment="1">
      <alignment horizontal="center" vertical="center" wrapText="1"/>
    </xf>
    <xf numFmtId="0" fontId="41" fillId="6" borderId="93" xfId="3" applyFont="1" applyFill="1" applyBorder="1" applyAlignment="1">
      <alignment horizontal="left" vertical="center" wrapText="1"/>
    </xf>
    <xf numFmtId="43" fontId="41" fillId="7" borderId="20" xfId="4" applyFont="1" applyFill="1" applyBorder="1" applyAlignment="1">
      <alignment vertical="center" wrapText="1"/>
    </xf>
    <xf numFmtId="0" fontId="41" fillId="0" borderId="0" xfId="3" applyFont="1" applyAlignment="1">
      <alignment horizontal="justify" vertical="center" wrapText="1"/>
    </xf>
    <xf numFmtId="0" fontId="41" fillId="6" borderId="1" xfId="3" applyFont="1" applyFill="1" applyBorder="1" applyAlignment="1">
      <alignment vertical="center" wrapText="1"/>
    </xf>
    <xf numFmtId="43" fontId="41" fillId="8" borderId="20" xfId="4" applyFont="1" applyFill="1" applyBorder="1" applyAlignment="1">
      <alignment vertical="center" wrapText="1"/>
    </xf>
    <xf numFmtId="0" fontId="97" fillId="6" borderId="1" xfId="3" applyFont="1" applyFill="1" applyBorder="1" applyAlignment="1">
      <alignment horizontal="left" vertical="center" wrapText="1"/>
    </xf>
    <xf numFmtId="0" fontId="41" fillId="6" borderId="93" xfId="3" quotePrefix="1" applyFont="1" applyFill="1" applyBorder="1" applyAlignment="1">
      <alignment horizontal="left" vertical="center" wrapText="1"/>
    </xf>
    <xf numFmtId="0" fontId="41" fillId="6" borderId="105" xfId="3" applyFont="1" applyFill="1" applyBorder="1" applyAlignment="1">
      <alignment horizontal="left" vertical="center" wrapText="1"/>
    </xf>
    <xf numFmtId="43" fontId="41" fillId="7" borderId="106" xfId="4" applyFont="1" applyFill="1" applyBorder="1" applyAlignment="1">
      <alignment vertical="center" wrapText="1"/>
    </xf>
    <xf numFmtId="0" fontId="41" fillId="0" borderId="0" xfId="3" applyFont="1" applyAlignment="1">
      <alignment vertical="center" wrapText="1"/>
    </xf>
    <xf numFmtId="0" fontId="0" fillId="0" borderId="0" xfId="0" applyFill="1" applyAlignment="1">
      <alignment vertical="center"/>
    </xf>
    <xf numFmtId="0" fontId="2" fillId="0" borderId="1" xfId="0" applyFont="1" applyFill="1" applyBorder="1" applyAlignment="1">
      <alignment vertical="center" wrapText="1"/>
    </xf>
    <xf numFmtId="0" fontId="86" fillId="0" borderId="0" xfId="0" applyFont="1" applyAlignment="1">
      <alignment vertical="center"/>
    </xf>
    <xf numFmtId="0" fontId="89" fillId="0" borderId="0" xfId="0" applyFont="1" applyAlignment="1">
      <alignment horizontal="center" vertical="center"/>
    </xf>
    <xf numFmtId="0" fontId="90" fillId="0" borderId="0" xfId="0" applyFont="1" applyAlignment="1">
      <alignment horizontal="center" vertical="center"/>
    </xf>
    <xf numFmtId="0" fontId="88" fillId="0" borderId="0" xfId="0" applyFont="1" applyAlignment="1">
      <alignment horizontal="center" vertical="center"/>
    </xf>
    <xf numFmtId="0" fontId="84" fillId="0" borderId="0" xfId="0" applyFont="1" applyFill="1" applyAlignment="1" applyProtection="1">
      <alignment horizontal="distributed" vertical="center"/>
      <protection locked="0"/>
    </xf>
    <xf numFmtId="0" fontId="81" fillId="0" borderId="0" xfId="0" applyFont="1" applyFill="1" applyBorder="1" applyAlignment="1" applyProtection="1">
      <alignment horizontal="center"/>
    </xf>
    <xf numFmtId="0" fontId="81" fillId="0" borderId="0" xfId="0" applyFont="1" applyFill="1" applyBorder="1" applyAlignment="1" applyProtection="1">
      <alignment horizontal="center"/>
      <protection locked="0"/>
    </xf>
    <xf numFmtId="0" fontId="71" fillId="0" borderId="0" xfId="0" applyFont="1" applyFill="1" applyAlignment="1" applyProtection="1">
      <alignment horizontal="distributed" vertical="center"/>
      <protection locked="0"/>
    </xf>
    <xf numFmtId="0" fontId="71" fillId="0" borderId="0" xfId="0" applyFont="1" applyFill="1" applyAlignment="1" applyProtection="1">
      <alignment horizontal="justify" vertical="center"/>
      <protection locked="0"/>
    </xf>
    <xf numFmtId="0" fontId="71" fillId="0" borderId="0" xfId="0" applyFont="1" applyFill="1" applyBorder="1" applyAlignment="1" applyProtection="1">
      <alignment vertical="center"/>
      <protection locked="0"/>
    </xf>
    <xf numFmtId="0" fontId="67" fillId="0" borderId="0" xfId="0" applyFont="1" applyFill="1" applyAlignment="1" applyProtection="1">
      <alignment horizontal="center" vertical="center"/>
      <protection locked="0"/>
    </xf>
    <xf numFmtId="0" fontId="68" fillId="0" borderId="0" xfId="0" applyFont="1" applyFill="1" applyAlignment="1" applyProtection="1">
      <alignment horizontal="center" vertical="center"/>
      <protection locked="0"/>
    </xf>
    <xf numFmtId="20" fontId="70" fillId="0" borderId="0" xfId="0" applyNumberFormat="1" applyFont="1" applyFill="1" applyBorder="1" applyAlignment="1" applyProtection="1">
      <alignment horizontal="left" vertical="center"/>
      <protection locked="0"/>
    </xf>
    <xf numFmtId="0" fontId="70" fillId="0" borderId="0" xfId="0" applyFont="1" applyFill="1" applyBorder="1" applyAlignment="1" applyProtection="1">
      <alignment horizontal="left" vertical="justify" wrapText="1"/>
    </xf>
    <xf numFmtId="0" fontId="71" fillId="0" borderId="0" xfId="0" applyFont="1" applyFill="1" applyBorder="1" applyAlignment="1" applyProtection="1">
      <alignment horizontal="left" vertical="center" wrapText="1"/>
      <protection locked="0"/>
    </xf>
    <xf numFmtId="0" fontId="71" fillId="0" borderId="0" xfId="0" applyFont="1" applyFill="1" applyAlignment="1" applyProtection="1">
      <alignment vertical="center" wrapText="1"/>
      <protection locked="0"/>
    </xf>
    <xf numFmtId="0" fontId="71" fillId="0" borderId="0" xfId="0" applyFont="1" applyFill="1" applyBorder="1" applyAlignment="1" applyProtection="1">
      <alignment vertical="justify" wrapText="1"/>
      <protection locked="0"/>
    </xf>
    <xf numFmtId="0" fontId="71" fillId="0" borderId="0" xfId="0" applyFont="1" applyFill="1" applyBorder="1" applyAlignment="1" applyProtection="1">
      <alignment vertical="center" wrapText="1"/>
      <protection locked="0"/>
    </xf>
    <xf numFmtId="0" fontId="72" fillId="0" borderId="0" xfId="0" applyFont="1" applyFill="1" applyBorder="1" applyAlignment="1" applyProtection="1">
      <alignment vertical="justify" wrapText="1"/>
      <protection locked="0"/>
    </xf>
    <xf numFmtId="0" fontId="70" fillId="0" borderId="0" xfId="0" applyFont="1" applyFill="1" applyBorder="1" applyAlignment="1" applyProtection="1">
      <alignment vertical="center" wrapText="1"/>
      <protection locked="0"/>
    </xf>
    <xf numFmtId="0" fontId="69" fillId="0" borderId="0" xfId="0" applyFont="1" applyFill="1" applyBorder="1" applyAlignment="1">
      <alignment horizontal="center" vertical="center" wrapText="1"/>
    </xf>
    <xf numFmtId="179" fontId="73" fillId="0" borderId="0" xfId="0" applyNumberFormat="1" applyFont="1" applyFill="1" applyBorder="1" applyAlignment="1">
      <alignment horizontal="left" vertical="center" wrapText="1"/>
    </xf>
    <xf numFmtId="180" fontId="71" fillId="0" borderId="0" xfId="0" applyNumberFormat="1" applyFont="1" applyFill="1" applyBorder="1" applyAlignment="1" applyProtection="1">
      <alignment vertical="center"/>
    </xf>
    <xf numFmtId="0" fontId="71" fillId="0" borderId="0" xfId="0" applyFont="1" applyFill="1" applyBorder="1" applyAlignment="1" applyProtection="1">
      <alignment vertical="center"/>
    </xf>
    <xf numFmtId="0" fontId="74" fillId="0" borderId="0" xfId="0" applyFont="1" applyFill="1" applyBorder="1" applyAlignment="1">
      <alignment vertical="center" wrapText="1"/>
    </xf>
    <xf numFmtId="0" fontId="74" fillId="0" borderId="0" xfId="0" applyFont="1" applyFill="1" applyBorder="1" applyAlignment="1">
      <alignment horizontal="left" vertical="center" wrapText="1"/>
    </xf>
    <xf numFmtId="0" fontId="73" fillId="0" borderId="0" xfId="0" applyFont="1" applyFill="1" applyAlignment="1" applyProtection="1">
      <alignment horizontal="justify" vertical="center"/>
      <protection locked="0"/>
    </xf>
    <xf numFmtId="0" fontId="73" fillId="0" borderId="0" xfId="0" applyFont="1" applyFill="1" applyAlignment="1" applyProtection="1">
      <alignment vertical="center"/>
      <protection locked="0"/>
    </xf>
    <xf numFmtId="0" fontId="80" fillId="0" borderId="0" xfId="0" applyFont="1" applyFill="1" applyAlignment="1" applyProtection="1">
      <alignment vertical="center"/>
      <protection locked="0"/>
    </xf>
    <xf numFmtId="0" fontId="69" fillId="0" borderId="0" xfId="0" applyFont="1" applyFill="1" applyBorder="1" applyAlignment="1">
      <alignment vertical="center" wrapText="1"/>
    </xf>
    <xf numFmtId="0" fontId="70" fillId="0" borderId="0" xfId="0" applyFont="1" applyFill="1" applyAlignment="1" applyProtection="1">
      <alignment vertical="center"/>
      <protection locked="0"/>
    </xf>
    <xf numFmtId="0" fontId="71" fillId="0" borderId="0" xfId="0" applyFont="1" applyFill="1" applyAlignment="1">
      <alignment vertical="center"/>
    </xf>
    <xf numFmtId="0" fontId="70" fillId="0" borderId="0" xfId="0" applyFont="1" applyFill="1" applyBorder="1" applyAlignment="1" applyProtection="1">
      <alignment vertical="center"/>
      <protection locked="0"/>
    </xf>
    <xf numFmtId="0" fontId="76" fillId="0" borderId="0" xfId="0" applyFont="1" applyFill="1" applyBorder="1" applyAlignment="1" applyProtection="1">
      <alignment horizontal="center" vertical="top" wrapText="1"/>
      <protection locked="0"/>
    </xf>
    <xf numFmtId="0" fontId="77" fillId="0" borderId="0" xfId="0" applyFont="1" applyFill="1" applyAlignment="1">
      <alignment vertical="center" wrapText="1"/>
    </xf>
    <xf numFmtId="31" fontId="70" fillId="0" borderId="0" xfId="0" applyNumberFormat="1" applyFont="1" applyFill="1" applyBorder="1" applyAlignment="1" applyProtection="1">
      <alignment horizontal="center"/>
      <protection locked="0"/>
    </xf>
    <xf numFmtId="0" fontId="61" fillId="0" borderId="0" xfId="0" applyFont="1" applyAlignment="1">
      <alignment horizontal="center" vertical="center"/>
    </xf>
    <xf numFmtId="0" fontId="22" fillId="0" borderId="0" xfId="0" applyFont="1" applyFill="1" applyBorder="1" applyAlignment="1">
      <alignment horizontal="center" vertical="center" wrapText="1"/>
    </xf>
    <xf numFmtId="0" fontId="0" fillId="0" borderId="0" xfId="0" applyFill="1" applyAlignment="1">
      <alignment vertical="center"/>
    </xf>
    <xf numFmtId="0" fontId="16" fillId="0" borderId="0" xfId="0" applyFont="1" applyFill="1" applyBorder="1" applyAlignment="1">
      <alignment horizontal="left" vertical="center" wrapText="1"/>
    </xf>
    <xf numFmtId="0" fontId="14" fillId="0" borderId="0" xfId="0" applyFont="1" applyFill="1" applyBorder="1" applyAlignment="1">
      <alignment horizontal="left" vertical="center" wrapText="1"/>
    </xf>
    <xf numFmtId="0" fontId="2" fillId="0" borderId="0" xfId="0" applyFont="1" applyFill="1" applyBorder="1" applyAlignment="1">
      <alignment vertical="center"/>
    </xf>
    <xf numFmtId="0" fontId="0" fillId="0" borderId="0" xfId="0" applyFill="1" applyBorder="1" applyAlignment="1">
      <alignment vertical="center"/>
    </xf>
    <xf numFmtId="0" fontId="2" fillId="0" borderId="0" xfId="0" applyFont="1" applyFill="1" applyBorder="1" applyAlignment="1">
      <alignment horizontal="left" vertical="center"/>
    </xf>
    <xf numFmtId="0" fontId="0" fillId="0" borderId="0" xfId="0" applyFill="1" applyBorder="1" applyAlignment="1">
      <alignment horizontal="left" vertical="center"/>
    </xf>
    <xf numFmtId="0" fontId="2" fillId="0" borderId="0" xfId="0" applyFont="1" applyFill="1" applyBorder="1" applyAlignment="1">
      <alignment vertical="center" wrapText="1"/>
    </xf>
    <xf numFmtId="0" fontId="0" fillId="0" borderId="0" xfId="0" applyFill="1" applyBorder="1" applyAlignment="1">
      <alignment vertical="center" wrapText="1"/>
    </xf>
    <xf numFmtId="177" fontId="6" fillId="0" borderId="0"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5" fillId="0" borderId="0" xfId="0" applyFont="1" applyFill="1" applyAlignment="1">
      <alignment vertical="center" wrapText="1"/>
    </xf>
    <xf numFmtId="0" fontId="25" fillId="0" borderId="0" xfId="0" applyFont="1" applyFill="1" applyBorder="1" applyAlignment="1">
      <alignment horizontal="left" vertical="center" wrapText="1"/>
    </xf>
    <xf numFmtId="43" fontId="2" fillId="0" borderId="5" xfId="2" applyFont="1" applyFill="1" applyBorder="1" applyAlignment="1">
      <alignment horizontal="center" vertical="center"/>
    </xf>
    <xf numFmtId="43" fontId="2" fillId="0" borderId="4" xfId="2" applyFont="1" applyFill="1" applyBorder="1" applyAlignment="1">
      <alignment horizontal="center" vertical="center"/>
    </xf>
    <xf numFmtId="176" fontId="14"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43" fontId="2" fillId="0" borderId="5" xfId="2" applyFont="1" applyFill="1" applyBorder="1" applyAlignment="1">
      <alignment vertical="center"/>
    </xf>
    <xf numFmtId="43" fontId="0" fillId="0" borderId="4" xfId="2" applyFont="1" applyFill="1" applyBorder="1" applyAlignment="1">
      <alignment vertical="center"/>
    </xf>
    <xf numFmtId="49" fontId="6" fillId="0" borderId="0" xfId="0" applyNumberFormat="1" applyFont="1" applyFill="1" applyBorder="1" applyAlignment="1">
      <alignment horizontal="left" vertical="center" wrapText="1"/>
    </xf>
    <xf numFmtId="0" fontId="6" fillId="0" borderId="0" xfId="0" applyNumberFormat="1" applyFont="1" applyFill="1" applyAlignment="1">
      <alignment horizontal="left" vertical="center" wrapText="1"/>
    </xf>
    <xf numFmtId="0" fontId="47" fillId="0" borderId="1" xfId="0" applyNumberFormat="1" applyFont="1" applyFill="1" applyBorder="1" applyAlignment="1">
      <alignment horizontal="center" vertical="center"/>
    </xf>
    <xf numFmtId="0" fontId="6" fillId="0" borderId="1" xfId="0" applyFont="1" applyFill="1" applyBorder="1" applyAlignment="1">
      <alignment horizontal="center" vertical="center" wrapText="1"/>
    </xf>
    <xf numFmtId="0" fontId="0" fillId="0" borderId="1" xfId="0" applyFill="1" applyBorder="1" applyAlignment="1">
      <alignment vertical="center"/>
    </xf>
    <xf numFmtId="177" fontId="6" fillId="0" borderId="1" xfId="0" applyNumberFormat="1" applyFont="1" applyFill="1" applyBorder="1" applyAlignment="1">
      <alignment horizontal="center" vertical="center" wrapText="1"/>
    </xf>
    <xf numFmtId="176" fontId="16" fillId="0" borderId="0" xfId="0" applyNumberFormat="1" applyFont="1" applyFill="1" applyBorder="1" applyAlignment="1">
      <alignment vertical="center" wrapText="1"/>
    </xf>
    <xf numFmtId="0" fontId="14" fillId="0" borderId="1" xfId="0" applyFont="1" applyFill="1" applyBorder="1" applyAlignment="1">
      <alignment horizontal="center" vertical="center" wrapText="1"/>
    </xf>
    <xf numFmtId="0" fontId="35" fillId="2" borderId="1" xfId="0" applyFont="1" applyFill="1" applyBorder="1" applyAlignment="1">
      <alignment horizontal="left" vertical="center" wrapText="1"/>
    </xf>
    <xf numFmtId="0" fontId="22" fillId="2"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32" fillId="0" borderId="1" xfId="0" applyFont="1" applyBorder="1" applyAlignment="1">
      <alignment horizontal="left" vertical="center"/>
    </xf>
    <xf numFmtId="0" fontId="10" fillId="0" borderId="0" xfId="0" applyFont="1" applyFill="1" applyBorder="1" applyAlignment="1">
      <alignment horizontal="center" vertical="center" wrapText="1"/>
    </xf>
    <xf numFmtId="0" fontId="59" fillId="0" borderId="7" xfId="0" applyFont="1" applyFill="1" applyBorder="1" applyAlignment="1">
      <alignment horizontal="left" vertical="center" wrapText="1"/>
    </xf>
    <xf numFmtId="49" fontId="0" fillId="0" borderId="0" xfId="0" applyNumberFormat="1" applyBorder="1" applyAlignment="1">
      <alignment horizontal="left" vertical="center"/>
    </xf>
    <xf numFmtId="49" fontId="4" fillId="0" borderId="0" xfId="0" applyNumberFormat="1" applyFont="1" applyBorder="1" applyAlignment="1">
      <alignment horizontal="left" vertical="center"/>
    </xf>
    <xf numFmtId="49" fontId="10" fillId="0" borderId="78"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5" fillId="0" borderId="1" xfId="0" applyNumberFormat="1" applyFont="1" applyBorder="1" applyAlignment="1">
      <alignment horizontal="left" vertical="center"/>
    </xf>
    <xf numFmtId="0" fontId="5" fillId="0" borderId="1" xfId="0" applyNumberFormat="1" applyFont="1" applyBorder="1" applyAlignment="1">
      <alignment horizontal="left" vertical="center" wrapText="1"/>
    </xf>
    <xf numFmtId="49" fontId="0" fillId="0" borderId="1" xfId="0" applyNumberFormat="1" applyBorder="1" applyAlignment="1">
      <alignment horizontal="left" vertical="center"/>
    </xf>
    <xf numFmtId="49" fontId="0" fillId="4" borderId="1" xfId="0" applyNumberForma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49" fontId="5" fillId="0" borderId="1" xfId="0" applyNumberFormat="1" applyFont="1" applyBorder="1" applyAlignment="1">
      <alignment horizontal="left" vertical="center" wrapText="1"/>
    </xf>
    <xf numFmtId="49" fontId="59" fillId="0" borderId="1" xfId="0" applyNumberFormat="1" applyFont="1" applyBorder="1" applyAlignment="1">
      <alignment horizontal="left" vertical="center" wrapText="1"/>
    </xf>
    <xf numFmtId="0" fontId="5" fillId="0" borderId="1" xfId="0" applyNumberFormat="1" applyFont="1" applyBorder="1" applyAlignment="1">
      <alignment horizontal="center" vertical="center" wrapText="1"/>
    </xf>
    <xf numFmtId="49" fontId="0" fillId="4" borderId="1" xfId="0" applyNumberFormat="1" applyFill="1" applyBorder="1" applyAlignment="1">
      <alignment horizontal="center" vertical="center"/>
    </xf>
    <xf numFmtId="49" fontId="4" fillId="4" borderId="1" xfId="0" applyNumberFormat="1" applyFont="1" applyFill="1" applyBorder="1" applyAlignment="1">
      <alignment horizontal="center" vertical="center"/>
    </xf>
    <xf numFmtId="49" fontId="5" fillId="0" borderId="1" xfId="0" applyNumberFormat="1" applyFont="1" applyFill="1" applyBorder="1" applyAlignment="1">
      <alignment horizontal="center" vertical="center" wrapText="1"/>
    </xf>
    <xf numFmtId="49" fontId="4" fillId="0" borderId="0" xfId="0" applyNumberFormat="1" applyFont="1" applyAlignment="1">
      <alignment horizontal="left" vertical="center" wrapText="1"/>
    </xf>
    <xf numFmtId="49" fontId="10" fillId="0" borderId="0" xfId="0" applyNumberFormat="1" applyFont="1" applyAlignment="1">
      <alignment horizontal="center" vertical="center" wrapText="1"/>
    </xf>
    <xf numFmtId="49" fontId="5" fillId="0" borderId="2" xfId="0" applyNumberFormat="1" applyFont="1" applyFill="1" applyBorder="1" applyAlignment="1">
      <alignment horizontal="center" vertical="center" wrapText="1"/>
    </xf>
    <xf numFmtId="49" fontId="5" fillId="0" borderId="6" xfId="0" applyNumberFormat="1" applyFont="1" applyFill="1" applyBorder="1" applyAlignment="1">
      <alignment horizontal="center" vertical="center" wrapText="1"/>
    </xf>
    <xf numFmtId="49" fontId="5" fillId="0" borderId="7" xfId="0" applyNumberFormat="1" applyFont="1" applyFill="1" applyBorder="1" applyAlignment="1">
      <alignment horizontal="center" vertical="center" wrapText="1"/>
    </xf>
    <xf numFmtId="49" fontId="10" fillId="0" borderId="0" xfId="0" applyNumberFormat="1" applyFont="1" applyFill="1" applyBorder="1" applyAlignment="1">
      <alignment horizontal="center" vertical="center"/>
    </xf>
    <xf numFmtId="49" fontId="5" fillId="0" borderId="79" xfId="0" applyNumberFormat="1" applyFont="1" applyBorder="1" applyAlignment="1">
      <alignment horizontal="left" vertical="center"/>
    </xf>
    <xf numFmtId="49" fontId="1" fillId="0" borderId="0" xfId="0" applyNumberFormat="1" applyFont="1" applyAlignment="1">
      <alignment horizontal="left" vertical="center"/>
    </xf>
    <xf numFmtId="49" fontId="10" fillId="0" borderId="0" xfId="0" applyNumberFormat="1" applyFont="1" applyBorder="1" applyAlignment="1">
      <alignment horizontal="center" vertical="center"/>
    </xf>
    <xf numFmtId="49" fontId="4" fillId="0" borderId="0" xfId="0" applyNumberFormat="1" applyFont="1" applyAlignment="1">
      <alignment horizontal="left" vertical="center"/>
    </xf>
    <xf numFmtId="49" fontId="10" fillId="0" borderId="0" xfId="0" applyNumberFormat="1" applyFont="1" applyFill="1" applyAlignment="1">
      <alignment horizontal="center" vertical="center"/>
    </xf>
    <xf numFmtId="49" fontId="10" fillId="0" borderId="0" xfId="0" applyNumberFormat="1" applyFont="1" applyAlignment="1">
      <alignment horizontal="center" vertical="center"/>
    </xf>
    <xf numFmtId="49" fontId="1" fillId="0" borderId="0" xfId="0" applyNumberFormat="1" applyFont="1" applyBorder="1" applyAlignment="1">
      <alignment horizontal="left" vertical="center" wrapText="1"/>
    </xf>
    <xf numFmtId="49" fontId="7" fillId="0" borderId="2" xfId="0" applyNumberFormat="1" applyFont="1" applyBorder="1" applyAlignment="1">
      <alignment horizontal="center" vertical="center" wrapText="1"/>
    </xf>
    <xf numFmtId="49" fontId="7" fillId="0" borderId="6" xfId="0" applyNumberFormat="1" applyFont="1" applyBorder="1" applyAlignment="1">
      <alignment horizontal="center" vertical="center" wrapText="1"/>
    </xf>
    <xf numFmtId="49" fontId="7" fillId="0" borderId="7" xfId="0" applyNumberFormat="1" applyFont="1" applyBorder="1" applyAlignment="1">
      <alignment horizontal="center" vertical="center" wrapText="1"/>
    </xf>
    <xf numFmtId="49" fontId="7" fillId="0" borderId="2" xfId="0" applyNumberFormat="1" applyFont="1" applyBorder="1" applyAlignment="1">
      <alignment horizontal="center" vertical="center"/>
    </xf>
    <xf numFmtId="49" fontId="7" fillId="0" borderId="6" xfId="0" applyNumberFormat="1"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Fill="1" applyBorder="1" applyAlignment="1">
      <alignment horizontal="center" vertical="center" wrapText="1"/>
    </xf>
    <xf numFmtId="49" fontId="7" fillId="0" borderId="7" xfId="0" applyNumberFormat="1" applyFont="1" applyFill="1" applyBorder="1" applyAlignment="1">
      <alignment horizontal="center" vertical="center" wrapText="1"/>
    </xf>
    <xf numFmtId="49" fontId="1" fillId="0" borderId="0" xfId="0" applyNumberFormat="1" applyFont="1" applyBorder="1" applyAlignment="1">
      <alignment horizontal="left" vertical="center"/>
    </xf>
    <xf numFmtId="49" fontId="49"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xf>
    <xf numFmtId="49" fontId="7" fillId="0" borderId="1" xfId="0" applyNumberFormat="1" applyFont="1" applyBorder="1" applyAlignment="1">
      <alignment horizontal="center" vertical="center"/>
    </xf>
    <xf numFmtId="49" fontId="7" fillId="0" borderId="6" xfId="0" applyNumberFormat="1" applyFont="1" applyFill="1" applyBorder="1" applyAlignment="1">
      <alignment horizontal="center" vertical="center" wrapText="1"/>
    </xf>
    <xf numFmtId="49" fontId="7" fillId="0" borderId="5"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7" fillId="0" borderId="1" xfId="0" applyNumberFormat="1" applyFont="1" applyBorder="1" applyAlignment="1">
      <alignment horizontal="center" vertical="center" wrapText="1"/>
    </xf>
    <xf numFmtId="49" fontId="1" fillId="0" borderId="0" xfId="0" applyNumberFormat="1" applyFont="1" applyFill="1" applyAlignment="1">
      <alignment horizontal="left" vertical="center"/>
    </xf>
    <xf numFmtId="49" fontId="10" fillId="0" borderId="78" xfId="0" applyNumberFormat="1" applyFont="1" applyFill="1" applyBorder="1" applyAlignment="1">
      <alignment horizontal="center" vertical="center"/>
    </xf>
    <xf numFmtId="49" fontId="7" fillId="0" borderId="1" xfId="0" applyNumberFormat="1" applyFont="1" applyFill="1" applyBorder="1" applyAlignment="1" applyProtection="1">
      <alignment horizontal="center" vertical="center"/>
    </xf>
    <xf numFmtId="49" fontId="7" fillId="0" borderId="2" xfId="0" applyNumberFormat="1" applyFont="1" applyFill="1" applyBorder="1" applyAlignment="1" applyProtection="1">
      <alignment horizontal="center" vertical="center" wrapText="1"/>
    </xf>
    <xf numFmtId="49" fontId="7" fillId="0" borderId="6" xfId="0" applyNumberFormat="1" applyFont="1" applyFill="1" applyBorder="1" applyAlignment="1" applyProtection="1">
      <alignment horizontal="center" vertical="center" wrapText="1"/>
    </xf>
    <xf numFmtId="49" fontId="7" fillId="0" borderId="1" xfId="0" applyNumberFormat="1" applyFont="1" applyFill="1" applyBorder="1" applyAlignment="1" applyProtection="1">
      <alignment horizontal="center" vertical="center" wrapText="1"/>
    </xf>
    <xf numFmtId="49" fontId="7" fillId="0" borderId="52" xfId="0" applyNumberFormat="1" applyFont="1" applyFill="1" applyBorder="1" applyAlignment="1" applyProtection="1">
      <alignment horizontal="center" vertical="center" wrapText="1"/>
    </xf>
    <xf numFmtId="49" fontId="7" fillId="0" borderId="79" xfId="0" applyNumberFormat="1" applyFont="1" applyFill="1" applyBorder="1" applyAlignment="1" applyProtection="1">
      <alignment horizontal="center" vertical="center" wrapText="1"/>
    </xf>
    <xf numFmtId="49" fontId="7" fillId="0" borderId="8" xfId="0" applyNumberFormat="1" applyFont="1" applyFill="1" applyBorder="1" applyAlignment="1" applyProtection="1">
      <alignment horizontal="center" vertical="center" wrapText="1"/>
    </xf>
    <xf numFmtId="49" fontId="5" fillId="0" borderId="79" xfId="0" applyNumberFormat="1" applyFont="1" applyFill="1" applyBorder="1" applyAlignment="1">
      <alignment horizontal="left" vertical="center"/>
    </xf>
    <xf numFmtId="49" fontId="7" fillId="0" borderId="2" xfId="0" applyNumberFormat="1" applyFont="1" applyFill="1" applyBorder="1" applyAlignment="1" applyProtection="1">
      <alignment horizontal="center" vertical="center"/>
    </xf>
    <xf numFmtId="49" fontId="7" fillId="0" borderId="6" xfId="0" applyNumberFormat="1" applyFont="1" applyFill="1" applyBorder="1" applyAlignment="1" applyProtection="1">
      <alignment horizontal="center" vertical="center"/>
    </xf>
    <xf numFmtId="49" fontId="7" fillId="0" borderId="1" xfId="0" applyNumberFormat="1" applyFont="1" applyFill="1" applyBorder="1" applyAlignment="1">
      <alignment horizontal="center" vertical="center"/>
    </xf>
    <xf numFmtId="49" fontId="5" fillId="0" borderId="2" xfId="0" applyNumberFormat="1" applyFont="1" applyBorder="1" applyAlignment="1">
      <alignment horizontal="center" vertical="center"/>
    </xf>
    <xf numFmtId="49" fontId="5" fillId="0" borderId="6" xfId="0" applyNumberFormat="1" applyFont="1" applyBorder="1" applyAlignment="1">
      <alignment horizontal="center" vertical="center"/>
    </xf>
    <xf numFmtId="49" fontId="5" fillId="0" borderId="7"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43" fontId="2" fillId="0" borderId="12" xfId="2" applyFont="1" applyFill="1" applyBorder="1" applyAlignment="1">
      <alignment horizontal="center" vertical="center" wrapText="1"/>
    </xf>
    <xf numFmtId="43" fontId="2" fillId="0" borderId="80" xfId="2" applyFont="1" applyFill="1" applyBorder="1" applyAlignment="1">
      <alignment horizontal="center" vertical="center" wrapText="1"/>
    </xf>
    <xf numFmtId="43" fontId="49" fillId="0" borderId="11" xfId="2" applyFont="1" applyFill="1" applyBorder="1" applyAlignment="1">
      <alignment horizontal="left" vertical="center" wrapText="1"/>
    </xf>
    <xf numFmtId="43" fontId="49" fillId="0" borderId="13" xfId="2" applyFont="1" applyFill="1" applyBorder="1" applyAlignment="1">
      <alignment horizontal="left" vertical="center" wrapText="1"/>
    </xf>
    <xf numFmtId="0" fontId="49" fillId="0" borderId="9" xfId="0" applyFont="1" applyFill="1" applyBorder="1" applyAlignment="1">
      <alignment horizontal="center" vertical="center" wrapText="1"/>
    </xf>
    <xf numFmtId="0" fontId="49" fillId="0" borderId="9" xfId="0" applyFont="1" applyFill="1" applyBorder="1" applyAlignment="1">
      <alignment horizontal="center" vertical="center"/>
    </xf>
    <xf numFmtId="43" fontId="2" fillId="0" borderId="12" xfId="2" applyFont="1" applyFill="1" applyBorder="1" applyAlignment="1">
      <alignment horizontal="center" vertical="center"/>
    </xf>
    <xf numFmtId="43" fontId="2" fillId="0" borderId="80" xfId="2" applyFont="1" applyFill="1" applyBorder="1" applyAlignment="1">
      <alignment horizontal="center" vertical="center"/>
    </xf>
    <xf numFmtId="43" fontId="2" fillId="0" borderId="11" xfId="2" applyFont="1" applyFill="1" applyBorder="1" applyAlignment="1">
      <alignment horizontal="left" vertical="center" wrapText="1"/>
    </xf>
    <xf numFmtId="43" fontId="2" fillId="0" borderId="13" xfId="2" applyFont="1" applyFill="1" applyBorder="1" applyAlignment="1">
      <alignment horizontal="left" vertical="center" wrapText="1"/>
    </xf>
    <xf numFmtId="43" fontId="49" fillId="0" borderId="11" xfId="2" applyFont="1" applyFill="1" applyBorder="1" applyAlignment="1">
      <alignment horizontal="center" vertical="center" wrapText="1"/>
    </xf>
    <xf numFmtId="43" fontId="49" fillId="0" borderId="13" xfId="2" applyFont="1" applyFill="1" applyBorder="1" applyAlignment="1">
      <alignment horizontal="center" vertical="center" wrapText="1"/>
    </xf>
    <xf numFmtId="43" fontId="49" fillId="0" borderId="81" xfId="2" applyFont="1" applyFill="1" applyBorder="1" applyAlignment="1">
      <alignment horizontal="left" vertical="center" wrapText="1"/>
    </xf>
    <xf numFmtId="49" fontId="0" fillId="0" borderId="1" xfId="0" applyNumberFormat="1" applyBorder="1" applyAlignment="1">
      <alignment vertical="center"/>
    </xf>
    <xf numFmtId="49" fontId="12" fillId="4" borderId="1" xfId="0" applyNumberFormat="1" applyFont="1" applyFill="1" applyBorder="1" applyAlignment="1">
      <alignment vertical="center"/>
    </xf>
    <xf numFmtId="49" fontId="0" fillId="0" borderId="0" xfId="0" applyNumberFormat="1" applyAlignment="1">
      <alignment vertical="center"/>
    </xf>
    <xf numFmtId="49" fontId="1" fillId="0" borderId="0" xfId="0" applyNumberFormat="1" applyFont="1" applyAlignment="1">
      <alignment vertical="center"/>
    </xf>
    <xf numFmtId="49" fontId="9" fillId="0" borderId="0" xfId="0" applyNumberFormat="1" applyFont="1" applyFill="1" applyAlignment="1">
      <alignment vertical="center"/>
    </xf>
    <xf numFmtId="49" fontId="12" fillId="0" borderId="0" xfId="0" applyNumberFormat="1" applyFont="1" applyBorder="1" applyAlignment="1">
      <alignment horizontal="center" vertical="center"/>
    </xf>
    <xf numFmtId="49" fontId="11" fillId="0" borderId="7" xfId="0" applyNumberFormat="1" applyFont="1" applyBorder="1" applyAlignment="1">
      <alignment horizontal="center" vertical="center" wrapText="1"/>
    </xf>
    <xf numFmtId="49" fontId="7" fillId="0" borderId="55" xfId="0" applyNumberFormat="1" applyFont="1" applyBorder="1" applyAlignment="1">
      <alignment horizontal="center" vertical="center"/>
    </xf>
    <xf numFmtId="178" fontId="5" fillId="0" borderId="5" xfId="0" applyNumberFormat="1" applyFont="1" applyBorder="1" applyAlignment="1">
      <alignment horizontal="right" vertical="center" wrapText="1"/>
    </xf>
    <xf numFmtId="178" fontId="5" fillId="0" borderId="3" xfId="0" applyNumberFormat="1" applyFont="1" applyBorder="1" applyAlignment="1">
      <alignment horizontal="right" vertical="center" wrapText="1"/>
    </xf>
    <xf numFmtId="178" fontId="5" fillId="0" borderId="4" xfId="0" applyNumberFormat="1" applyFont="1" applyBorder="1" applyAlignment="1">
      <alignment horizontal="right" vertical="center" wrapText="1"/>
    </xf>
    <xf numFmtId="49" fontId="7" fillId="0" borderId="2" xfId="0" applyNumberFormat="1" applyFont="1" applyFill="1" applyBorder="1" applyAlignment="1">
      <alignment horizontal="center" vertical="center"/>
    </xf>
    <xf numFmtId="49" fontId="7" fillId="0" borderId="6" xfId="0" applyNumberFormat="1" applyFont="1" applyFill="1" applyBorder="1" applyAlignment="1">
      <alignment horizontal="center" vertical="center"/>
    </xf>
    <xf numFmtId="49" fontId="5" fillId="0" borderId="79" xfId="0" applyNumberFormat="1" applyFont="1" applyFill="1" applyBorder="1" applyAlignment="1">
      <alignment horizontal="center" vertical="center"/>
    </xf>
    <xf numFmtId="49" fontId="7" fillId="0" borderId="7" xfId="0" applyNumberFormat="1" applyFont="1" applyFill="1" applyBorder="1" applyAlignment="1">
      <alignment horizontal="center" vertical="center"/>
    </xf>
    <xf numFmtId="49" fontId="4" fillId="0" borderId="0" xfId="0" applyNumberFormat="1" applyFont="1" applyFill="1" applyAlignment="1">
      <alignment horizontal="left" vertical="center"/>
    </xf>
    <xf numFmtId="49" fontId="5" fillId="0" borderId="1"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wrapText="1"/>
    </xf>
    <xf numFmtId="49" fontId="5" fillId="0" borderId="4" xfId="0" applyNumberFormat="1" applyFont="1" applyFill="1" applyBorder="1" applyAlignment="1">
      <alignment horizontal="center" vertical="center" wrapText="1"/>
    </xf>
    <xf numFmtId="49" fontId="5" fillId="0" borderId="5" xfId="0" applyNumberFormat="1" applyFont="1" applyFill="1" applyBorder="1" applyAlignment="1">
      <alignment horizontal="center" vertical="center"/>
    </xf>
    <xf numFmtId="49" fontId="5" fillId="0" borderId="3" xfId="0" applyNumberFormat="1" applyFont="1" applyFill="1" applyBorder="1" applyAlignment="1">
      <alignment horizontal="center" vertical="center"/>
    </xf>
    <xf numFmtId="49" fontId="5" fillId="0" borderId="4" xfId="0" applyNumberFormat="1" applyFont="1" applyFill="1" applyBorder="1" applyAlignment="1">
      <alignment horizontal="center" vertical="center"/>
    </xf>
    <xf numFmtId="0" fontId="7" fillId="0" borderId="1" xfId="0" applyFont="1" applyFill="1" applyBorder="1" applyAlignment="1">
      <alignment horizontal="justify" vertical="center" wrapText="1"/>
    </xf>
    <xf numFmtId="49" fontId="9" fillId="0" borderId="0" xfId="0" applyNumberFormat="1" applyFont="1" applyAlignment="1">
      <alignment vertical="center"/>
    </xf>
    <xf numFmtId="0" fontId="7" fillId="0" borderId="1" xfId="0" applyFont="1" applyFill="1" applyBorder="1" applyAlignment="1">
      <alignment horizontal="left" vertical="center" wrapText="1"/>
    </xf>
    <xf numFmtId="0" fontId="7" fillId="0" borderId="5" xfId="0" applyFont="1" applyFill="1" applyBorder="1" applyAlignment="1">
      <alignment horizontal="justify" vertical="center" wrapText="1"/>
    </xf>
    <xf numFmtId="0" fontId="7" fillId="0" borderId="3" xfId="0" applyFont="1" applyFill="1" applyBorder="1" applyAlignment="1">
      <alignment horizontal="justify" vertical="center" wrapText="1"/>
    </xf>
    <xf numFmtId="0" fontId="7" fillId="0" borderId="4" xfId="0" applyFont="1" applyFill="1" applyBorder="1" applyAlignment="1">
      <alignment horizontal="justify" vertical="center" wrapText="1"/>
    </xf>
    <xf numFmtId="0" fontId="5" fillId="0" borderId="1" xfId="0" applyFont="1" applyFill="1" applyBorder="1" applyAlignment="1">
      <alignment horizontal="left" vertical="center" wrapText="1"/>
    </xf>
    <xf numFmtId="0" fontId="7" fillId="0" borderId="1" xfId="0" applyFont="1" applyFill="1" applyBorder="1" applyAlignment="1">
      <alignment horizontal="center" vertical="center"/>
    </xf>
    <xf numFmtId="0" fontId="5" fillId="0" borderId="1" xfId="0" applyFont="1" applyFill="1" applyBorder="1" applyAlignment="1">
      <alignment horizontal="left" vertical="center" wrapText="1" indent="4"/>
    </xf>
    <xf numFmtId="0" fontId="5" fillId="0" borderId="1" xfId="0" applyFont="1" applyFill="1" applyBorder="1" applyAlignment="1">
      <alignment horizontal="left" vertical="center" wrapText="1" indent="1"/>
    </xf>
    <xf numFmtId="0" fontId="5" fillId="0" borderId="1" xfId="0" applyFont="1" applyFill="1" applyBorder="1" applyAlignment="1">
      <alignment horizontal="left" vertical="center" wrapText="1" indent="2"/>
    </xf>
    <xf numFmtId="49" fontId="5" fillId="0" borderId="5" xfId="0" applyNumberFormat="1" applyFont="1" applyBorder="1" applyAlignment="1">
      <alignment horizontal="left" vertical="center"/>
    </xf>
    <xf numFmtId="49" fontId="5" fillId="0" borderId="3" xfId="0" applyNumberFormat="1" applyFont="1" applyBorder="1" applyAlignment="1">
      <alignment horizontal="left" vertical="center"/>
    </xf>
    <xf numFmtId="49" fontId="5" fillId="0" borderId="2" xfId="0"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7" xfId="0" applyNumberFormat="1" applyFont="1" applyBorder="1" applyAlignment="1">
      <alignment horizontal="center" vertical="center" wrapText="1"/>
    </xf>
    <xf numFmtId="49" fontId="5" fillId="0" borderId="5" xfId="0" applyNumberFormat="1" applyFont="1" applyFill="1" applyBorder="1" applyAlignment="1" applyProtection="1">
      <alignment horizontal="left" vertical="center" wrapText="1"/>
      <protection hidden="1"/>
    </xf>
    <xf numFmtId="49" fontId="5" fillId="0" borderId="3" xfId="0" applyNumberFormat="1" applyFont="1" applyFill="1" applyBorder="1" applyAlignment="1" applyProtection="1">
      <alignment horizontal="left" vertical="center" wrapText="1"/>
      <protection hidden="1"/>
    </xf>
    <xf numFmtId="49" fontId="4" fillId="0" borderId="0" xfId="0" applyNumberFormat="1" applyFont="1" applyAlignment="1">
      <alignment horizontal="left" vertical="top"/>
    </xf>
    <xf numFmtId="49" fontId="24" fillId="0" borderId="1" xfId="0" applyNumberFormat="1" applyFont="1" applyBorder="1" applyAlignment="1">
      <alignment horizontal="center" vertical="center" wrapText="1"/>
    </xf>
    <xf numFmtId="49" fontId="24" fillId="0" borderId="1" xfId="0" applyNumberFormat="1" applyFont="1" applyBorder="1" applyAlignment="1">
      <alignment horizontal="center" vertical="center"/>
    </xf>
    <xf numFmtId="49" fontId="5" fillId="0" borderId="52" xfId="0" applyNumberFormat="1" applyFont="1" applyFill="1" applyBorder="1" applyAlignment="1" applyProtection="1">
      <alignment horizontal="center" vertical="center" wrapText="1"/>
      <protection hidden="1"/>
    </xf>
    <xf numFmtId="49" fontId="5" fillId="0" borderId="82" xfId="0" applyNumberFormat="1" applyFont="1" applyFill="1" applyBorder="1" applyAlignment="1" applyProtection="1">
      <alignment horizontal="center" vertical="center" wrapText="1"/>
      <protection hidden="1"/>
    </xf>
    <xf numFmtId="49" fontId="5" fillId="0" borderId="55" xfId="0" applyNumberFormat="1" applyFont="1" applyFill="1" applyBorder="1" applyAlignment="1" applyProtection="1">
      <alignment horizontal="center" vertical="center" wrapText="1"/>
      <protection hidden="1"/>
    </xf>
    <xf numFmtId="49" fontId="0" fillId="0" borderId="1" xfId="0" applyNumberFormat="1" applyBorder="1" applyAlignment="1">
      <alignment horizontal="center" vertical="center" wrapText="1"/>
    </xf>
    <xf numFmtId="49" fontId="4" fillId="0" borderId="1" xfId="0" applyNumberFormat="1" applyFont="1" applyBorder="1" applyAlignment="1">
      <alignment horizontal="center" vertical="center"/>
    </xf>
    <xf numFmtId="49" fontId="5" fillId="0" borderId="1" xfId="0" applyNumberFormat="1" applyFont="1" applyFill="1" applyBorder="1" applyAlignment="1" applyProtection="1">
      <alignment horizontal="center" vertical="center" wrapText="1"/>
      <protection hidden="1"/>
    </xf>
    <xf numFmtId="43" fontId="5" fillId="0" borderId="5" xfId="2" applyFont="1" applyFill="1" applyBorder="1" applyAlignment="1">
      <alignment horizontal="left" vertical="center"/>
    </xf>
    <xf numFmtId="43" fontId="5" fillId="0" borderId="3" xfId="2" applyFont="1" applyFill="1" applyBorder="1" applyAlignment="1">
      <alignment horizontal="left" vertical="center"/>
    </xf>
    <xf numFmtId="43" fontId="5" fillId="0" borderId="4" xfId="2" applyFont="1" applyFill="1" applyBorder="1" applyAlignment="1">
      <alignment horizontal="left" vertical="center"/>
    </xf>
    <xf numFmtId="49" fontId="5" fillId="0" borderId="1" xfId="0" applyNumberFormat="1" applyFont="1" applyFill="1" applyBorder="1" applyAlignment="1">
      <alignment vertical="center"/>
    </xf>
    <xf numFmtId="49" fontId="6" fillId="0" borderId="1" xfId="0" applyNumberFormat="1" applyFont="1" applyFill="1" applyBorder="1" applyAlignment="1">
      <alignment horizontal="left" vertical="center"/>
    </xf>
    <xf numFmtId="49" fontId="10" fillId="0" borderId="78" xfId="0" applyNumberFormat="1" applyFont="1" applyFill="1" applyBorder="1" applyAlignment="1">
      <alignment horizontal="center" vertical="center" wrapText="1"/>
    </xf>
    <xf numFmtId="49" fontId="5" fillId="0" borderId="52" xfId="0" applyNumberFormat="1" applyFont="1" applyFill="1" applyBorder="1" applyAlignment="1">
      <alignment horizontal="center" vertical="center" wrapText="1"/>
    </xf>
    <xf numFmtId="49" fontId="5" fillId="0" borderId="79" xfId="0" applyNumberFormat="1" applyFont="1" applyFill="1" applyBorder="1" applyAlignment="1">
      <alignment horizontal="center" vertical="center" wrapText="1"/>
    </xf>
    <xf numFmtId="49" fontId="5" fillId="0" borderId="8" xfId="0" applyNumberFormat="1" applyFont="1" applyFill="1" applyBorder="1" applyAlignment="1">
      <alignment horizontal="center" vertical="center" wrapText="1"/>
    </xf>
    <xf numFmtId="49" fontId="1" fillId="0" borderId="0" xfId="0" applyNumberFormat="1" applyFont="1" applyFill="1" applyAlignment="1">
      <alignment vertical="center"/>
    </xf>
    <xf numFmtId="49" fontId="12" fillId="0" borderId="3" xfId="0" applyNumberFormat="1" applyFont="1" applyFill="1" applyBorder="1" applyAlignment="1">
      <alignment horizontal="center" vertical="center"/>
    </xf>
    <xf numFmtId="49" fontId="56" fillId="0" borderId="0" xfId="0" applyNumberFormat="1" applyFont="1" applyFill="1" applyBorder="1" applyAlignment="1">
      <alignment horizontal="left" vertical="center"/>
    </xf>
    <xf numFmtId="0" fontId="5" fillId="0" borderId="5" xfId="0" applyFont="1" applyBorder="1" applyAlignment="1">
      <alignment horizontal="center" vertical="center"/>
    </xf>
    <xf numFmtId="0" fontId="5" fillId="0" borderId="4" xfId="0" applyFont="1" applyBorder="1" applyAlignment="1">
      <alignment horizontal="center" vertical="center"/>
    </xf>
    <xf numFmtId="0" fontId="53" fillId="0" borderId="5" xfId="0" applyFont="1" applyBorder="1" applyAlignment="1">
      <alignment horizontal="center" vertical="center" wrapText="1"/>
    </xf>
    <xf numFmtId="0" fontId="53" fillId="0" borderId="3" xfId="0" applyFont="1" applyBorder="1" applyAlignment="1">
      <alignment horizontal="center" vertical="center" wrapText="1"/>
    </xf>
    <xf numFmtId="0" fontId="53" fillId="0" borderId="4" xfId="0" applyFont="1" applyBorder="1" applyAlignment="1">
      <alignment horizontal="center" vertical="center" wrapText="1"/>
    </xf>
    <xf numFmtId="49" fontId="5" fillId="0" borderId="1" xfId="0" applyNumberFormat="1" applyFont="1" applyBorder="1" applyAlignment="1">
      <alignment horizontal="center" vertical="center" textRotation="255" wrapText="1"/>
    </xf>
    <xf numFmtId="0" fontId="5" fillId="2" borderId="11" xfId="0" applyNumberFormat="1" applyFont="1" applyFill="1" applyBorder="1" applyAlignment="1">
      <alignment horizontal="center" vertical="center"/>
    </xf>
    <xf numFmtId="0" fontId="5" fillId="2" borderId="81" xfId="0" applyNumberFormat="1" applyFont="1" applyFill="1" applyBorder="1" applyAlignment="1">
      <alignment horizontal="center" vertical="center"/>
    </xf>
    <xf numFmtId="0" fontId="7" fillId="0" borderId="1" xfId="0" applyNumberFormat="1" applyFont="1" applyFill="1" applyBorder="1" applyAlignment="1">
      <alignment horizontal="center" vertical="center" wrapText="1"/>
    </xf>
    <xf numFmtId="49" fontId="0" fillId="0" borderId="0" xfId="0" applyNumberFormat="1" applyFill="1" applyAlignment="1">
      <alignment vertical="center" wrapText="1"/>
    </xf>
    <xf numFmtId="49" fontId="12" fillId="0" borderId="0" xfId="0" applyNumberFormat="1" applyFont="1" applyFill="1" applyAlignment="1">
      <alignment vertical="center" wrapText="1"/>
    </xf>
    <xf numFmtId="49" fontId="12" fillId="0" borderId="0" xfId="0" applyNumberFormat="1" applyFont="1" applyFill="1" applyAlignment="1">
      <alignment horizontal="center" vertical="center" wrapText="1"/>
    </xf>
    <xf numFmtId="49" fontId="5" fillId="2" borderId="80" xfId="0" applyNumberFormat="1" applyFont="1" applyFill="1" applyBorder="1" applyAlignment="1">
      <alignment vertical="center" wrapText="1"/>
    </xf>
    <xf numFmtId="49" fontId="5" fillId="2" borderId="9" xfId="0" applyNumberFormat="1" applyFont="1" applyFill="1" applyBorder="1" applyAlignment="1">
      <alignment vertical="center" wrapText="1"/>
    </xf>
    <xf numFmtId="49" fontId="5" fillId="2" borderId="11" xfId="0" applyNumberFormat="1" applyFont="1" applyFill="1" applyBorder="1" applyAlignment="1">
      <alignment horizontal="left" vertical="center" wrapText="1"/>
    </xf>
    <xf numFmtId="49" fontId="5" fillId="2" borderId="81" xfId="0" applyNumberFormat="1" applyFont="1" applyFill="1" applyBorder="1" applyAlignment="1">
      <alignment horizontal="left" vertical="center" wrapText="1"/>
    </xf>
    <xf numFmtId="49" fontId="5" fillId="2" borderId="1" xfId="0" applyNumberFormat="1" applyFont="1" applyFill="1" applyBorder="1" applyAlignment="1">
      <alignment horizontal="center" vertical="center" wrapText="1"/>
    </xf>
    <xf numFmtId="49" fontId="0" fillId="0" borderId="1" xfId="0" applyNumberFormat="1" applyBorder="1">
      <alignment vertical="center"/>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5" fillId="0" borderId="5" xfId="0" applyNumberFormat="1" applyFont="1" applyFill="1" applyBorder="1" applyAlignment="1">
      <alignment horizontal="center" vertical="center"/>
    </xf>
    <xf numFmtId="0" fontId="5" fillId="0" borderId="4" xfId="0" applyNumberFormat="1" applyFont="1" applyFill="1" applyBorder="1" applyAlignment="1">
      <alignment horizontal="center" vertical="center"/>
    </xf>
    <xf numFmtId="0" fontId="5" fillId="2" borderId="83" xfId="0" applyNumberFormat="1" applyFont="1" applyFill="1" applyBorder="1" applyAlignment="1">
      <alignment horizontal="center" vertical="center" wrapText="1"/>
    </xf>
    <xf numFmtId="0" fontId="5" fillId="2" borderId="78" xfId="0" applyNumberFormat="1" applyFont="1" applyFill="1" applyBorder="1" applyAlignment="1">
      <alignment horizontal="center" vertical="center" wrapText="1"/>
    </xf>
    <xf numFmtId="0" fontId="5" fillId="2" borderId="84" xfId="0" applyNumberFormat="1" applyFont="1" applyFill="1" applyBorder="1" applyAlignment="1">
      <alignment horizontal="center" vertical="center" wrapText="1"/>
    </xf>
    <xf numFmtId="0" fontId="5" fillId="2" borderId="2" xfId="0" applyNumberFormat="1" applyFont="1" applyFill="1" applyBorder="1" applyAlignment="1">
      <alignment vertical="center"/>
    </xf>
    <xf numFmtId="49" fontId="5" fillId="2" borderId="2" xfId="0" applyNumberFormat="1" applyFont="1" applyFill="1" applyBorder="1" applyAlignment="1">
      <alignment vertical="center"/>
    </xf>
    <xf numFmtId="49" fontId="0" fillId="0" borderId="0" xfId="0" applyNumberFormat="1" applyFill="1" applyAlignment="1">
      <alignment horizontal="left" vertical="center"/>
    </xf>
    <xf numFmtId="49" fontId="5" fillId="2" borderId="1" xfId="0" applyNumberFormat="1" applyFont="1" applyFill="1" applyBorder="1" applyAlignment="1">
      <alignment vertical="center" wrapText="1"/>
    </xf>
    <xf numFmtId="49" fontId="5" fillId="2" borderId="7" xfId="0" applyNumberFormat="1" applyFont="1" applyFill="1" applyBorder="1" applyAlignment="1">
      <alignment vertical="center" wrapText="1"/>
    </xf>
    <xf numFmtId="0" fontId="5" fillId="2" borderId="7" xfId="0" applyNumberFormat="1" applyFont="1" applyFill="1" applyBorder="1" applyAlignment="1">
      <alignment vertical="center"/>
    </xf>
    <xf numFmtId="49" fontId="5" fillId="3" borderId="58" xfId="0" applyNumberFormat="1" applyFont="1" applyFill="1" applyBorder="1" applyAlignment="1">
      <alignment vertical="center" wrapText="1"/>
    </xf>
    <xf numFmtId="49" fontId="5" fillId="3" borderId="14" xfId="0" applyNumberFormat="1" applyFont="1" applyFill="1" applyBorder="1" applyAlignment="1">
      <alignment vertical="center" wrapText="1"/>
    </xf>
    <xf numFmtId="49" fontId="5" fillId="3" borderId="59" xfId="0" applyNumberFormat="1" applyFont="1" applyFill="1" applyBorder="1" applyAlignment="1">
      <alignment vertical="center" wrapText="1"/>
    </xf>
    <xf numFmtId="49" fontId="5" fillId="2" borderId="88" xfId="0" applyNumberFormat="1" applyFont="1" applyFill="1" applyBorder="1" applyAlignment="1">
      <alignment horizontal="center" vertical="center" wrapText="1"/>
    </xf>
    <xf numFmtId="49" fontId="5" fillId="2" borderId="89" xfId="0" applyNumberFormat="1" applyFont="1" applyFill="1" applyBorder="1" applyAlignment="1">
      <alignment horizontal="center" vertical="center" wrapText="1"/>
    </xf>
    <xf numFmtId="49" fontId="5" fillId="2" borderId="53" xfId="0" applyNumberFormat="1" applyFont="1" applyFill="1" applyBorder="1" applyAlignment="1">
      <alignment horizontal="center" vertical="center" wrapText="1"/>
    </xf>
    <xf numFmtId="49" fontId="5" fillId="2" borderId="87" xfId="0" applyNumberFormat="1" applyFont="1" applyFill="1" applyBorder="1" applyAlignment="1">
      <alignment horizontal="center" vertical="center" wrapText="1"/>
    </xf>
    <xf numFmtId="49" fontId="5" fillId="2" borderId="90" xfId="0" applyNumberFormat="1" applyFont="1" applyFill="1" applyBorder="1" applyAlignment="1">
      <alignment vertical="center"/>
    </xf>
    <xf numFmtId="49" fontId="5" fillId="2" borderId="91" xfId="0" applyNumberFormat="1" applyFont="1" applyFill="1" applyBorder="1" applyAlignment="1">
      <alignment vertical="center"/>
    </xf>
    <xf numFmtId="49" fontId="5" fillId="2" borderId="92" xfId="0" applyNumberFormat="1" applyFont="1" applyFill="1" applyBorder="1" applyAlignment="1">
      <alignment vertical="center"/>
    </xf>
    <xf numFmtId="49" fontId="5" fillId="2" borderId="17" xfId="0" applyNumberFormat="1" applyFont="1" applyFill="1" applyBorder="1" applyAlignment="1">
      <alignment vertical="center"/>
    </xf>
    <xf numFmtId="49" fontId="5" fillId="2" borderId="85" xfId="0" applyNumberFormat="1" applyFont="1" applyFill="1" applyBorder="1" applyAlignment="1">
      <alignment horizontal="center" vertical="center" wrapText="1"/>
    </xf>
    <xf numFmtId="49" fontId="5" fillId="2" borderId="86" xfId="0" applyNumberFormat="1" applyFont="1" applyFill="1" applyBorder="1" applyAlignment="1">
      <alignment horizontal="center" vertical="center" wrapText="1"/>
    </xf>
    <xf numFmtId="49" fontId="13" fillId="2" borderId="53" xfId="0" applyNumberFormat="1" applyFont="1" applyFill="1" applyBorder="1" applyAlignment="1">
      <alignment horizontal="center" vertical="center" wrapText="1"/>
    </xf>
    <xf numFmtId="49" fontId="13" fillId="2" borderId="87" xfId="0" applyNumberFormat="1" applyFont="1" applyFill="1" applyBorder="1" applyAlignment="1">
      <alignment horizontal="center" vertical="center" wrapText="1"/>
    </xf>
    <xf numFmtId="49" fontId="54" fillId="2" borderId="1" xfId="0" applyNumberFormat="1" applyFont="1" applyFill="1" applyBorder="1" applyAlignment="1">
      <alignment vertical="center"/>
    </xf>
    <xf numFmtId="0" fontId="5" fillId="2" borderId="1" xfId="0" applyNumberFormat="1" applyFont="1" applyFill="1" applyBorder="1" applyAlignment="1">
      <alignment vertical="center"/>
    </xf>
    <xf numFmtId="0" fontId="54" fillId="2" borderId="1" xfId="0" applyNumberFormat="1" applyFont="1" applyFill="1" applyBorder="1" applyAlignment="1">
      <alignment vertical="center"/>
    </xf>
    <xf numFmtId="49" fontId="5" fillId="2" borderId="1" xfId="0" applyNumberFormat="1" applyFont="1" applyFill="1" applyBorder="1" applyAlignment="1">
      <alignment vertical="center"/>
    </xf>
    <xf numFmtId="49" fontId="5" fillId="2" borderId="20" xfId="0" applyNumberFormat="1" applyFont="1" applyFill="1" applyBorder="1" applyAlignment="1">
      <alignment vertical="center"/>
    </xf>
    <xf numFmtId="49" fontId="5" fillId="2" borderId="93" xfId="0" applyNumberFormat="1" applyFont="1" applyFill="1" applyBorder="1" applyAlignment="1">
      <alignment horizontal="left" vertical="center" wrapText="1"/>
    </xf>
    <xf numFmtId="49" fontId="5" fillId="2" borderId="1" xfId="0" applyNumberFormat="1" applyFont="1" applyFill="1" applyBorder="1" applyAlignment="1">
      <alignment horizontal="left" vertical="center" wrapText="1"/>
    </xf>
    <xf numFmtId="49" fontId="5" fillId="2" borderId="65" xfId="0" applyNumberFormat="1" applyFont="1" applyFill="1" applyBorder="1" applyAlignment="1">
      <alignment horizontal="left" vertical="center"/>
    </xf>
    <xf numFmtId="49" fontId="5" fillId="2" borderId="18" xfId="0" applyNumberFormat="1" applyFont="1" applyFill="1" applyBorder="1" applyAlignment="1">
      <alignment horizontal="left" vertical="center"/>
    </xf>
    <xf numFmtId="49" fontId="5" fillId="2" borderId="18" xfId="0" applyNumberFormat="1" applyFont="1" applyFill="1" applyBorder="1" applyAlignment="1">
      <alignment horizontal="left" vertical="center" wrapText="1"/>
    </xf>
    <xf numFmtId="49" fontId="5" fillId="2" borderId="93" xfId="0" applyNumberFormat="1" applyFont="1" applyFill="1" applyBorder="1" applyAlignment="1">
      <alignment horizontal="left" vertical="center"/>
    </xf>
    <xf numFmtId="49" fontId="5" fillId="2" borderId="1" xfId="0" applyNumberFormat="1" applyFont="1" applyFill="1" applyBorder="1" applyAlignment="1">
      <alignment horizontal="left" vertical="center"/>
    </xf>
    <xf numFmtId="49" fontId="5" fillId="2" borderId="52" xfId="0" applyNumberFormat="1" applyFont="1" applyFill="1" applyBorder="1" applyAlignment="1">
      <alignment horizontal="left" vertical="center"/>
    </xf>
    <xf numFmtId="49" fontId="5" fillId="2" borderId="8" xfId="0" applyNumberFormat="1" applyFont="1" applyFill="1" applyBorder="1" applyAlignment="1">
      <alignment horizontal="left" vertical="center"/>
    </xf>
    <xf numFmtId="49" fontId="5" fillId="2" borderId="55" xfId="0" applyNumberFormat="1" applyFont="1" applyFill="1" applyBorder="1" applyAlignment="1">
      <alignment horizontal="left" vertical="center"/>
    </xf>
    <xf numFmtId="49" fontId="5" fillId="2" borderId="84" xfId="0" applyNumberFormat="1" applyFont="1" applyFill="1" applyBorder="1" applyAlignment="1">
      <alignment horizontal="left" vertical="center"/>
    </xf>
    <xf numFmtId="49" fontId="5" fillId="2" borderId="99" xfId="0" applyNumberFormat="1" applyFont="1" applyFill="1" applyBorder="1" applyAlignment="1">
      <alignment vertical="center" wrapText="1"/>
    </xf>
    <xf numFmtId="49" fontId="5" fillId="2" borderId="2" xfId="0" applyNumberFormat="1" applyFont="1" applyFill="1" applyBorder="1" applyAlignment="1">
      <alignment vertical="center" wrapText="1"/>
    </xf>
    <xf numFmtId="49" fontId="54" fillId="2" borderId="1" xfId="0" applyNumberFormat="1" applyFont="1" applyFill="1" applyBorder="1" applyAlignment="1">
      <alignment vertical="center" wrapText="1"/>
    </xf>
    <xf numFmtId="0" fontId="5" fillId="2" borderId="1" xfId="0" applyNumberFormat="1" applyFont="1" applyFill="1" applyBorder="1" applyAlignment="1">
      <alignment vertical="center" wrapText="1"/>
    </xf>
    <xf numFmtId="49" fontId="5" fillId="2" borderId="93" xfId="0" applyNumberFormat="1" applyFont="1" applyFill="1" applyBorder="1" applyAlignment="1">
      <alignment vertical="center" wrapText="1"/>
    </xf>
    <xf numFmtId="49" fontId="5" fillId="2" borderId="95" xfId="0" applyNumberFormat="1" applyFont="1" applyFill="1" applyBorder="1" applyAlignment="1">
      <alignment vertical="center" wrapText="1"/>
    </xf>
    <xf numFmtId="49" fontId="5" fillId="2" borderId="100" xfId="0" applyNumberFormat="1" applyFont="1" applyFill="1" applyBorder="1" applyAlignment="1">
      <alignment vertical="center" wrapText="1"/>
    </xf>
    <xf numFmtId="49" fontId="5" fillId="2" borderId="52" xfId="0" applyNumberFormat="1" applyFont="1" applyFill="1" applyBorder="1" applyAlignment="1">
      <alignment vertical="center" wrapText="1"/>
    </xf>
    <xf numFmtId="49" fontId="5" fillId="2" borderId="21" xfId="0" applyNumberFormat="1" applyFont="1" applyFill="1" applyBorder="1" applyAlignment="1">
      <alignment vertical="center"/>
    </xf>
    <xf numFmtId="49" fontId="5" fillId="2" borderId="96" xfId="0" applyNumberFormat="1" applyFont="1" applyFill="1" applyBorder="1" applyAlignment="1">
      <alignment horizontal="center" vertical="center" wrapText="1"/>
    </xf>
    <xf numFmtId="49" fontId="5" fillId="2" borderId="97" xfId="0" applyNumberFormat="1" applyFont="1" applyFill="1" applyBorder="1" applyAlignment="1">
      <alignment horizontal="center" vertical="center" wrapText="1"/>
    </xf>
    <xf numFmtId="49" fontId="5" fillId="2" borderId="98" xfId="0" applyNumberFormat="1" applyFont="1" applyFill="1" applyBorder="1" applyAlignment="1">
      <alignment horizontal="center" vertical="center" wrapText="1"/>
    </xf>
    <xf numFmtId="49" fontId="5" fillId="2" borderId="23" xfId="0" applyNumberFormat="1" applyFont="1" applyFill="1" applyBorder="1" applyAlignment="1">
      <alignment vertical="center" wrapText="1"/>
    </xf>
    <xf numFmtId="49" fontId="5" fillId="2" borderId="24" xfId="0" applyNumberFormat="1" applyFont="1" applyFill="1" applyBorder="1" applyAlignment="1">
      <alignment vertical="center" wrapText="1"/>
    </xf>
    <xf numFmtId="49" fontId="5" fillId="2" borderId="94" xfId="0" applyNumberFormat="1" applyFont="1" applyFill="1" applyBorder="1" applyAlignment="1">
      <alignment vertical="center" wrapText="1"/>
    </xf>
    <xf numFmtId="49" fontId="5" fillId="2" borderId="101" xfId="0" applyNumberFormat="1" applyFont="1" applyFill="1" applyBorder="1" applyAlignment="1">
      <alignment vertical="center" wrapText="1"/>
    </xf>
    <xf numFmtId="49" fontId="5" fillId="2" borderId="102" xfId="0" applyNumberFormat="1" applyFont="1" applyFill="1" applyBorder="1" applyAlignment="1">
      <alignment horizontal="center" vertical="center" wrapText="1"/>
    </xf>
    <xf numFmtId="49" fontId="5" fillId="2" borderId="51" xfId="0" applyNumberFormat="1" applyFont="1" applyFill="1" applyBorder="1" applyAlignment="1">
      <alignment horizontal="center" vertical="center" wrapText="1"/>
    </xf>
    <xf numFmtId="49" fontId="5" fillId="2" borderId="61" xfId="0" applyNumberFormat="1" applyFont="1" applyFill="1" applyBorder="1" applyAlignment="1">
      <alignment horizontal="center" vertical="center" wrapText="1"/>
    </xf>
    <xf numFmtId="49" fontId="5" fillId="2" borderId="103" xfId="0" applyNumberFormat="1" applyFont="1" applyFill="1" applyBorder="1" applyAlignment="1">
      <alignment vertical="center" wrapText="1"/>
    </xf>
    <xf numFmtId="49" fontId="5" fillId="2" borderId="104" xfId="0" applyNumberFormat="1" applyFont="1" applyFill="1" applyBorder="1" applyAlignment="1">
      <alignment vertical="center" wrapText="1"/>
    </xf>
    <xf numFmtId="49" fontId="5" fillId="2" borderId="106" xfId="0" applyNumberFormat="1" applyFont="1" applyFill="1" applyBorder="1" applyAlignment="1">
      <alignment vertical="center"/>
    </xf>
    <xf numFmtId="0" fontId="54" fillId="0" borderId="107" xfId="0" applyNumberFormat="1" applyFont="1" applyFill="1" applyBorder="1" applyAlignment="1">
      <alignment horizontal="center" vertical="center"/>
    </xf>
    <xf numFmtId="0" fontId="5" fillId="0" borderId="108" xfId="0" applyNumberFormat="1" applyFont="1" applyFill="1" applyBorder="1" applyAlignment="1">
      <alignment horizontal="center" vertical="center"/>
    </xf>
    <xf numFmtId="0" fontId="5" fillId="0" borderId="109" xfId="0" applyNumberFormat="1" applyFont="1" applyFill="1" applyBorder="1" applyAlignment="1">
      <alignment horizontal="center" vertical="center"/>
    </xf>
    <xf numFmtId="0" fontId="54" fillId="0" borderId="7" xfId="0" applyNumberFormat="1" applyFont="1" applyFill="1" applyBorder="1" applyAlignment="1">
      <alignment horizontal="center" vertical="center"/>
    </xf>
    <xf numFmtId="0" fontId="5" fillId="0" borderId="7" xfId="0" applyNumberFormat="1" applyFont="1" applyFill="1" applyBorder="1" applyAlignment="1">
      <alignment horizontal="center" vertical="center"/>
    </xf>
    <xf numFmtId="49" fontId="5" fillId="2" borderId="110" xfId="0" applyNumberFormat="1" applyFont="1" applyFill="1" applyBorder="1" applyAlignment="1">
      <alignment vertical="center" wrapText="1"/>
    </xf>
    <xf numFmtId="49" fontId="5" fillId="2" borderId="102" xfId="0" applyNumberFormat="1" applyFont="1" applyFill="1" applyBorder="1" applyAlignment="1">
      <alignment horizontal="left" vertical="center" wrapText="1"/>
    </xf>
    <xf numFmtId="49" fontId="5" fillId="2" borderId="51" xfId="0" applyNumberFormat="1" applyFont="1" applyFill="1" applyBorder="1" applyAlignment="1">
      <alignment horizontal="left" vertical="center" wrapText="1"/>
    </xf>
    <xf numFmtId="49" fontId="5" fillId="2" borderId="111" xfId="0" applyNumberFormat="1" applyFont="1" applyFill="1" applyBorder="1" applyAlignment="1">
      <alignment vertical="center" wrapText="1"/>
    </xf>
    <xf numFmtId="49" fontId="5" fillId="2" borderId="111" xfId="0" applyNumberFormat="1" applyFont="1" applyFill="1" applyBorder="1" applyAlignment="1">
      <alignment vertical="center"/>
    </xf>
    <xf numFmtId="49" fontId="5" fillId="2" borderId="107" xfId="0" applyNumberFormat="1" applyFont="1" applyFill="1" applyBorder="1" applyAlignment="1">
      <alignment vertical="center" wrapText="1"/>
    </xf>
    <xf numFmtId="49" fontId="5" fillId="2" borderId="5" xfId="0" applyNumberFormat="1" applyFont="1" applyFill="1" applyBorder="1" applyAlignment="1">
      <alignment vertical="center" wrapText="1"/>
    </xf>
    <xf numFmtId="49" fontId="5" fillId="2" borderId="65" xfId="0" applyNumberFormat="1" applyFont="1" applyFill="1" applyBorder="1" applyAlignment="1">
      <alignment horizontal="center" vertical="center" wrapText="1"/>
    </xf>
    <xf numFmtId="49" fontId="5" fillId="2" borderId="93" xfId="0" applyNumberFormat="1" applyFont="1" applyFill="1" applyBorder="1" applyAlignment="1">
      <alignment horizontal="center" vertical="center" wrapText="1"/>
    </xf>
    <xf numFmtId="49" fontId="5" fillId="2" borderId="18" xfId="0" applyNumberFormat="1" applyFont="1" applyFill="1" applyBorder="1" applyAlignment="1">
      <alignment vertical="center" wrapText="1"/>
    </xf>
    <xf numFmtId="49" fontId="5" fillId="2" borderId="19" xfId="0" applyNumberFormat="1" applyFont="1" applyFill="1" applyBorder="1" applyAlignment="1">
      <alignment vertical="center" wrapText="1"/>
    </xf>
    <xf numFmtId="49" fontId="5" fillId="2" borderId="93" xfId="0" applyNumberFormat="1" applyFont="1" applyFill="1" applyBorder="1" applyAlignment="1">
      <alignment vertical="center"/>
    </xf>
    <xf numFmtId="49" fontId="5" fillId="2" borderId="105" xfId="0" applyNumberFormat="1" applyFont="1" applyFill="1" applyBorder="1" applyAlignment="1">
      <alignment vertical="center"/>
    </xf>
    <xf numFmtId="49" fontId="5" fillId="3" borderId="102" xfId="0" applyNumberFormat="1" applyFont="1" applyFill="1" applyBorder="1" applyAlignment="1">
      <alignment horizontal="center" vertical="center" wrapText="1"/>
    </xf>
    <xf numFmtId="49" fontId="5" fillId="3" borderId="103" xfId="0" applyNumberFormat="1" applyFont="1" applyFill="1" applyBorder="1" applyAlignment="1">
      <alignment horizontal="center" vertical="center" wrapText="1"/>
    </xf>
    <xf numFmtId="49" fontId="5" fillId="3" borderId="104" xfId="0" applyNumberFormat="1" applyFont="1" applyFill="1" applyBorder="1" applyAlignment="1">
      <alignment horizontal="center" vertical="center" wrapText="1"/>
    </xf>
    <xf numFmtId="0" fontId="5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xf>
    <xf numFmtId="49" fontId="5" fillId="2" borderId="1" xfId="0" applyNumberFormat="1" applyFont="1" applyFill="1" applyBorder="1" applyAlignment="1">
      <alignment horizontal="center" vertical="center"/>
    </xf>
    <xf numFmtId="49" fontId="5" fillId="2" borderId="7" xfId="0" applyNumberFormat="1" applyFont="1" applyFill="1" applyBorder="1" applyAlignment="1">
      <alignment horizontal="center" vertical="center" wrapText="1"/>
    </xf>
    <xf numFmtId="49" fontId="5" fillId="3" borderId="62" xfId="0" applyNumberFormat="1" applyFont="1" applyFill="1" applyBorder="1" applyAlignment="1">
      <alignment horizontal="center" vertical="center" wrapText="1"/>
    </xf>
    <xf numFmtId="49" fontId="5" fillId="3" borderId="51" xfId="0" applyNumberFormat="1" applyFont="1" applyFill="1" applyBorder="1" applyAlignment="1">
      <alignment horizontal="center" vertical="center" wrapText="1"/>
    </xf>
    <xf numFmtId="49" fontId="5" fillId="3" borderId="2" xfId="0" applyNumberFormat="1" applyFont="1" applyFill="1" applyBorder="1" applyAlignment="1">
      <alignment horizontal="center" vertical="center" wrapText="1"/>
    </xf>
    <xf numFmtId="49" fontId="5" fillId="3" borderId="1" xfId="0" applyNumberFormat="1" applyFont="1" applyFill="1" applyBorder="1" applyAlignment="1">
      <alignment horizontal="center" vertical="center" wrapText="1"/>
    </xf>
    <xf numFmtId="49" fontId="7" fillId="2" borderId="2" xfId="0" applyNumberFormat="1" applyFont="1" applyFill="1" applyBorder="1" applyAlignment="1">
      <alignment vertical="center" wrapText="1"/>
    </xf>
    <xf numFmtId="49" fontId="5" fillId="3" borderId="14" xfId="0" applyNumberFormat="1" applyFont="1" applyFill="1" applyBorder="1" applyAlignment="1">
      <alignment horizontal="left" vertical="center" wrapText="1"/>
    </xf>
    <xf numFmtId="49" fontId="5" fillId="3" borderId="59" xfId="0" applyNumberFormat="1" applyFont="1" applyFill="1" applyBorder="1" applyAlignment="1">
      <alignment horizontal="left" vertical="center" wrapText="1"/>
    </xf>
    <xf numFmtId="49" fontId="5" fillId="2" borderId="15" xfId="0" applyNumberFormat="1" applyFont="1" applyFill="1" applyBorder="1" applyAlignment="1">
      <alignment horizontal="left" vertical="center"/>
    </xf>
    <xf numFmtId="49" fontId="5" fillId="2" borderId="30" xfId="0" applyNumberFormat="1" applyFont="1" applyFill="1" applyBorder="1" applyAlignment="1">
      <alignment horizontal="left" vertical="center"/>
    </xf>
    <xf numFmtId="49" fontId="5" fillId="0" borderId="0" xfId="0" applyNumberFormat="1" applyFont="1" applyFill="1" applyAlignment="1">
      <alignment horizontal="left" vertical="center"/>
    </xf>
    <xf numFmtId="49" fontId="5" fillId="0" borderId="0" xfId="0" applyNumberFormat="1" applyFont="1" applyFill="1" applyAlignment="1">
      <alignment horizontal="center" vertical="center"/>
    </xf>
    <xf numFmtId="0" fontId="54" fillId="2" borderId="2" xfId="0" applyNumberFormat="1" applyFont="1" applyFill="1" applyBorder="1" applyAlignment="1">
      <alignment horizontal="left" vertical="center"/>
    </xf>
    <xf numFmtId="0" fontId="5" fillId="2" borderId="2" xfId="0" applyNumberFormat="1" applyFont="1" applyFill="1" applyBorder="1" applyAlignment="1">
      <alignment horizontal="left" vertical="center"/>
    </xf>
    <xf numFmtId="49" fontId="5" fillId="2" borderId="32" xfId="0" applyNumberFormat="1" applyFont="1" applyFill="1" applyBorder="1" applyAlignment="1">
      <alignment horizontal="center" vertical="center"/>
    </xf>
    <xf numFmtId="49" fontId="5" fillId="2" borderId="33" xfId="0" applyNumberFormat="1" applyFont="1" applyFill="1" applyBorder="1" applyAlignment="1">
      <alignment horizontal="center" vertical="center"/>
    </xf>
    <xf numFmtId="49" fontId="7" fillId="2" borderId="7" xfId="0" applyNumberFormat="1" applyFont="1" applyFill="1" applyBorder="1" applyAlignment="1" applyProtection="1">
      <alignment vertical="center" wrapText="1"/>
      <protection locked="0"/>
    </xf>
    <xf numFmtId="49" fontId="5" fillId="3" borderId="31" xfId="0" applyNumberFormat="1" applyFont="1" applyFill="1" applyBorder="1" applyAlignment="1" applyProtection="1">
      <alignment vertical="center" wrapText="1"/>
      <protection locked="0"/>
    </xf>
    <xf numFmtId="49" fontId="5" fillId="3" borderId="3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wrapText="1"/>
      <protection locked="0"/>
    </xf>
    <xf numFmtId="49" fontId="5" fillId="2" borderId="2" xfId="0" applyNumberFormat="1" applyFont="1" applyFill="1" applyBorder="1" applyAlignment="1" applyProtection="1">
      <alignment vertical="center"/>
      <protection locked="0"/>
    </xf>
    <xf numFmtId="49" fontId="0" fillId="0" borderId="0" xfId="0" applyNumberFormat="1" applyFill="1" applyAlignment="1" applyProtection="1">
      <alignment horizontal="left" vertical="center"/>
      <protection locked="0"/>
    </xf>
    <xf numFmtId="49" fontId="4" fillId="0" borderId="0" xfId="0" applyNumberFormat="1" applyFont="1" applyFill="1" applyAlignment="1" applyProtection="1">
      <alignment horizontal="left" vertical="center"/>
      <protection locked="0"/>
    </xf>
    <xf numFmtId="49" fontId="10" fillId="0" borderId="0" xfId="0" applyNumberFormat="1" applyFont="1" applyFill="1" applyAlignment="1" applyProtection="1">
      <alignment horizontal="center" vertical="center"/>
      <protection locked="0"/>
    </xf>
    <xf numFmtId="49" fontId="5" fillId="0" borderId="0" xfId="0" applyNumberFormat="1" applyFont="1" applyFill="1" applyAlignment="1" applyProtection="1">
      <alignment horizontal="center" vertical="center"/>
      <protection locked="0"/>
    </xf>
    <xf numFmtId="49" fontId="5" fillId="2" borderId="9" xfId="0" applyNumberFormat="1" applyFont="1" applyFill="1" applyBorder="1" applyAlignment="1" applyProtection="1">
      <alignment vertical="center" wrapText="1"/>
      <protection locked="0"/>
    </xf>
    <xf numFmtId="0" fontId="54" fillId="2" borderId="9" xfId="0" applyNumberFormat="1" applyFont="1" applyFill="1" applyBorder="1" applyAlignment="1" applyProtection="1">
      <alignment vertical="center"/>
      <protection locked="0"/>
    </xf>
    <xf numFmtId="0" fontId="5" fillId="2" borderId="9" xfId="0" applyNumberFormat="1" applyFont="1" applyFill="1" applyBorder="1" applyAlignment="1" applyProtection="1">
      <alignment vertical="center"/>
      <protection locked="0"/>
    </xf>
    <xf numFmtId="49" fontId="5" fillId="2" borderId="1" xfId="0" applyNumberFormat="1" applyFont="1" applyFill="1" applyBorder="1" applyAlignment="1" applyProtection="1">
      <alignment vertical="center" wrapText="1"/>
      <protection locked="0"/>
    </xf>
    <xf numFmtId="49" fontId="54" fillId="2" borderId="1" xfId="0" applyNumberFormat="1" applyFont="1" applyFill="1" applyBorder="1" applyAlignment="1" applyProtection="1">
      <alignment vertical="center"/>
      <protection locked="0"/>
    </xf>
    <xf numFmtId="0" fontId="5" fillId="2" borderId="1" xfId="0" applyNumberFormat="1" applyFont="1" applyFill="1" applyBorder="1" applyAlignment="1" applyProtection="1">
      <alignment vertical="center"/>
      <protection locked="0"/>
    </xf>
    <xf numFmtId="49" fontId="5" fillId="2" borderId="112" xfId="0" applyNumberFormat="1" applyFont="1" applyFill="1" applyBorder="1" applyAlignment="1" applyProtection="1">
      <alignment vertical="center"/>
      <protection locked="0"/>
    </xf>
    <xf numFmtId="49" fontId="5" fillId="2" borderId="30" xfId="0" applyNumberFormat="1" applyFont="1" applyFill="1" applyBorder="1" applyAlignment="1" applyProtection="1">
      <alignment vertical="center"/>
      <protection locked="0"/>
    </xf>
    <xf numFmtId="49" fontId="5" fillId="3" borderId="29" xfId="0" applyNumberFormat="1" applyFont="1" applyFill="1" applyBorder="1" applyAlignment="1" applyProtection="1">
      <alignment vertical="center" wrapText="1"/>
      <protection locked="0"/>
    </xf>
    <xf numFmtId="49" fontId="5" fillId="3" borderId="15" xfId="0" applyNumberFormat="1" applyFont="1" applyFill="1" applyBorder="1" applyAlignment="1" applyProtection="1">
      <alignment vertical="center" wrapText="1"/>
      <protection locked="0"/>
    </xf>
    <xf numFmtId="49" fontId="7" fillId="3" borderId="29" xfId="0" applyNumberFormat="1" applyFont="1" applyFill="1" applyBorder="1" applyAlignment="1" applyProtection="1">
      <alignment vertical="center" wrapText="1"/>
      <protection locked="0"/>
    </xf>
    <xf numFmtId="49" fontId="7" fillId="3" borderId="15" xfId="0" applyNumberFormat="1" applyFont="1" applyFill="1" applyBorder="1" applyAlignment="1" applyProtection="1">
      <alignment vertical="center" wrapText="1"/>
      <protection locked="0"/>
    </xf>
    <xf numFmtId="49" fontId="5" fillId="2" borderId="15" xfId="0" applyNumberFormat="1" applyFont="1" applyFill="1" applyBorder="1" applyAlignment="1" applyProtection="1">
      <alignment vertical="center"/>
      <protection locked="0"/>
    </xf>
    <xf numFmtId="49" fontId="5" fillId="3" borderId="113" xfId="0" applyNumberFormat="1" applyFont="1" applyFill="1" applyBorder="1" applyAlignment="1" applyProtection="1">
      <alignment vertical="center" wrapText="1"/>
      <protection locked="0"/>
    </xf>
    <xf numFmtId="49" fontId="5" fillId="3" borderId="72" xfId="0" applyNumberFormat="1" applyFont="1" applyFill="1" applyBorder="1" applyAlignment="1" applyProtection="1">
      <alignment vertical="center" wrapText="1"/>
      <protection locked="0"/>
    </xf>
    <xf numFmtId="49" fontId="5" fillId="2" borderId="32" xfId="0" applyNumberFormat="1" applyFont="1" applyFill="1" applyBorder="1" applyAlignment="1" applyProtection="1">
      <alignment vertical="center"/>
      <protection locked="0"/>
    </xf>
    <xf numFmtId="49" fontId="5" fillId="2" borderId="7" xfId="0" applyNumberFormat="1" applyFont="1" applyFill="1" applyBorder="1" applyAlignment="1" applyProtection="1">
      <alignment vertical="center" wrapText="1"/>
      <protection locked="0"/>
    </xf>
    <xf numFmtId="49" fontId="7" fillId="2" borderId="1" xfId="0" applyNumberFormat="1" applyFont="1" applyFill="1" applyBorder="1" applyAlignment="1" applyProtection="1">
      <alignment vertical="center" wrapText="1"/>
      <protection locked="0"/>
    </xf>
    <xf numFmtId="49" fontId="5" fillId="0" borderId="7" xfId="0" applyNumberFormat="1" applyFont="1" applyFill="1" applyBorder="1" applyAlignment="1" applyProtection="1">
      <alignment horizontal="center" vertical="center"/>
      <protection locked="0"/>
    </xf>
    <xf numFmtId="0" fontId="54" fillId="2" borderId="115" xfId="0" applyNumberFormat="1" applyFont="1" applyFill="1" applyBorder="1" applyAlignment="1" applyProtection="1">
      <alignment vertical="center"/>
      <protection locked="0"/>
    </xf>
    <xf numFmtId="0" fontId="5" fillId="2" borderId="26" xfId="0" applyNumberFormat="1" applyFont="1" applyFill="1" applyBorder="1" applyAlignment="1" applyProtection="1">
      <alignment vertical="center"/>
      <protection locked="0"/>
    </xf>
    <xf numFmtId="49" fontId="5" fillId="2" borderId="26" xfId="0" applyNumberFormat="1" applyFont="1" applyFill="1" applyBorder="1" applyAlignment="1" applyProtection="1">
      <alignment vertical="center"/>
      <protection locked="0"/>
    </xf>
    <xf numFmtId="49" fontId="7" fillId="2" borderId="2" xfId="0" applyNumberFormat="1" applyFont="1" applyFill="1" applyBorder="1" applyAlignment="1" applyProtection="1">
      <alignment vertical="center" wrapText="1"/>
      <protection locked="0"/>
    </xf>
    <xf numFmtId="49" fontId="5" fillId="3" borderId="114" xfId="0" applyNumberFormat="1" applyFont="1" applyFill="1" applyBorder="1" applyAlignment="1" applyProtection="1">
      <alignment vertical="center" wrapText="1"/>
      <protection locked="0"/>
    </xf>
    <xf numFmtId="49" fontId="5" fillId="3" borderId="73" xfId="0" applyNumberFormat="1" applyFont="1" applyFill="1" applyBorder="1" applyAlignment="1" applyProtection="1">
      <alignment vertical="center" wrapText="1"/>
      <protection locked="0"/>
    </xf>
    <xf numFmtId="49" fontId="5" fillId="2" borderId="69" xfId="0" applyNumberFormat="1" applyFont="1" applyFill="1" applyBorder="1" applyAlignment="1" applyProtection="1">
      <alignment horizontal="center" vertical="center"/>
      <protection locked="0"/>
    </xf>
    <xf numFmtId="49" fontId="5" fillId="2" borderId="70" xfId="0" applyNumberFormat="1" applyFont="1" applyFill="1" applyBorder="1" applyAlignment="1" applyProtection="1">
      <alignment horizontal="center" vertical="center"/>
      <protection locked="0"/>
    </xf>
    <xf numFmtId="49" fontId="7" fillId="2" borderId="22" xfId="0" applyNumberFormat="1" applyFont="1" applyFill="1" applyBorder="1" applyAlignment="1">
      <alignment vertical="center" wrapText="1"/>
    </xf>
    <xf numFmtId="49" fontId="7" fillId="2" borderId="116" xfId="0" applyNumberFormat="1" applyFont="1" applyFill="1" applyBorder="1" applyAlignment="1">
      <alignment vertical="center" wrapText="1"/>
    </xf>
    <xf numFmtId="49" fontId="7" fillId="2" borderId="23" xfId="0" applyNumberFormat="1" applyFont="1" applyFill="1" applyBorder="1" applyAlignment="1">
      <alignment horizontal="center" vertical="center" wrapText="1"/>
    </xf>
    <xf numFmtId="49" fontId="7" fillId="2" borderId="12" xfId="0" applyNumberFormat="1" applyFont="1" applyFill="1" applyBorder="1" applyAlignment="1">
      <alignment horizontal="center" vertical="center" wrapText="1"/>
    </xf>
    <xf numFmtId="49" fontId="7" fillId="2" borderId="24" xfId="0" applyNumberFormat="1" applyFont="1" applyFill="1" applyBorder="1" applyAlignment="1">
      <alignment horizontal="center" vertical="center" wrapText="1"/>
    </xf>
    <xf numFmtId="49" fontId="7" fillId="2" borderId="28"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wrapText="1"/>
    </xf>
    <xf numFmtId="49" fontId="5" fillId="3" borderId="102" xfId="0" applyNumberFormat="1" applyFont="1" applyFill="1" applyBorder="1" applyAlignment="1">
      <alignment vertical="center" wrapText="1"/>
    </xf>
    <xf numFmtId="49" fontId="5" fillId="3" borderId="49" xfId="0" applyNumberFormat="1" applyFont="1" applyFill="1" applyBorder="1" applyAlignment="1">
      <alignment vertical="center" wrapText="1"/>
    </xf>
    <xf numFmtId="49" fontId="5" fillId="2" borderId="7" xfId="0" applyNumberFormat="1" applyFont="1" applyFill="1" applyBorder="1" applyAlignment="1">
      <alignment vertical="center"/>
    </xf>
    <xf numFmtId="49" fontId="56" fillId="0" borderId="0" xfId="0" applyNumberFormat="1" applyFont="1" applyFill="1" applyAlignment="1">
      <alignment horizontal="left" vertical="center"/>
    </xf>
    <xf numFmtId="49" fontId="12" fillId="0" borderId="0" xfId="0" applyNumberFormat="1" applyFont="1" applyFill="1" applyAlignment="1">
      <alignment horizontal="center" vertical="center"/>
    </xf>
    <xf numFmtId="0" fontId="55" fillId="2" borderId="1" xfId="0" applyNumberFormat="1" applyFont="1" applyFill="1" applyBorder="1" applyAlignment="1">
      <alignment vertical="center"/>
    </xf>
    <xf numFmtId="49" fontId="5" fillId="2" borderId="5" xfId="0" applyNumberFormat="1" applyFont="1" applyFill="1" applyBorder="1" applyAlignment="1">
      <alignment horizontal="left" vertical="center" wrapText="1"/>
    </xf>
    <xf numFmtId="49" fontId="5" fillId="2" borderId="2" xfId="0" applyNumberFormat="1" applyFont="1" applyFill="1" applyBorder="1" applyAlignment="1">
      <alignment horizontal="center" vertical="center" wrapText="1"/>
    </xf>
    <xf numFmtId="49" fontId="5" fillId="2" borderId="55" xfId="0" applyNumberFormat="1" applyFont="1" applyFill="1" applyBorder="1" applyAlignment="1">
      <alignment horizontal="left" vertical="center" wrapText="1"/>
    </xf>
    <xf numFmtId="49" fontId="5" fillId="3" borderId="119" xfId="0" applyNumberFormat="1" applyFont="1" applyFill="1" applyBorder="1" applyAlignment="1">
      <alignment horizontal="center" vertical="center" wrapText="1"/>
    </xf>
    <xf numFmtId="49" fontId="5" fillId="3" borderId="120" xfId="0" applyNumberFormat="1" applyFont="1" applyFill="1" applyBorder="1" applyAlignment="1">
      <alignment horizontal="center" vertical="center" wrapText="1"/>
    </xf>
    <xf numFmtId="49" fontId="13" fillId="2" borderId="29" xfId="0" applyNumberFormat="1" applyFont="1" applyFill="1" applyBorder="1" applyAlignment="1">
      <alignment vertical="center"/>
    </xf>
    <xf numFmtId="49" fontId="13" fillId="2" borderId="15" xfId="0" applyNumberFormat="1" applyFont="1" applyFill="1" applyBorder="1" applyAlignment="1">
      <alignment vertical="center"/>
    </xf>
    <xf numFmtId="49" fontId="5" fillId="2" borderId="15" xfId="0" applyNumberFormat="1" applyFont="1" applyFill="1" applyBorder="1" applyAlignment="1">
      <alignment horizontal="center" vertical="center"/>
    </xf>
    <xf numFmtId="49" fontId="5" fillId="2" borderId="118" xfId="0" applyNumberFormat="1" applyFont="1" applyFill="1" applyBorder="1" applyAlignment="1">
      <alignment horizontal="center" vertical="center"/>
    </xf>
    <xf numFmtId="49" fontId="5" fillId="2" borderId="69" xfId="0" applyNumberFormat="1" applyFont="1" applyFill="1" applyBorder="1" applyAlignment="1">
      <alignment horizontal="center" vertical="center"/>
    </xf>
    <xf numFmtId="49" fontId="5" fillId="2" borderId="70" xfId="0" applyNumberFormat="1" applyFont="1" applyFill="1" applyBorder="1" applyAlignment="1">
      <alignment horizontal="center" vertical="center"/>
    </xf>
    <xf numFmtId="49" fontId="5" fillId="2" borderId="71" xfId="0" applyNumberFormat="1" applyFont="1" applyFill="1" applyBorder="1" applyAlignment="1">
      <alignment horizontal="center" vertical="center"/>
    </xf>
    <xf numFmtId="49" fontId="13" fillId="2" borderId="15" xfId="0" applyNumberFormat="1" applyFont="1" applyFill="1" applyBorder="1" applyAlignment="1">
      <alignment horizontal="center" vertical="center"/>
    </xf>
    <xf numFmtId="49" fontId="13" fillId="2" borderId="30" xfId="0" applyNumberFormat="1" applyFont="1" applyFill="1" applyBorder="1" applyAlignment="1">
      <alignment horizontal="center" vertical="center"/>
    </xf>
    <xf numFmtId="49" fontId="13" fillId="2" borderId="29" xfId="0" applyNumberFormat="1" applyFont="1" applyFill="1" applyBorder="1" applyAlignment="1">
      <alignment horizontal="center" vertical="center"/>
    </xf>
    <xf numFmtId="49" fontId="5" fillId="0" borderId="1" xfId="0" applyNumberFormat="1" applyFont="1" applyFill="1" applyBorder="1" applyAlignment="1" applyProtection="1">
      <alignment horizontal="center" vertical="center"/>
      <protection locked="0"/>
    </xf>
    <xf numFmtId="49" fontId="5" fillId="0" borderId="7" xfId="0" applyNumberFormat="1" applyFont="1" applyFill="1" applyBorder="1" applyAlignment="1" applyProtection="1">
      <alignment vertical="center"/>
      <protection locked="0"/>
    </xf>
    <xf numFmtId="49" fontId="13" fillId="2" borderId="121" xfId="0" applyNumberFormat="1" applyFont="1" applyFill="1" applyBorder="1" applyAlignment="1">
      <alignment horizontal="center" vertical="center"/>
    </xf>
    <xf numFmtId="49" fontId="13" fillId="2" borderId="76" xfId="0" applyNumberFormat="1" applyFont="1" applyFill="1" applyBorder="1" applyAlignment="1">
      <alignment horizontal="center" vertical="center"/>
    </xf>
    <xf numFmtId="49" fontId="13" fillId="2" borderId="122" xfId="0" applyNumberFormat="1" applyFont="1" applyFill="1" applyBorder="1" applyAlignment="1">
      <alignment horizontal="center" vertical="center"/>
    </xf>
    <xf numFmtId="49" fontId="5" fillId="2" borderId="52" xfId="0" applyNumberFormat="1" applyFont="1" applyFill="1" applyBorder="1" applyAlignment="1">
      <alignment horizontal="left" vertical="center" wrapText="1"/>
    </xf>
    <xf numFmtId="49" fontId="5" fillId="3" borderId="123" xfId="0" applyNumberFormat="1" applyFont="1" applyFill="1" applyBorder="1" applyAlignment="1">
      <alignment vertical="center" wrapText="1"/>
    </xf>
    <xf numFmtId="49" fontId="5" fillId="3" borderId="77" xfId="0" applyNumberFormat="1" applyFont="1" applyFill="1" applyBorder="1" applyAlignment="1">
      <alignment vertical="center" wrapText="1"/>
    </xf>
    <xf numFmtId="49" fontId="5" fillId="3" borderId="77" xfId="0" applyNumberFormat="1" applyFont="1" applyFill="1" applyBorder="1" applyAlignment="1">
      <alignment horizontal="center" vertical="center" wrapText="1"/>
    </xf>
    <xf numFmtId="49" fontId="5" fillId="3" borderId="124" xfId="0" applyNumberFormat="1" applyFont="1" applyFill="1" applyBorder="1" applyAlignment="1">
      <alignment horizontal="center" vertical="center" wrapText="1"/>
    </xf>
    <xf numFmtId="49" fontId="5" fillId="2" borderId="117" xfId="0" applyNumberFormat="1" applyFont="1" applyFill="1" applyBorder="1" applyAlignment="1">
      <alignment vertical="center"/>
    </xf>
    <xf numFmtId="49" fontId="5" fillId="2" borderId="15" xfId="0" applyNumberFormat="1" applyFont="1" applyFill="1" applyBorder="1" applyAlignment="1">
      <alignment vertical="center"/>
    </xf>
    <xf numFmtId="49" fontId="5" fillId="2" borderId="115" xfId="0" applyNumberFormat="1" applyFont="1" applyFill="1" applyBorder="1" applyAlignment="1">
      <alignment vertical="center"/>
    </xf>
    <xf numFmtId="49" fontId="5" fillId="2" borderId="26" xfId="0" applyNumberFormat="1" applyFont="1" applyFill="1" applyBorder="1" applyAlignment="1">
      <alignment vertical="center"/>
    </xf>
    <xf numFmtId="49" fontId="5" fillId="2" borderId="26" xfId="0" applyNumberFormat="1" applyFont="1" applyFill="1" applyBorder="1" applyAlignment="1">
      <alignment horizontal="center" vertical="center"/>
    </xf>
    <xf numFmtId="49" fontId="5" fillId="2" borderId="75" xfId="0" applyNumberFormat="1" applyFont="1" applyFill="1" applyBorder="1" applyAlignment="1">
      <alignment horizontal="center" vertical="center"/>
    </xf>
    <xf numFmtId="49" fontId="5" fillId="2" borderId="117" xfId="0" applyNumberFormat="1" applyFont="1" applyFill="1" applyBorder="1" applyAlignment="1">
      <alignment horizontal="center" vertical="center"/>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5" fillId="0" borderId="1" xfId="0" applyFont="1" applyBorder="1" applyAlignment="1">
      <alignment horizontal="justify" vertical="center" wrapText="1"/>
    </xf>
    <xf numFmtId="0" fontId="10" fillId="0" borderId="0" xfId="0" applyFont="1" applyAlignment="1">
      <alignment horizontal="center" vertical="center" wrapText="1"/>
    </xf>
    <xf numFmtId="0" fontId="14" fillId="0" borderId="0" xfId="0" applyFont="1" applyAlignment="1">
      <alignment horizontal="left" vertical="center" wrapText="1"/>
    </xf>
    <xf numFmtId="0" fontId="5" fillId="0" borderId="0" xfId="0" applyFont="1" applyBorder="1" applyAlignment="1">
      <alignment horizontal="center" vertical="center" wrapText="1"/>
    </xf>
    <xf numFmtId="0" fontId="7"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5" xfId="0" applyFont="1" applyBorder="1" applyAlignment="1">
      <alignment horizontal="left"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41" fillId="6" borderId="5" xfId="3" applyFont="1" applyFill="1" applyBorder="1" applyAlignment="1">
      <alignment horizontal="left" vertical="center" wrapText="1"/>
    </xf>
    <xf numFmtId="0" fontId="41" fillId="6" borderId="4" xfId="3" applyFont="1" applyFill="1" applyBorder="1" applyAlignment="1">
      <alignment horizontal="left" vertical="center" wrapText="1"/>
    </xf>
    <xf numFmtId="0" fontId="95" fillId="6" borderId="127" xfId="3" applyFont="1" applyFill="1" applyBorder="1" applyAlignment="1">
      <alignment horizontal="left" vertical="center" wrapText="1"/>
    </xf>
    <xf numFmtId="0" fontId="95" fillId="6" borderId="128" xfId="3" applyFont="1" applyFill="1" applyBorder="1" applyAlignment="1">
      <alignment horizontal="left" vertical="center" wrapText="1"/>
    </xf>
    <xf numFmtId="0" fontId="95" fillId="6" borderId="5" xfId="3" applyFont="1" applyFill="1" applyBorder="1" applyAlignment="1">
      <alignment horizontal="left" vertical="center" wrapText="1"/>
    </xf>
    <xf numFmtId="0" fontId="95" fillId="6" borderId="4" xfId="3" applyFont="1" applyFill="1" applyBorder="1" applyAlignment="1">
      <alignment horizontal="left" vertical="center" wrapText="1"/>
    </xf>
    <xf numFmtId="0" fontId="98" fillId="6" borderId="5" xfId="3" applyFont="1" applyFill="1" applyBorder="1" applyAlignment="1">
      <alignment horizontal="left" vertical="center" wrapText="1"/>
    </xf>
    <xf numFmtId="0" fontId="98" fillId="6" borderId="4" xfId="3" applyFont="1" applyFill="1" applyBorder="1" applyAlignment="1">
      <alignment horizontal="left" vertical="center" wrapText="1"/>
    </xf>
    <xf numFmtId="0" fontId="98" fillId="8" borderId="5" xfId="3" applyFont="1" applyFill="1" applyBorder="1" applyAlignment="1">
      <alignment horizontal="left" vertical="center" wrapText="1"/>
    </xf>
    <xf numFmtId="0" fontId="98" fillId="8" borderId="4" xfId="3" applyFont="1" applyFill="1" applyBorder="1" applyAlignment="1">
      <alignment horizontal="left" vertical="center" wrapText="1"/>
    </xf>
    <xf numFmtId="0" fontId="98" fillId="6" borderId="1" xfId="3" applyFont="1" applyFill="1" applyBorder="1" applyAlignment="1">
      <alignment horizontal="left" vertical="center" wrapText="1"/>
    </xf>
    <xf numFmtId="0" fontId="41" fillId="6" borderId="1" xfId="3" applyFont="1" applyFill="1" applyBorder="1" applyAlignment="1">
      <alignment horizontal="left" vertical="center" wrapText="1"/>
    </xf>
    <xf numFmtId="0" fontId="99" fillId="6" borderId="1" xfId="3" applyFont="1" applyFill="1" applyBorder="1" applyAlignment="1">
      <alignment horizontal="left" vertical="center" wrapText="1"/>
    </xf>
    <xf numFmtId="0" fontId="100" fillId="6" borderId="5" xfId="3" applyFont="1" applyFill="1" applyBorder="1" applyAlignment="1">
      <alignment horizontal="left" vertical="center" wrapText="1"/>
    </xf>
    <xf numFmtId="0" fontId="100" fillId="6" borderId="4" xfId="3" applyFont="1" applyFill="1" applyBorder="1" applyAlignment="1">
      <alignment horizontal="left" vertical="center" wrapText="1"/>
    </xf>
    <xf numFmtId="0" fontId="41" fillId="6" borderId="2" xfId="3" applyFont="1" applyFill="1" applyBorder="1" applyAlignment="1">
      <alignment horizontal="left" vertical="center" wrapText="1"/>
    </xf>
    <xf numFmtId="0" fontId="41" fillId="6" borderId="6" xfId="3" applyFont="1" applyFill="1" applyBorder="1" applyAlignment="1">
      <alignment horizontal="left" vertical="center" wrapText="1"/>
    </xf>
    <xf numFmtId="0" fontId="41" fillId="6" borderId="7" xfId="3" applyFont="1" applyFill="1" applyBorder="1" applyAlignment="1">
      <alignment horizontal="left" vertical="center" wrapText="1"/>
    </xf>
    <xf numFmtId="0" fontId="98" fillId="6" borderId="2" xfId="3" applyFont="1" applyFill="1" applyBorder="1" applyAlignment="1">
      <alignment horizontal="left" vertical="center" wrapText="1"/>
    </xf>
    <xf numFmtId="0" fontId="98" fillId="6" borderId="7" xfId="3" applyFont="1" applyFill="1" applyBorder="1" applyAlignment="1">
      <alignment horizontal="left" vertical="center" wrapText="1"/>
    </xf>
    <xf numFmtId="0" fontId="95" fillId="6" borderId="5" xfId="3" applyNumberFormat="1" applyFont="1" applyFill="1" applyBorder="1" applyAlignment="1">
      <alignment horizontal="left" vertical="center" wrapText="1"/>
    </xf>
    <xf numFmtId="0" fontId="95" fillId="6" borderId="4" xfId="3" applyNumberFormat="1" applyFont="1" applyFill="1" applyBorder="1" applyAlignment="1">
      <alignment horizontal="left" vertical="center" wrapText="1"/>
    </xf>
    <xf numFmtId="0" fontId="94" fillId="6" borderId="0" xfId="3" applyFont="1" applyFill="1" applyAlignment="1">
      <alignment horizontal="center" vertical="center" wrapText="1"/>
    </xf>
    <xf numFmtId="0" fontId="96" fillId="6" borderId="0" xfId="3" applyFont="1" applyFill="1" applyBorder="1" applyAlignment="1">
      <alignment horizontal="center" vertical="center" wrapText="1"/>
    </xf>
    <xf numFmtId="0" fontId="95" fillId="6" borderId="0" xfId="3" applyFont="1" applyFill="1" applyBorder="1" applyAlignment="1">
      <alignment horizontal="center" vertical="center" wrapText="1"/>
    </xf>
    <xf numFmtId="0" fontId="95" fillId="6" borderId="125" xfId="3" applyFont="1" applyFill="1" applyBorder="1" applyAlignment="1">
      <alignment horizontal="center" vertical="center" wrapText="1"/>
    </xf>
    <xf numFmtId="0" fontId="95" fillId="6" borderId="126" xfId="3" applyFont="1" applyFill="1" applyBorder="1" applyAlignment="1">
      <alignment horizontal="center" vertical="center" wrapText="1"/>
    </xf>
    <xf numFmtId="0" fontId="28" fillId="2" borderId="1" xfId="0" applyFont="1" applyFill="1" applyBorder="1" applyAlignment="1">
      <alignment horizontal="center" vertical="center" wrapText="1"/>
    </xf>
    <xf numFmtId="0" fontId="31" fillId="2" borderId="0" xfId="0" applyFont="1" applyFill="1" applyBorder="1" applyAlignment="1">
      <alignment horizontal="center" vertical="center" wrapText="1"/>
    </xf>
    <xf numFmtId="0" fontId="27" fillId="2" borderId="0" xfId="0" applyFont="1" applyFill="1" applyBorder="1" applyAlignment="1">
      <alignment horizontal="right" vertical="center" wrapText="1"/>
    </xf>
    <xf numFmtId="0" fontId="19" fillId="2" borderId="0" xfId="0" applyFont="1" applyFill="1" applyBorder="1" applyAlignment="1">
      <alignment horizontal="left" vertical="center" wrapText="1"/>
    </xf>
    <xf numFmtId="0" fontId="30" fillId="2" borderId="0" xfId="0" applyFont="1" applyFill="1" applyBorder="1" applyAlignment="1">
      <alignment horizontal="right" vertical="center" wrapText="1"/>
    </xf>
    <xf numFmtId="0" fontId="20" fillId="2" borderId="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36" fillId="2" borderId="1" xfId="0" applyFont="1" applyFill="1" applyBorder="1" applyAlignment="1">
      <alignment horizontal="left" vertical="center" wrapText="1"/>
    </xf>
    <xf numFmtId="0" fontId="18" fillId="2" borderId="1" xfId="0" applyFont="1" applyFill="1" applyBorder="1" applyAlignment="1">
      <alignment horizontal="left" vertical="center" wrapText="1"/>
    </xf>
    <xf numFmtId="0" fontId="5" fillId="0" borderId="0" xfId="0" applyNumberFormat="1" applyFont="1" applyFill="1" applyAlignment="1">
      <alignment vertical="center" wrapText="1"/>
    </xf>
    <xf numFmtId="0" fontId="0" fillId="0" borderId="0" xfId="0" applyNumberFormat="1" applyFill="1" applyAlignment="1">
      <alignment vertical="center"/>
    </xf>
  </cellXfs>
  <cellStyles count="5">
    <cellStyle name="差" xfId="1" builtinId="27"/>
    <cellStyle name="常规" xfId="0" builtinId="0"/>
    <cellStyle name="常规 2" xfId="3"/>
    <cellStyle name="千位分隔" xfId="2" builtinId="3"/>
    <cellStyle name="千位分隔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617220</xdr:colOff>
      <xdr:row>5</xdr:row>
      <xdr:rowOff>0</xdr:rowOff>
    </xdr:from>
    <xdr:to>
      <xdr:col>0</xdr:col>
      <xdr:colOff>624840</xdr:colOff>
      <xdr:row>7</xdr:row>
      <xdr:rowOff>38100</xdr:rowOff>
    </xdr:to>
    <xdr:sp macro="" textlink="">
      <xdr:nvSpPr>
        <xdr:cNvPr id="4218" name="Host Control  15" hidden="1"/>
        <xdr:cNvSpPr>
          <a:spLocks noChangeArrowheads="1"/>
        </xdr:cNvSpPr>
      </xdr:nvSpPr>
      <xdr:spPr bwMode="auto">
        <a:xfrm>
          <a:off x="617220" y="1310640"/>
          <a:ext cx="7620" cy="5410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617220</xdr:colOff>
      <xdr:row>8</xdr:row>
      <xdr:rowOff>0</xdr:rowOff>
    </xdr:from>
    <xdr:to>
      <xdr:col>0</xdr:col>
      <xdr:colOff>624840</xdr:colOff>
      <xdr:row>11</xdr:row>
      <xdr:rowOff>144780</xdr:rowOff>
    </xdr:to>
    <xdr:sp macro="" textlink="">
      <xdr:nvSpPr>
        <xdr:cNvPr id="4219" name="Host Control  20" hidden="1"/>
        <xdr:cNvSpPr>
          <a:spLocks noChangeArrowheads="1"/>
        </xdr:cNvSpPr>
      </xdr:nvSpPr>
      <xdr:spPr bwMode="auto">
        <a:xfrm>
          <a:off x="617220" y="2156460"/>
          <a:ext cx="7620" cy="899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617220</xdr:colOff>
      <xdr:row>10</xdr:row>
      <xdr:rowOff>0</xdr:rowOff>
    </xdr:from>
    <xdr:to>
      <xdr:col>1</xdr:col>
      <xdr:colOff>259080</xdr:colOff>
      <xdr:row>10</xdr:row>
      <xdr:rowOff>182880</xdr:rowOff>
    </xdr:to>
    <xdr:sp macro="" textlink="">
      <xdr:nvSpPr>
        <xdr:cNvPr id="5181" name="Host Control  28" hidden="1"/>
        <xdr:cNvSpPr>
          <a:spLocks noChangeArrowheads="1"/>
        </xdr:cNvSpPr>
      </xdr:nvSpPr>
      <xdr:spPr bwMode="auto">
        <a:xfrm>
          <a:off x="617220" y="2712720"/>
          <a:ext cx="876300" cy="1828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31246;&#23457;&#24213;&#31295;%20&#27169;&#2649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首页"/>
      <sheetName val="档案封面"/>
      <sheetName val="待办事项"/>
      <sheetName val="档案索引"/>
      <sheetName val="签发单"/>
      <sheetName val="三级复核"/>
      <sheetName val="业务约定"/>
      <sheetName val="地税、基本情况"/>
      <sheetName val="基本情况"/>
      <sheetName val="税审收费标准"/>
      <sheetName val="当局声明"/>
      <sheetName val="计划"/>
      <sheetName val="内控"/>
      <sheetName val="审核问卷"/>
      <sheetName val="重大问题"/>
      <sheetName val="交换意见"/>
      <sheetName val="资料清单"/>
      <sheetName val="审核标识"/>
      <sheetName val="盘点表"/>
      <sheetName val="通用记录"/>
      <sheetName val="凭证检查"/>
      <sheetName val="使用说明"/>
      <sheetName val="资产负债"/>
      <sheetName val="利润"/>
      <sheetName val="纳税申报数据"/>
      <sheetName val="工资福利"/>
      <sheetName val="招待"/>
      <sheetName val="固资折旧"/>
      <sheetName val="折旧测算"/>
      <sheetName val="无形长摊"/>
      <sheetName val="社保"/>
      <sheetName val="社保明细工资人数"/>
      <sheetName val="广宣"/>
      <sheetName val="捐赠"/>
      <sheetName val="利息"/>
      <sheetName val="租金"/>
      <sheetName val="补亏"/>
      <sheetName val="其他事项"/>
      <sheetName val="无限期结转扣除项目审核表"/>
      <sheetName val="跨年度确认所得情况表"/>
      <sheetName val="视同销售和房地产开发企业特定业务审核表"/>
      <sheetName val="未按权责发生制确认收入审核表"/>
      <sheetName val="投资收益审核表"/>
      <sheetName val="专项用途财政性资金审核表"/>
      <sheetName val="固定资产加速折旧审核表"/>
      <sheetName val="资产损失税前扣除审核表"/>
      <sheetName val="资产损失（专项申报）税前扣除审核表"/>
      <sheetName val="企业重组审核表"/>
      <sheetName val="政策性搬迁审核表"/>
      <sheetName val="特殊行业准备金审核表"/>
      <sheetName val="免税、减计收入及加计扣除优惠审核表"/>
      <sheetName val="股息红利优惠审核表"/>
      <sheetName val="综合利用资源生产产品取得的收入优惠审核表"/>
      <sheetName val="金融保险等机构取得涉农利息保费收入优惠审核表"/>
      <sheetName val="研发费用加计扣除优惠审核表"/>
      <sheetName val="所得减免优惠审核表"/>
      <sheetName val="抵扣应纳税所得额审核表"/>
      <sheetName val="减免所得税优惠审核表"/>
      <sheetName val="高新技术企业优惠情况审核表"/>
      <sheetName val="软件、集成电路企业优惠情况审核表"/>
      <sheetName val="税额抵免优惠审核表"/>
      <sheetName val="境外所得税收抵免审核表"/>
      <sheetName val="境外所得纳税调整后所得审核表"/>
      <sheetName val="境外分支机构弥补亏损审核表"/>
      <sheetName val="跨年度结转抵免境外所得税审核表"/>
      <sheetName val="跨地区经营汇总纳税企业年度分摊企业所得税审核表"/>
      <sheetName val="企业所得税汇总纳税分支机构所得税分配表"/>
      <sheetName val="减值准备审核表"/>
      <sheetName val="公允价值变动审定表"/>
      <sheetName val="主页"/>
      <sheetName val="报告目录"/>
      <sheetName val="主营收支"/>
      <sheetName val="收入与申报核对表"/>
      <sheetName val="毛利分析"/>
      <sheetName val="制造费用、生产成本"/>
      <sheetName val="成本倒轧"/>
      <sheetName val="存货计价测试"/>
      <sheetName val="主营税金"/>
      <sheetName val="税费缴纳测算"/>
      <sheetName val="其他业务"/>
      <sheetName val="营业费用"/>
      <sheetName val="管理费用"/>
      <sheetName val="财务费用"/>
      <sheetName val="营外收支"/>
      <sheetName val="货币资金"/>
      <sheetName val="现金证明"/>
      <sheetName val="银行调节"/>
      <sheetName val="应收"/>
      <sheetName val="预付"/>
      <sheetName val="其他应收"/>
      <sheetName val="存货"/>
      <sheetName val="待摊预提"/>
      <sheetName val="在建工程审核表"/>
      <sheetName val="对外投资"/>
      <sheetName val="应付"/>
      <sheetName val="预收"/>
      <sheetName val="其他应付"/>
      <sheetName val="借款"/>
      <sheetName val="实收公积"/>
      <sheetName val="未分利润"/>
      <sheetName val="报告封面"/>
      <sheetName val="报告正文"/>
      <sheetName val="企业情况表"/>
      <sheetName val="事项说明"/>
      <sheetName val="企业各税审核汇总表"/>
      <sheetName val="检查表"/>
      <sheetName val="余额表"/>
      <sheetName val="税金申报明细"/>
      <sheetName val="(三)子表12.企业所得税汇总纳税分支机构所得税分配表"/>
      <sheetName val="(四)无限期结转扣除项目情况表"/>
      <sheetName val="(五)跨年度确认所得情况表"/>
      <sheetName val="基本情况（封面）"/>
      <sheetName val="1.保留意见"/>
      <sheetName val="2.否定意见"/>
      <sheetName val="3.无保留意见"/>
      <sheetName val="4.无法表明意见"/>
      <sheetName val="(二)企业基本情况和审核事项说明"/>
      <sheetName val="(二)附表-科目说明"/>
      <sheetName val="(二)附表-纳税调整额的审核"/>
      <sheetName val="（三）企业所得税年度纳税申报表填报表单"/>
      <sheetName val="A000000企业基础信息表"/>
      <sheetName val="A100000中华人民共和国企业所得税年度纳税申报表（A类）"/>
      <sheetName val="A101010一般企业收入明细表"/>
      <sheetName val="A101020金融企业收入明细表"/>
      <sheetName val="A102010一般企业成本支出明细表"/>
      <sheetName val="A102020金融企业支出明细表"/>
      <sheetName val="A103000事业单位、民间非营利组织收入、支出明细表"/>
      <sheetName val="A104000期间费用明细表"/>
      <sheetName val="A105000纳税调整项目明细表"/>
      <sheetName val="A105010视同销售和房地产开发企业特定业务纳税调整明细表"/>
      <sheetName val="A105020未按权责发生制确认收入纳税调整明细表"/>
      <sheetName val="A105030投资收益纳税调整明细表"/>
      <sheetName val="A105040专项用途财政性资金纳税调整表"/>
      <sheetName val="A105050职工薪酬纳税调整明细表"/>
      <sheetName val="A105060广告费和业务宣传费跨年度纳税调整明细表"/>
      <sheetName val="A105070捐赠支出纳税调整明细表"/>
      <sheetName val="A105080资产折旧、摊销情况及纳税调整明细表"/>
      <sheetName val="A105081固定资产加速折旧、扣除明细表"/>
      <sheetName val="A105090资产损失税前扣除及纳税调整明细表"/>
      <sheetName val="A105091资产损失（专项申报）税前扣除及纳税调整明细表"/>
      <sheetName val="A105100企业重组纳税调整明细表"/>
      <sheetName val="A105110政策性搬迁纳税调整明细表"/>
      <sheetName val="A105120特殊行业准备金纳税调整明细表"/>
      <sheetName val="A106000企业所得税弥补亏损明细表"/>
      <sheetName val="A107010免税、减计收入及加计扣除优惠明细表"/>
      <sheetName val="A107011股息红利优惠明细表"/>
      <sheetName val="A107012综合利用资源生产产品取得的收入优惠明细表"/>
      <sheetName val="A107013金融保险等机构取得涉农利息保费收入优惠明细表"/>
      <sheetName val="A107014研发费用加计扣除优惠明细表"/>
      <sheetName val="A107020所得减免优惠明细表"/>
      <sheetName val="A107030抵扣应纳税所得额明细表"/>
      <sheetName val="A107040减免所得税优惠明细表"/>
      <sheetName val="A107041高新技术企业优惠情况及明细表"/>
      <sheetName val="A107042软件、集成电路企业优惠情况及明细表"/>
      <sheetName val="A107050税额抵免优惠明细表"/>
      <sheetName val="A108000境外所得税收抵免明细表"/>
      <sheetName val="A108010境外所得纳税调整后所得明细表"/>
      <sheetName val="A108020境外分支机构弥补亏损明细表"/>
      <sheetName val="A108030跨年度结转抵免境外所得税明细表"/>
      <sheetName val="A109000跨地区经营汇总纳税企业年度分摊企业所得税明细表"/>
      <sheetName val="A109010企业所得税汇总纳税分支机构所得税分配表"/>
      <sheetName val="A110010特殊性处理报告表"/>
      <sheetName val="A110011债务重组报告表"/>
      <sheetName val="A110012股权收购报告表 "/>
      <sheetName val="A110013资产收购报告表"/>
      <sheetName val="A110014企业合并报告表 "/>
      <sheetName val="A110015企业分立申报表"/>
      <sheetName val="A110016非货币资产投资递延纳税调整表"/>
      <sheetName val="A110017居民企业资产（股权）划转特殊性税务处理申报表"/>
      <sheetName val="研发加计扣除归集审核表"/>
      <sheetName val="研发项目可加计扣除研究开发费用情况归集表"/>
      <sheetName val="分支机构企业所得税申报表（A类）"/>
      <sheetName val="（四）企业各税（费）审核汇总表"/>
      <sheetName val="（五）社会保险费明细表"/>
    </sheetNames>
    <sheetDataSet>
      <sheetData sheetId="0">
        <row r="5">
          <cell r="B5" t="str">
            <v>中汇百邦（厦门）税务师事务所有限公司</v>
          </cell>
        </row>
        <row r="6">
          <cell r="B6" t="str">
            <v>地址：廈門市湖滨南路388號国贸大廈41层</v>
          </cell>
        </row>
        <row r="7">
          <cell r="B7" t="str">
            <v>邮编：361004</v>
          </cell>
        </row>
        <row r="8">
          <cell r="B8" t="str">
            <v>電話：（0592）5881050 5166881</v>
          </cell>
        </row>
        <row r="9">
          <cell r="B9" t="str">
            <v>傳真：（0592）5881033 5882033</v>
          </cell>
        </row>
        <row r="10">
          <cell r="B10" t="str">
            <v>ZhongHui BaiBang （XiaMen）Certified Tax Agents Co.,LTD.</v>
          </cell>
        </row>
        <row r="11">
          <cell r="B11" t="str">
            <v>Guomao Building 41floor, South Hubin Road No.388,Xiamen,</v>
          </cell>
        </row>
        <row r="12">
          <cell r="B12" t="str">
            <v xml:space="preserve">P.C：361004  </v>
          </cell>
        </row>
        <row r="13">
          <cell r="B13" t="str">
            <v>Tel：（0592）5881050 5166881</v>
          </cell>
        </row>
        <row r="14">
          <cell r="B14" t="str">
            <v>Fax：（0592）5881033 5882033</v>
          </cell>
        </row>
        <row r="15">
          <cell r="B15" t="str">
            <v>16023</v>
          </cell>
        </row>
        <row r="16">
          <cell r="B16" t="str">
            <v>陈元庆</v>
          </cell>
        </row>
        <row r="17">
          <cell r="B17" t="str">
            <v>91350200776046719Q</v>
          </cell>
        </row>
        <row r="18">
          <cell r="B18" t="str">
            <v>xm-baibang@163.com</v>
          </cell>
        </row>
        <row r="19">
          <cell r="B19" t="str">
            <v>www.baibangcpa.com</v>
          </cell>
        </row>
        <row r="20">
          <cell r="B20" t="str">
            <v>0592-5881033</v>
          </cell>
        </row>
        <row r="21">
          <cell r="B21" t="str">
            <v>0592-5881050</v>
          </cell>
        </row>
        <row r="22">
          <cell r="B22" t="str">
            <v>厦门市思明区湖滨南路388号国贸大厦41楼B、C单元</v>
          </cell>
        </row>
        <row r="23">
          <cell r="B23" t="str">
            <v>厦门明正税务师事务所有限公司</v>
          </cell>
        </row>
        <row r="24">
          <cell r="B24" t="str">
            <v>地址：厦门思明区湖滨南路388号国贸大厦41B3单元</v>
          </cell>
        </row>
        <row r="25">
          <cell r="B25" t="str">
            <v>邮编：361004</v>
          </cell>
        </row>
        <row r="26">
          <cell r="B26" t="str">
            <v xml:space="preserve">電話：（0592）2988712   5881050  </v>
          </cell>
        </row>
        <row r="27">
          <cell r="B27" t="str">
            <v>傳真：（0592）5881033   5882033</v>
          </cell>
        </row>
        <row r="28">
          <cell r="B28" t="str">
            <v>Xiamen Mingzheng  Certified Tax Agents Co.,LTD.</v>
          </cell>
        </row>
        <row r="29">
          <cell r="B29" t="str">
            <v>Guomao Building 41 B3  room, South Hubin Road No.388,Xiamen,</v>
          </cell>
        </row>
        <row r="30">
          <cell r="B30" t="str">
            <v xml:space="preserve">P.C：361004  </v>
          </cell>
        </row>
        <row r="31">
          <cell r="B31" t="str">
            <v>Tel：（0592）2988712   5881050</v>
          </cell>
        </row>
        <row r="32">
          <cell r="B32" t="str">
            <v>Fax：（0592）5881033   5882033</v>
          </cell>
        </row>
        <row r="33">
          <cell r="B33" t="str">
            <v>16002</v>
          </cell>
        </row>
        <row r="34">
          <cell r="B34" t="str">
            <v>陈金盾</v>
          </cell>
        </row>
        <row r="35">
          <cell r="B35" t="str">
            <v>91350200705439611X</v>
          </cell>
        </row>
        <row r="36">
          <cell r="B36" t="str">
            <v>2981045@163.com</v>
          </cell>
        </row>
        <row r="37">
          <cell r="B37" t="str">
            <v>www.mz-tax.com</v>
          </cell>
        </row>
        <row r="38">
          <cell r="B38" t="str">
            <v>0592-5881033</v>
          </cell>
        </row>
        <row r="39">
          <cell r="B39" t="str">
            <v>0592-2988712</v>
          </cell>
        </row>
        <row r="40">
          <cell r="B40" t="str">
            <v>厦门市思明区湖滨南路388号国贸大厦41B3单元</v>
          </cell>
        </row>
      </sheetData>
      <sheetData sheetId="1"/>
      <sheetData sheetId="2"/>
      <sheetData sheetId="3"/>
      <sheetData sheetId="4"/>
      <sheetData sheetId="5"/>
      <sheetData sheetId="6"/>
      <sheetData sheetId="7"/>
      <sheetData sheetId="8">
        <row r="4">
          <cell r="B4">
            <v>2016</v>
          </cell>
        </row>
        <row r="5">
          <cell r="F5" t="str">
            <v>01</v>
          </cell>
          <cell r="G5" t="str">
            <v>01</v>
          </cell>
        </row>
        <row r="6">
          <cell r="F6" t="str">
            <v>12</v>
          </cell>
          <cell r="G6" t="str">
            <v>31</v>
          </cell>
        </row>
        <row r="8">
          <cell r="B8" t="str">
            <v>中汇百邦（厦门）税务师事务所有限公司</v>
          </cell>
        </row>
        <row r="48">
          <cell r="B48" t="str">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9">
          <cell r="A9" t="str">
            <v>运输工具</v>
          </cell>
          <cell r="F9">
            <v>0</v>
          </cell>
          <cell r="I9">
            <v>0</v>
          </cell>
          <cell r="J9">
            <v>0</v>
          </cell>
          <cell r="K9">
            <v>0</v>
          </cell>
          <cell r="N9">
            <v>0</v>
          </cell>
          <cell r="O9">
            <v>0</v>
          </cell>
        </row>
        <row r="10">
          <cell r="F10">
            <v>0</v>
          </cell>
          <cell r="I10">
            <v>0</v>
          </cell>
          <cell r="J10">
            <v>0</v>
          </cell>
          <cell r="K10">
            <v>0</v>
          </cell>
          <cell r="N10">
            <v>0</v>
          </cell>
          <cell r="O10">
            <v>0</v>
          </cell>
        </row>
        <row r="11">
          <cell r="F11">
            <v>0</v>
          </cell>
          <cell r="I11">
            <v>0</v>
          </cell>
          <cell r="J11">
            <v>0</v>
          </cell>
          <cell r="K11">
            <v>0</v>
          </cell>
          <cell r="N11">
            <v>0</v>
          </cell>
          <cell r="O11">
            <v>0</v>
          </cell>
        </row>
        <row r="12">
          <cell r="F12">
            <v>0</v>
          </cell>
          <cell r="I12">
            <v>0</v>
          </cell>
          <cell r="J12">
            <v>0</v>
          </cell>
          <cell r="K12">
            <v>0</v>
          </cell>
          <cell r="N12">
            <v>0</v>
          </cell>
          <cell r="O12">
            <v>0</v>
          </cell>
        </row>
        <row r="13">
          <cell r="F13">
            <v>0</v>
          </cell>
          <cell r="I13">
            <v>0</v>
          </cell>
          <cell r="J13">
            <v>0</v>
          </cell>
          <cell r="K13">
            <v>0</v>
          </cell>
          <cell r="N13">
            <v>0</v>
          </cell>
          <cell r="O13">
            <v>0</v>
          </cell>
        </row>
        <row r="14">
          <cell r="F14">
            <v>0</v>
          </cell>
          <cell r="I14">
            <v>0</v>
          </cell>
          <cell r="J14">
            <v>0</v>
          </cell>
          <cell r="K14">
            <v>0</v>
          </cell>
          <cell r="N14">
            <v>0</v>
          </cell>
          <cell r="O14">
            <v>0</v>
          </cell>
        </row>
        <row r="15">
          <cell r="F15">
            <v>0</v>
          </cell>
          <cell r="I15">
            <v>0</v>
          </cell>
          <cell r="J15">
            <v>0</v>
          </cell>
          <cell r="K15">
            <v>0</v>
          </cell>
          <cell r="N15">
            <v>0</v>
          </cell>
          <cell r="O15">
            <v>0</v>
          </cell>
        </row>
        <row r="16">
          <cell r="F16">
            <v>0</v>
          </cell>
          <cell r="I16">
            <v>0</v>
          </cell>
          <cell r="J16">
            <v>0</v>
          </cell>
          <cell r="K16">
            <v>0</v>
          </cell>
          <cell r="N16">
            <v>0</v>
          </cell>
          <cell r="O16">
            <v>0</v>
          </cell>
        </row>
        <row r="17">
          <cell r="F17">
            <v>0</v>
          </cell>
          <cell r="I17">
            <v>0</v>
          </cell>
          <cell r="J17">
            <v>0</v>
          </cell>
          <cell r="K17">
            <v>0</v>
          </cell>
          <cell r="N17">
            <v>0</v>
          </cell>
          <cell r="O17">
            <v>0</v>
          </cell>
        </row>
        <row r="18">
          <cell r="F18">
            <v>0</v>
          </cell>
          <cell r="I18">
            <v>0</v>
          </cell>
          <cell r="J18">
            <v>0</v>
          </cell>
          <cell r="K18">
            <v>0</v>
          </cell>
          <cell r="N18">
            <v>0</v>
          </cell>
          <cell r="O18">
            <v>0</v>
          </cell>
        </row>
        <row r="19">
          <cell r="F19">
            <v>0</v>
          </cell>
          <cell r="I19">
            <v>0</v>
          </cell>
          <cell r="J19">
            <v>0</v>
          </cell>
          <cell r="K19">
            <v>0</v>
          </cell>
          <cell r="N19">
            <v>0</v>
          </cell>
          <cell r="O19">
            <v>0</v>
          </cell>
        </row>
        <row r="20">
          <cell r="F20">
            <v>0</v>
          </cell>
          <cell r="I20">
            <v>0</v>
          </cell>
          <cell r="J20">
            <v>0</v>
          </cell>
          <cell r="K20">
            <v>0</v>
          </cell>
          <cell r="N20">
            <v>0</v>
          </cell>
          <cell r="O20">
            <v>0</v>
          </cell>
        </row>
        <row r="21">
          <cell r="F21">
            <v>0</v>
          </cell>
          <cell r="I21">
            <v>0</v>
          </cell>
          <cell r="J21">
            <v>0</v>
          </cell>
          <cell r="K21">
            <v>0</v>
          </cell>
          <cell r="N21">
            <v>0</v>
          </cell>
          <cell r="O21">
            <v>0</v>
          </cell>
        </row>
        <row r="22">
          <cell r="F22">
            <v>0</v>
          </cell>
          <cell r="I22">
            <v>0</v>
          </cell>
          <cell r="J22">
            <v>0</v>
          </cell>
          <cell r="K22">
            <v>0</v>
          </cell>
          <cell r="N22">
            <v>0</v>
          </cell>
          <cell r="O22">
            <v>0</v>
          </cell>
        </row>
        <row r="23">
          <cell r="F23">
            <v>0</v>
          </cell>
          <cell r="I23">
            <v>0</v>
          </cell>
          <cell r="J23">
            <v>0</v>
          </cell>
          <cell r="K23">
            <v>0</v>
          </cell>
          <cell r="N23">
            <v>0</v>
          </cell>
          <cell r="O23">
            <v>0</v>
          </cell>
        </row>
        <row r="24">
          <cell r="F24">
            <v>0</v>
          </cell>
          <cell r="I24">
            <v>0</v>
          </cell>
          <cell r="J24">
            <v>0</v>
          </cell>
          <cell r="K24">
            <v>0</v>
          </cell>
          <cell r="N24">
            <v>0</v>
          </cell>
          <cell r="O24">
            <v>0</v>
          </cell>
        </row>
        <row r="25">
          <cell r="F25">
            <v>0</v>
          </cell>
          <cell r="I25">
            <v>0</v>
          </cell>
          <cell r="J25">
            <v>0</v>
          </cell>
          <cell r="K25">
            <v>0</v>
          </cell>
          <cell r="N25">
            <v>0</v>
          </cell>
          <cell r="O25">
            <v>0</v>
          </cell>
        </row>
        <row r="26">
          <cell r="F26">
            <v>0</v>
          </cell>
          <cell r="I26">
            <v>0</v>
          </cell>
          <cell r="J26">
            <v>0</v>
          </cell>
          <cell r="K26">
            <v>0</v>
          </cell>
          <cell r="N26">
            <v>0</v>
          </cell>
          <cell r="O26">
            <v>0</v>
          </cell>
        </row>
        <row r="27">
          <cell r="F27">
            <v>0</v>
          </cell>
          <cell r="I27">
            <v>0</v>
          </cell>
          <cell r="J27">
            <v>0</v>
          </cell>
          <cell r="K27">
            <v>0</v>
          </cell>
          <cell r="N27">
            <v>0</v>
          </cell>
          <cell r="O27">
            <v>0</v>
          </cell>
        </row>
        <row r="28">
          <cell r="F28">
            <v>0</v>
          </cell>
          <cell r="I28">
            <v>0</v>
          </cell>
          <cell r="J28">
            <v>0</v>
          </cell>
          <cell r="K28">
            <v>0</v>
          </cell>
          <cell r="N28">
            <v>0</v>
          </cell>
          <cell r="O28">
            <v>0</v>
          </cell>
        </row>
        <row r="29">
          <cell r="F29">
            <v>0</v>
          </cell>
          <cell r="I29">
            <v>0</v>
          </cell>
          <cell r="J29">
            <v>0</v>
          </cell>
          <cell r="K29">
            <v>0</v>
          </cell>
          <cell r="N29">
            <v>0</v>
          </cell>
          <cell r="O29">
            <v>0</v>
          </cell>
        </row>
        <row r="30">
          <cell r="F30">
            <v>0</v>
          </cell>
          <cell r="I30">
            <v>0</v>
          </cell>
          <cell r="J30">
            <v>0</v>
          </cell>
          <cell r="K30">
            <v>0</v>
          </cell>
          <cell r="N30">
            <v>0</v>
          </cell>
          <cell r="O30">
            <v>0</v>
          </cell>
        </row>
        <row r="31">
          <cell r="F31">
            <v>0</v>
          </cell>
          <cell r="I31">
            <v>0</v>
          </cell>
          <cell r="J31">
            <v>0</v>
          </cell>
          <cell r="K31">
            <v>0</v>
          </cell>
          <cell r="N31">
            <v>0</v>
          </cell>
          <cell r="O31">
            <v>0</v>
          </cell>
        </row>
        <row r="32">
          <cell r="F32">
            <v>0</v>
          </cell>
          <cell r="I32">
            <v>0</v>
          </cell>
          <cell r="J32">
            <v>0</v>
          </cell>
          <cell r="K32">
            <v>0</v>
          </cell>
          <cell r="N32">
            <v>0</v>
          </cell>
          <cell r="O32">
            <v>0</v>
          </cell>
        </row>
        <row r="33">
          <cell r="F33">
            <v>0</v>
          </cell>
          <cell r="I33">
            <v>0</v>
          </cell>
          <cell r="J33">
            <v>0</v>
          </cell>
          <cell r="K33">
            <v>0</v>
          </cell>
          <cell r="N33">
            <v>0</v>
          </cell>
          <cell r="O33">
            <v>0</v>
          </cell>
        </row>
        <row r="34">
          <cell r="F34">
            <v>0</v>
          </cell>
          <cell r="I34">
            <v>0</v>
          </cell>
          <cell r="J34">
            <v>0</v>
          </cell>
          <cell r="K34">
            <v>0</v>
          </cell>
          <cell r="N34">
            <v>0</v>
          </cell>
          <cell r="O34">
            <v>0</v>
          </cell>
        </row>
        <row r="35">
          <cell r="F35">
            <v>0</v>
          </cell>
          <cell r="I35">
            <v>0</v>
          </cell>
          <cell r="J35">
            <v>0</v>
          </cell>
          <cell r="K35">
            <v>0</v>
          </cell>
          <cell r="N35">
            <v>0</v>
          </cell>
          <cell r="O35">
            <v>0</v>
          </cell>
        </row>
        <row r="36">
          <cell r="F36">
            <v>0</v>
          </cell>
          <cell r="I36">
            <v>0</v>
          </cell>
          <cell r="J36">
            <v>0</v>
          </cell>
          <cell r="K36">
            <v>0</v>
          </cell>
          <cell r="N36">
            <v>0</v>
          </cell>
          <cell r="O36">
            <v>0</v>
          </cell>
        </row>
        <row r="37">
          <cell r="F37">
            <v>0</v>
          </cell>
          <cell r="I37">
            <v>0</v>
          </cell>
          <cell r="J37">
            <v>0</v>
          </cell>
          <cell r="K37">
            <v>0</v>
          </cell>
          <cell r="N37">
            <v>0</v>
          </cell>
          <cell r="O37">
            <v>0</v>
          </cell>
        </row>
        <row r="38">
          <cell r="F38">
            <v>0</v>
          </cell>
          <cell r="I38">
            <v>0</v>
          </cell>
          <cell r="J38">
            <v>0</v>
          </cell>
          <cell r="K38">
            <v>0</v>
          </cell>
          <cell r="N38">
            <v>0</v>
          </cell>
          <cell r="O38">
            <v>0</v>
          </cell>
        </row>
        <row r="39">
          <cell r="F39">
            <v>0</v>
          </cell>
          <cell r="I39">
            <v>0</v>
          </cell>
          <cell r="J39">
            <v>0</v>
          </cell>
          <cell r="K39">
            <v>0</v>
          </cell>
          <cell r="N39">
            <v>0</v>
          </cell>
          <cell r="O39">
            <v>0</v>
          </cell>
        </row>
        <row r="40">
          <cell r="F40">
            <v>0</v>
          </cell>
          <cell r="I40">
            <v>0</v>
          </cell>
          <cell r="J40">
            <v>0</v>
          </cell>
          <cell r="K40">
            <v>0</v>
          </cell>
          <cell r="N40">
            <v>0</v>
          </cell>
          <cell r="O40">
            <v>0</v>
          </cell>
        </row>
        <row r="41">
          <cell r="F41">
            <v>0</v>
          </cell>
          <cell r="I41">
            <v>0</v>
          </cell>
          <cell r="J41">
            <v>0</v>
          </cell>
          <cell r="K41">
            <v>0</v>
          </cell>
          <cell r="N41">
            <v>0</v>
          </cell>
          <cell r="O41">
            <v>0</v>
          </cell>
        </row>
        <row r="42">
          <cell r="F42">
            <v>0</v>
          </cell>
          <cell r="I42">
            <v>0</v>
          </cell>
          <cell r="J42">
            <v>0</v>
          </cell>
          <cell r="K42">
            <v>0</v>
          </cell>
          <cell r="N42">
            <v>0</v>
          </cell>
          <cell r="O42">
            <v>0</v>
          </cell>
        </row>
        <row r="43">
          <cell r="F43">
            <v>0</v>
          </cell>
          <cell r="I43">
            <v>0</v>
          </cell>
          <cell r="J43">
            <v>0</v>
          </cell>
          <cell r="K43">
            <v>0</v>
          </cell>
          <cell r="N43">
            <v>0</v>
          </cell>
          <cell r="O43">
            <v>0</v>
          </cell>
        </row>
        <row r="44">
          <cell r="F44">
            <v>0</v>
          </cell>
          <cell r="I44">
            <v>0</v>
          </cell>
          <cell r="J44">
            <v>0</v>
          </cell>
          <cell r="K44">
            <v>0</v>
          </cell>
          <cell r="N44">
            <v>0</v>
          </cell>
          <cell r="O44">
            <v>0</v>
          </cell>
        </row>
        <row r="45">
          <cell r="F45">
            <v>0</v>
          </cell>
          <cell r="I45">
            <v>0</v>
          </cell>
          <cell r="J45">
            <v>0</v>
          </cell>
          <cell r="K45">
            <v>0</v>
          </cell>
          <cell r="N45">
            <v>0</v>
          </cell>
          <cell r="O45">
            <v>0</v>
          </cell>
        </row>
        <row r="46">
          <cell r="F46">
            <v>0</v>
          </cell>
          <cell r="I46">
            <v>0</v>
          </cell>
          <cell r="J46">
            <v>0</v>
          </cell>
          <cell r="K46">
            <v>0</v>
          </cell>
          <cell r="N46">
            <v>0</v>
          </cell>
          <cell r="O46">
            <v>0</v>
          </cell>
        </row>
        <row r="47">
          <cell r="F47">
            <v>0</v>
          </cell>
          <cell r="I47">
            <v>0</v>
          </cell>
          <cell r="J47">
            <v>0</v>
          </cell>
          <cell r="K47">
            <v>0</v>
          </cell>
          <cell r="N47">
            <v>0</v>
          </cell>
          <cell r="O47">
            <v>0</v>
          </cell>
        </row>
        <row r="48">
          <cell r="F48">
            <v>0</v>
          </cell>
          <cell r="I48">
            <v>0</v>
          </cell>
          <cell r="J48">
            <v>0</v>
          </cell>
          <cell r="K48">
            <v>0</v>
          </cell>
          <cell r="N48">
            <v>0</v>
          </cell>
          <cell r="O48">
            <v>0</v>
          </cell>
        </row>
        <row r="49">
          <cell r="F49">
            <v>0</v>
          </cell>
          <cell r="I49">
            <v>0</v>
          </cell>
          <cell r="J49">
            <v>0</v>
          </cell>
          <cell r="K49">
            <v>0</v>
          </cell>
          <cell r="N49">
            <v>0</v>
          </cell>
          <cell r="O49">
            <v>0</v>
          </cell>
        </row>
        <row r="50">
          <cell r="F50">
            <v>0</v>
          </cell>
          <cell r="I50">
            <v>0</v>
          </cell>
          <cell r="J50">
            <v>0</v>
          </cell>
          <cell r="K50">
            <v>0</v>
          </cell>
          <cell r="N50">
            <v>0</v>
          </cell>
          <cell r="O50">
            <v>0</v>
          </cell>
        </row>
        <row r="51">
          <cell r="F51">
            <v>0</v>
          </cell>
          <cell r="I51">
            <v>0</v>
          </cell>
          <cell r="J51">
            <v>0</v>
          </cell>
          <cell r="K51">
            <v>0</v>
          </cell>
          <cell r="N51">
            <v>0</v>
          </cell>
          <cell r="O51">
            <v>0</v>
          </cell>
        </row>
        <row r="52">
          <cell r="F52">
            <v>0</v>
          </cell>
          <cell r="I52">
            <v>0</v>
          </cell>
          <cell r="J52">
            <v>0</v>
          </cell>
          <cell r="K52">
            <v>0</v>
          </cell>
          <cell r="N52">
            <v>0</v>
          </cell>
          <cell r="O52">
            <v>0</v>
          </cell>
        </row>
        <row r="53">
          <cell r="F53">
            <v>0</v>
          </cell>
          <cell r="I53">
            <v>0</v>
          </cell>
          <cell r="J53">
            <v>0</v>
          </cell>
          <cell r="K53">
            <v>0</v>
          </cell>
          <cell r="N53">
            <v>0</v>
          </cell>
          <cell r="O53">
            <v>0</v>
          </cell>
        </row>
        <row r="54">
          <cell r="F54">
            <v>0</v>
          </cell>
          <cell r="I54">
            <v>0</v>
          </cell>
          <cell r="J54">
            <v>0</v>
          </cell>
          <cell r="K54">
            <v>0</v>
          </cell>
          <cell r="N54">
            <v>0</v>
          </cell>
          <cell r="O54">
            <v>0</v>
          </cell>
        </row>
        <row r="55">
          <cell r="F55">
            <v>0</v>
          </cell>
          <cell r="I55">
            <v>0</v>
          </cell>
          <cell r="J55">
            <v>0</v>
          </cell>
          <cell r="K55">
            <v>0</v>
          </cell>
          <cell r="N55">
            <v>0</v>
          </cell>
          <cell r="O55">
            <v>0</v>
          </cell>
        </row>
        <row r="56">
          <cell r="F56">
            <v>0</v>
          </cell>
          <cell r="I56">
            <v>0</v>
          </cell>
          <cell r="J56">
            <v>0</v>
          </cell>
          <cell r="K56">
            <v>0</v>
          </cell>
          <cell r="N56">
            <v>0</v>
          </cell>
          <cell r="O56">
            <v>0</v>
          </cell>
        </row>
        <row r="57">
          <cell r="F57">
            <v>0</v>
          </cell>
          <cell r="I57">
            <v>0</v>
          </cell>
          <cell r="J57">
            <v>0</v>
          </cell>
          <cell r="K57">
            <v>0</v>
          </cell>
          <cell r="N57">
            <v>0</v>
          </cell>
          <cell r="O57">
            <v>0</v>
          </cell>
        </row>
        <row r="58">
          <cell r="F58">
            <v>0</v>
          </cell>
          <cell r="I58">
            <v>0</v>
          </cell>
          <cell r="J58">
            <v>0</v>
          </cell>
          <cell r="K58">
            <v>0</v>
          </cell>
          <cell r="N58">
            <v>0</v>
          </cell>
          <cell r="O58">
            <v>0</v>
          </cell>
        </row>
        <row r="59">
          <cell r="F59">
            <v>0</v>
          </cell>
          <cell r="I59">
            <v>0</v>
          </cell>
          <cell r="J59">
            <v>0</v>
          </cell>
          <cell r="K59">
            <v>0</v>
          </cell>
          <cell r="N59">
            <v>0</v>
          </cell>
          <cell r="O59">
            <v>0</v>
          </cell>
        </row>
        <row r="60">
          <cell r="F60">
            <v>0</v>
          </cell>
          <cell r="I60">
            <v>0</v>
          </cell>
          <cell r="J60">
            <v>0</v>
          </cell>
          <cell r="K60">
            <v>0</v>
          </cell>
          <cell r="N60">
            <v>0</v>
          </cell>
          <cell r="O60">
            <v>0</v>
          </cell>
        </row>
        <row r="61">
          <cell r="F61">
            <v>0</v>
          </cell>
          <cell r="I61">
            <v>0</v>
          </cell>
          <cell r="J61">
            <v>0</v>
          </cell>
          <cell r="K61">
            <v>0</v>
          </cell>
          <cell r="N61">
            <v>0</v>
          </cell>
          <cell r="O61">
            <v>0</v>
          </cell>
        </row>
        <row r="62">
          <cell r="F62">
            <v>0</v>
          </cell>
          <cell r="I62">
            <v>0</v>
          </cell>
          <cell r="J62">
            <v>0</v>
          </cell>
          <cell r="K62">
            <v>0</v>
          </cell>
          <cell r="N62">
            <v>0</v>
          </cell>
          <cell r="O62">
            <v>0</v>
          </cell>
        </row>
        <row r="63">
          <cell r="F63">
            <v>0</v>
          </cell>
          <cell r="I63">
            <v>0</v>
          </cell>
          <cell r="J63">
            <v>0</v>
          </cell>
          <cell r="K63">
            <v>0</v>
          </cell>
          <cell r="N63">
            <v>0</v>
          </cell>
          <cell r="O63">
            <v>0</v>
          </cell>
        </row>
        <row r="64">
          <cell r="F64">
            <v>0</v>
          </cell>
          <cell r="I64">
            <v>0</v>
          </cell>
          <cell r="J64">
            <v>0</v>
          </cell>
          <cell r="K64">
            <v>0</v>
          </cell>
          <cell r="N64">
            <v>0</v>
          </cell>
          <cell r="O64">
            <v>0</v>
          </cell>
        </row>
        <row r="65">
          <cell r="F65">
            <v>0</v>
          </cell>
          <cell r="I65">
            <v>0</v>
          </cell>
          <cell r="J65">
            <v>0</v>
          </cell>
          <cell r="K65">
            <v>0</v>
          </cell>
          <cell r="N65">
            <v>0</v>
          </cell>
          <cell r="O65">
            <v>0</v>
          </cell>
        </row>
        <row r="66">
          <cell r="F66">
            <v>0</v>
          </cell>
          <cell r="I66">
            <v>0</v>
          </cell>
          <cell r="J66">
            <v>0</v>
          </cell>
          <cell r="K66">
            <v>0</v>
          </cell>
          <cell r="N66">
            <v>0</v>
          </cell>
          <cell r="O66">
            <v>0</v>
          </cell>
        </row>
        <row r="67">
          <cell r="F67">
            <v>0</v>
          </cell>
          <cell r="I67">
            <v>0</v>
          </cell>
          <cell r="J67">
            <v>0</v>
          </cell>
          <cell r="K67">
            <v>0</v>
          </cell>
          <cell r="N67">
            <v>0</v>
          </cell>
          <cell r="O67">
            <v>0</v>
          </cell>
        </row>
        <row r="68">
          <cell r="F68">
            <v>0</v>
          </cell>
          <cell r="I68">
            <v>0</v>
          </cell>
          <cell r="J68">
            <v>0</v>
          </cell>
          <cell r="K68">
            <v>0</v>
          </cell>
          <cell r="N68">
            <v>0</v>
          </cell>
          <cell r="O68">
            <v>0</v>
          </cell>
        </row>
        <row r="69">
          <cell r="F69">
            <v>0</v>
          </cell>
          <cell r="I69">
            <v>0</v>
          </cell>
          <cell r="J69">
            <v>0</v>
          </cell>
          <cell r="K69">
            <v>0</v>
          </cell>
          <cell r="N69">
            <v>0</v>
          </cell>
          <cell r="O69">
            <v>0</v>
          </cell>
        </row>
        <row r="70">
          <cell r="F70">
            <v>0</v>
          </cell>
          <cell r="I70">
            <v>0</v>
          </cell>
          <cell r="J70">
            <v>0</v>
          </cell>
          <cell r="K70">
            <v>0</v>
          </cell>
          <cell r="N70">
            <v>0</v>
          </cell>
          <cell r="O70">
            <v>0</v>
          </cell>
        </row>
        <row r="71">
          <cell r="F71">
            <v>0</v>
          </cell>
          <cell r="I71">
            <v>0</v>
          </cell>
          <cell r="J71">
            <v>0</v>
          </cell>
          <cell r="K71">
            <v>0</v>
          </cell>
          <cell r="N71">
            <v>0</v>
          </cell>
          <cell r="O71">
            <v>0</v>
          </cell>
        </row>
        <row r="72">
          <cell r="F72">
            <v>0</v>
          </cell>
          <cell r="I72">
            <v>0</v>
          </cell>
          <cell r="J72">
            <v>0</v>
          </cell>
          <cell r="K72">
            <v>0</v>
          </cell>
          <cell r="N72">
            <v>0</v>
          </cell>
          <cell r="O72">
            <v>0</v>
          </cell>
        </row>
        <row r="73">
          <cell r="F73">
            <v>0</v>
          </cell>
          <cell r="I73">
            <v>0</v>
          </cell>
          <cell r="J73">
            <v>0</v>
          </cell>
          <cell r="K73">
            <v>0</v>
          </cell>
          <cell r="N73">
            <v>0</v>
          </cell>
          <cell r="O73">
            <v>0</v>
          </cell>
        </row>
        <row r="74">
          <cell r="F74">
            <v>0</v>
          </cell>
          <cell r="I74">
            <v>0</v>
          </cell>
          <cell r="J74">
            <v>0</v>
          </cell>
          <cell r="K74">
            <v>0</v>
          </cell>
          <cell r="N74">
            <v>0</v>
          </cell>
          <cell r="O74">
            <v>0</v>
          </cell>
        </row>
        <row r="75">
          <cell r="F75">
            <v>0</v>
          </cell>
          <cell r="I75">
            <v>0</v>
          </cell>
          <cell r="J75">
            <v>0</v>
          </cell>
          <cell r="K75">
            <v>0</v>
          </cell>
          <cell r="N75">
            <v>0</v>
          </cell>
          <cell r="O75">
            <v>0</v>
          </cell>
        </row>
        <row r="76">
          <cell r="F76">
            <v>0</v>
          </cell>
          <cell r="I76">
            <v>0</v>
          </cell>
          <cell r="J76">
            <v>0</v>
          </cell>
          <cell r="K76">
            <v>0</v>
          </cell>
          <cell r="N76">
            <v>0</v>
          </cell>
          <cell r="O76">
            <v>0</v>
          </cell>
        </row>
        <row r="77">
          <cell r="F77">
            <v>0</v>
          </cell>
          <cell r="I77">
            <v>0</v>
          </cell>
          <cell r="J77">
            <v>0</v>
          </cell>
          <cell r="K77">
            <v>0</v>
          </cell>
          <cell r="N77">
            <v>0</v>
          </cell>
          <cell r="O77">
            <v>0</v>
          </cell>
        </row>
        <row r="78">
          <cell r="F78">
            <v>0</v>
          </cell>
          <cell r="I78">
            <v>0</v>
          </cell>
          <cell r="J78">
            <v>0</v>
          </cell>
          <cell r="K78">
            <v>0</v>
          </cell>
          <cell r="N78">
            <v>0</v>
          </cell>
          <cell r="O78">
            <v>0</v>
          </cell>
        </row>
        <row r="79">
          <cell r="F79">
            <v>0</v>
          </cell>
          <cell r="I79">
            <v>0</v>
          </cell>
          <cell r="J79">
            <v>0</v>
          </cell>
          <cell r="K79">
            <v>0</v>
          </cell>
          <cell r="N79">
            <v>0</v>
          </cell>
          <cell r="O79">
            <v>0</v>
          </cell>
        </row>
        <row r="80">
          <cell r="F80">
            <v>0</v>
          </cell>
          <cell r="I80">
            <v>0</v>
          </cell>
          <cell r="J80">
            <v>0</v>
          </cell>
          <cell r="K80">
            <v>0</v>
          </cell>
          <cell r="N80">
            <v>0</v>
          </cell>
          <cell r="O80">
            <v>0</v>
          </cell>
        </row>
        <row r="81">
          <cell r="F81">
            <v>0</v>
          </cell>
          <cell r="I81">
            <v>0</v>
          </cell>
          <cell r="J81">
            <v>0</v>
          </cell>
          <cell r="K81">
            <v>0</v>
          </cell>
          <cell r="N81">
            <v>0</v>
          </cell>
          <cell r="O81">
            <v>0</v>
          </cell>
        </row>
        <row r="82">
          <cell r="F82">
            <v>0</v>
          </cell>
          <cell r="I82">
            <v>0</v>
          </cell>
          <cell r="J82">
            <v>0</v>
          </cell>
          <cell r="K82">
            <v>0</v>
          </cell>
          <cell r="N82">
            <v>0</v>
          </cell>
          <cell r="O82">
            <v>0</v>
          </cell>
        </row>
        <row r="83">
          <cell r="F83">
            <v>0</v>
          </cell>
          <cell r="I83">
            <v>0</v>
          </cell>
          <cell r="J83">
            <v>0</v>
          </cell>
          <cell r="K83">
            <v>0</v>
          </cell>
          <cell r="N83">
            <v>0</v>
          </cell>
          <cell r="O83">
            <v>0</v>
          </cell>
        </row>
        <row r="84">
          <cell r="F84">
            <v>0</v>
          </cell>
          <cell r="I84">
            <v>0</v>
          </cell>
          <cell r="J84">
            <v>0</v>
          </cell>
          <cell r="K84">
            <v>0</v>
          </cell>
          <cell r="N84">
            <v>0</v>
          </cell>
          <cell r="O84">
            <v>0</v>
          </cell>
        </row>
        <row r="85">
          <cell r="F85">
            <v>0</v>
          </cell>
          <cell r="I85">
            <v>0</v>
          </cell>
          <cell r="J85">
            <v>0</v>
          </cell>
          <cell r="K85">
            <v>0</v>
          </cell>
          <cell r="N85">
            <v>0</v>
          </cell>
          <cell r="O85">
            <v>0</v>
          </cell>
        </row>
        <row r="86">
          <cell r="F86">
            <v>0</v>
          </cell>
          <cell r="I86">
            <v>0</v>
          </cell>
          <cell r="J86">
            <v>0</v>
          </cell>
          <cell r="K86">
            <v>0</v>
          </cell>
          <cell r="N86">
            <v>0</v>
          </cell>
          <cell r="O86">
            <v>0</v>
          </cell>
        </row>
        <row r="87">
          <cell r="F87">
            <v>0</v>
          </cell>
          <cell r="I87">
            <v>0</v>
          </cell>
          <cell r="J87">
            <v>0</v>
          </cell>
          <cell r="K87">
            <v>0</v>
          </cell>
          <cell r="N87">
            <v>0</v>
          </cell>
          <cell r="O87">
            <v>0</v>
          </cell>
        </row>
        <row r="88">
          <cell r="F88">
            <v>0</v>
          </cell>
          <cell r="I88">
            <v>0</v>
          </cell>
          <cell r="J88">
            <v>0</v>
          </cell>
          <cell r="K88">
            <v>0</v>
          </cell>
          <cell r="N88">
            <v>0</v>
          </cell>
          <cell r="O88">
            <v>0</v>
          </cell>
        </row>
        <row r="89">
          <cell r="F89">
            <v>0</v>
          </cell>
          <cell r="I89">
            <v>0</v>
          </cell>
          <cell r="J89">
            <v>0</v>
          </cell>
          <cell r="K89">
            <v>0</v>
          </cell>
          <cell r="N89">
            <v>0</v>
          </cell>
          <cell r="O89">
            <v>0</v>
          </cell>
        </row>
        <row r="90">
          <cell r="F90">
            <v>0</v>
          </cell>
          <cell r="I90">
            <v>0</v>
          </cell>
          <cell r="J90">
            <v>0</v>
          </cell>
          <cell r="K90">
            <v>0</v>
          </cell>
          <cell r="N90">
            <v>0</v>
          </cell>
          <cell r="O90">
            <v>0</v>
          </cell>
        </row>
        <row r="91">
          <cell r="F91">
            <v>0</v>
          </cell>
          <cell r="I91">
            <v>0</v>
          </cell>
          <cell r="J91">
            <v>0</v>
          </cell>
          <cell r="K91">
            <v>0</v>
          </cell>
          <cell r="N91">
            <v>0</v>
          </cell>
          <cell r="O91">
            <v>0</v>
          </cell>
        </row>
        <row r="92">
          <cell r="F92">
            <v>0</v>
          </cell>
          <cell r="I92">
            <v>0</v>
          </cell>
          <cell r="J92">
            <v>0</v>
          </cell>
          <cell r="K92">
            <v>0</v>
          </cell>
          <cell r="N92">
            <v>0</v>
          </cell>
          <cell r="O92">
            <v>0</v>
          </cell>
        </row>
        <row r="93">
          <cell r="F93">
            <v>0</v>
          </cell>
          <cell r="I93">
            <v>0</v>
          </cell>
          <cell r="J93">
            <v>0</v>
          </cell>
          <cell r="K93">
            <v>0</v>
          </cell>
          <cell r="N93">
            <v>0</v>
          </cell>
          <cell r="O93">
            <v>0</v>
          </cell>
        </row>
        <row r="94">
          <cell r="F94">
            <v>0</v>
          </cell>
          <cell r="I94">
            <v>0</v>
          </cell>
          <cell r="J94">
            <v>0</v>
          </cell>
          <cell r="K94">
            <v>0</v>
          </cell>
          <cell r="N94">
            <v>0</v>
          </cell>
          <cell r="O94">
            <v>0</v>
          </cell>
        </row>
        <row r="95">
          <cell r="F95">
            <v>0</v>
          </cell>
          <cell r="I95">
            <v>0</v>
          </cell>
          <cell r="J95">
            <v>0</v>
          </cell>
          <cell r="K95">
            <v>0</v>
          </cell>
          <cell r="N95">
            <v>0</v>
          </cell>
          <cell r="O95">
            <v>0</v>
          </cell>
        </row>
        <row r="96">
          <cell r="F96">
            <v>0</v>
          </cell>
          <cell r="I96">
            <v>0</v>
          </cell>
          <cell r="J96">
            <v>0</v>
          </cell>
          <cell r="K96">
            <v>0</v>
          </cell>
          <cell r="N96">
            <v>0</v>
          </cell>
          <cell r="O96">
            <v>0</v>
          </cell>
        </row>
        <row r="97">
          <cell r="F97">
            <v>0</v>
          </cell>
          <cell r="I97">
            <v>0</v>
          </cell>
          <cell r="J97">
            <v>0</v>
          </cell>
          <cell r="K97">
            <v>0</v>
          </cell>
          <cell r="N97">
            <v>0</v>
          </cell>
          <cell r="O97">
            <v>0</v>
          </cell>
        </row>
        <row r="98">
          <cell r="F98">
            <v>0</v>
          </cell>
          <cell r="I98">
            <v>0</v>
          </cell>
          <cell r="J98">
            <v>0</v>
          </cell>
          <cell r="K98">
            <v>0</v>
          </cell>
          <cell r="N98">
            <v>0</v>
          </cell>
          <cell r="O98">
            <v>0</v>
          </cell>
        </row>
        <row r="99">
          <cell r="F99">
            <v>0</v>
          </cell>
          <cell r="I99">
            <v>0</v>
          </cell>
          <cell r="J99">
            <v>0</v>
          </cell>
          <cell r="K99">
            <v>0</v>
          </cell>
          <cell r="N99">
            <v>0</v>
          </cell>
          <cell r="O99">
            <v>0</v>
          </cell>
        </row>
        <row r="100">
          <cell r="F100">
            <v>0</v>
          </cell>
          <cell r="I100">
            <v>0</v>
          </cell>
          <cell r="J100">
            <v>0</v>
          </cell>
          <cell r="K100">
            <v>0</v>
          </cell>
          <cell r="N100">
            <v>0</v>
          </cell>
          <cell r="O100">
            <v>0</v>
          </cell>
        </row>
        <row r="101">
          <cell r="F101">
            <v>0</v>
          </cell>
          <cell r="I101">
            <v>0</v>
          </cell>
          <cell r="J101">
            <v>0</v>
          </cell>
          <cell r="K101">
            <v>0</v>
          </cell>
          <cell r="N101">
            <v>0</v>
          </cell>
          <cell r="O101">
            <v>0</v>
          </cell>
        </row>
        <row r="102">
          <cell r="F102">
            <v>0</v>
          </cell>
          <cell r="I102">
            <v>0</v>
          </cell>
          <cell r="J102">
            <v>0</v>
          </cell>
          <cell r="K102">
            <v>0</v>
          </cell>
          <cell r="N102">
            <v>0</v>
          </cell>
          <cell r="O102">
            <v>0</v>
          </cell>
        </row>
        <row r="103">
          <cell r="F103">
            <v>0</v>
          </cell>
          <cell r="I103">
            <v>0</v>
          </cell>
          <cell r="J103">
            <v>0</v>
          </cell>
          <cell r="K103">
            <v>0</v>
          </cell>
          <cell r="N103">
            <v>0</v>
          </cell>
          <cell r="O103">
            <v>0</v>
          </cell>
        </row>
        <row r="104">
          <cell r="F104">
            <v>0</v>
          </cell>
          <cell r="I104">
            <v>0</v>
          </cell>
          <cell r="J104">
            <v>0</v>
          </cell>
          <cell r="K104">
            <v>0</v>
          </cell>
          <cell r="N104">
            <v>0</v>
          </cell>
          <cell r="O104">
            <v>0</v>
          </cell>
        </row>
        <row r="105">
          <cell r="F105">
            <v>0</v>
          </cell>
          <cell r="I105">
            <v>0</v>
          </cell>
          <cell r="J105">
            <v>0</v>
          </cell>
          <cell r="K105">
            <v>0</v>
          </cell>
          <cell r="N105">
            <v>0</v>
          </cell>
          <cell r="O105">
            <v>0</v>
          </cell>
        </row>
        <row r="106">
          <cell r="F106">
            <v>0</v>
          </cell>
          <cell r="I106">
            <v>0</v>
          </cell>
          <cell r="J106">
            <v>0</v>
          </cell>
          <cell r="K106">
            <v>0</v>
          </cell>
          <cell r="N106">
            <v>0</v>
          </cell>
          <cell r="O106">
            <v>0</v>
          </cell>
        </row>
        <row r="107">
          <cell r="F107">
            <v>0</v>
          </cell>
          <cell r="I107">
            <v>0</v>
          </cell>
          <cell r="J107">
            <v>0</v>
          </cell>
          <cell r="K107">
            <v>0</v>
          </cell>
          <cell r="N107">
            <v>0</v>
          </cell>
          <cell r="O107">
            <v>0</v>
          </cell>
        </row>
        <row r="108">
          <cell r="F108">
            <v>0</v>
          </cell>
          <cell r="I108">
            <v>0</v>
          </cell>
          <cell r="J108">
            <v>0</v>
          </cell>
          <cell r="K108">
            <v>0</v>
          </cell>
          <cell r="N108">
            <v>0</v>
          </cell>
          <cell r="O108">
            <v>0</v>
          </cell>
        </row>
        <row r="109">
          <cell r="F109">
            <v>0</v>
          </cell>
          <cell r="I109">
            <v>0</v>
          </cell>
          <cell r="J109">
            <v>0</v>
          </cell>
          <cell r="K109">
            <v>0</v>
          </cell>
          <cell r="N109">
            <v>0</v>
          </cell>
          <cell r="O109">
            <v>0</v>
          </cell>
        </row>
        <row r="110">
          <cell r="F110">
            <v>0</v>
          </cell>
          <cell r="I110">
            <v>0</v>
          </cell>
          <cell r="J110">
            <v>0</v>
          </cell>
          <cell r="K110">
            <v>0</v>
          </cell>
          <cell r="N110">
            <v>0</v>
          </cell>
          <cell r="O110">
            <v>0</v>
          </cell>
        </row>
        <row r="111">
          <cell r="F111">
            <v>0</v>
          </cell>
          <cell r="I111">
            <v>0</v>
          </cell>
          <cell r="J111">
            <v>0</v>
          </cell>
          <cell r="K111">
            <v>0</v>
          </cell>
          <cell r="N111">
            <v>0</v>
          </cell>
          <cell r="O111">
            <v>0</v>
          </cell>
        </row>
        <row r="112">
          <cell r="F112">
            <v>0</v>
          </cell>
          <cell r="I112">
            <v>0</v>
          </cell>
          <cell r="J112">
            <v>0</v>
          </cell>
          <cell r="K112">
            <v>0</v>
          </cell>
          <cell r="N112">
            <v>0</v>
          </cell>
          <cell r="O112">
            <v>0</v>
          </cell>
        </row>
        <row r="113">
          <cell r="F113">
            <v>0</v>
          </cell>
          <cell r="I113">
            <v>0</v>
          </cell>
          <cell r="J113">
            <v>0</v>
          </cell>
          <cell r="K113">
            <v>0</v>
          </cell>
          <cell r="N113">
            <v>0</v>
          </cell>
          <cell r="O113">
            <v>0</v>
          </cell>
        </row>
        <row r="114">
          <cell r="F114">
            <v>0</v>
          </cell>
          <cell r="I114">
            <v>0</v>
          </cell>
          <cell r="J114">
            <v>0</v>
          </cell>
          <cell r="K114">
            <v>0</v>
          </cell>
          <cell r="N114">
            <v>0</v>
          </cell>
          <cell r="O114">
            <v>0</v>
          </cell>
        </row>
        <row r="115">
          <cell r="F115">
            <v>0</v>
          </cell>
          <cell r="I115">
            <v>0</v>
          </cell>
          <cell r="J115">
            <v>0</v>
          </cell>
          <cell r="K115">
            <v>0</v>
          </cell>
          <cell r="N115">
            <v>0</v>
          </cell>
          <cell r="O115">
            <v>0</v>
          </cell>
        </row>
        <row r="116">
          <cell r="F116">
            <v>0</v>
          </cell>
          <cell r="I116">
            <v>0</v>
          </cell>
          <cell r="J116">
            <v>0</v>
          </cell>
          <cell r="K116">
            <v>0</v>
          </cell>
          <cell r="N116">
            <v>0</v>
          </cell>
          <cell r="O116">
            <v>0</v>
          </cell>
        </row>
        <row r="117">
          <cell r="F117">
            <v>0</v>
          </cell>
          <cell r="I117">
            <v>0</v>
          </cell>
          <cell r="J117">
            <v>0</v>
          </cell>
          <cell r="K117">
            <v>0</v>
          </cell>
          <cell r="N117">
            <v>0</v>
          </cell>
          <cell r="O117">
            <v>0</v>
          </cell>
        </row>
        <row r="118">
          <cell r="F118">
            <v>0</v>
          </cell>
          <cell r="I118">
            <v>0</v>
          </cell>
          <cell r="J118">
            <v>0</v>
          </cell>
          <cell r="K118">
            <v>0</v>
          </cell>
          <cell r="N118">
            <v>0</v>
          </cell>
          <cell r="O118">
            <v>0</v>
          </cell>
        </row>
        <row r="119">
          <cell r="F119">
            <v>0</v>
          </cell>
          <cell r="I119">
            <v>0</v>
          </cell>
          <cell r="J119">
            <v>0</v>
          </cell>
          <cell r="K119">
            <v>0</v>
          </cell>
          <cell r="N119">
            <v>0</v>
          </cell>
          <cell r="O119">
            <v>0</v>
          </cell>
        </row>
        <row r="120">
          <cell r="F120">
            <v>0</v>
          </cell>
          <cell r="I120">
            <v>0</v>
          </cell>
          <cell r="J120">
            <v>0</v>
          </cell>
          <cell r="K120">
            <v>0</v>
          </cell>
          <cell r="N120">
            <v>0</v>
          </cell>
          <cell r="O120">
            <v>0</v>
          </cell>
        </row>
        <row r="121">
          <cell r="F121">
            <v>0</v>
          </cell>
          <cell r="I121">
            <v>0</v>
          </cell>
          <cell r="J121">
            <v>0</v>
          </cell>
          <cell r="K121">
            <v>0</v>
          </cell>
          <cell r="N121">
            <v>0</v>
          </cell>
          <cell r="O121">
            <v>0</v>
          </cell>
        </row>
        <row r="122">
          <cell r="F122">
            <v>0</v>
          </cell>
          <cell r="I122">
            <v>0</v>
          </cell>
          <cell r="J122">
            <v>0</v>
          </cell>
          <cell r="K122">
            <v>0</v>
          </cell>
          <cell r="N122">
            <v>0</v>
          </cell>
          <cell r="O122">
            <v>0</v>
          </cell>
        </row>
        <row r="123">
          <cell r="F123">
            <v>0</v>
          </cell>
          <cell r="I123">
            <v>0</v>
          </cell>
          <cell r="J123">
            <v>0</v>
          </cell>
          <cell r="K123">
            <v>0</v>
          </cell>
          <cell r="N123">
            <v>0</v>
          </cell>
          <cell r="O123">
            <v>0</v>
          </cell>
        </row>
        <row r="124">
          <cell r="F124">
            <v>0</v>
          </cell>
          <cell r="I124">
            <v>0</v>
          </cell>
          <cell r="J124">
            <v>0</v>
          </cell>
          <cell r="K124">
            <v>0</v>
          </cell>
          <cell r="N124">
            <v>0</v>
          </cell>
          <cell r="O124">
            <v>0</v>
          </cell>
        </row>
        <row r="125">
          <cell r="F125">
            <v>0</v>
          </cell>
          <cell r="I125">
            <v>0</v>
          </cell>
          <cell r="J125">
            <v>0</v>
          </cell>
          <cell r="K125">
            <v>0</v>
          </cell>
          <cell r="N125">
            <v>0</v>
          </cell>
          <cell r="O125">
            <v>0</v>
          </cell>
        </row>
        <row r="126">
          <cell r="F126">
            <v>0</v>
          </cell>
          <cell r="I126">
            <v>0</v>
          </cell>
          <cell r="J126">
            <v>0</v>
          </cell>
          <cell r="K126">
            <v>0</v>
          </cell>
          <cell r="N126">
            <v>0</v>
          </cell>
          <cell r="O126">
            <v>0</v>
          </cell>
        </row>
        <row r="127">
          <cell r="F127">
            <v>0</v>
          </cell>
          <cell r="I127">
            <v>0</v>
          </cell>
          <cell r="J127">
            <v>0</v>
          </cell>
          <cell r="K127">
            <v>0</v>
          </cell>
          <cell r="N127">
            <v>0</v>
          </cell>
          <cell r="O127">
            <v>0</v>
          </cell>
        </row>
        <row r="128">
          <cell r="F128">
            <v>0</v>
          </cell>
          <cell r="I128">
            <v>0</v>
          </cell>
          <cell r="J128">
            <v>0</v>
          </cell>
          <cell r="K128">
            <v>0</v>
          </cell>
          <cell r="N128">
            <v>0</v>
          </cell>
          <cell r="O128">
            <v>0</v>
          </cell>
        </row>
        <row r="129">
          <cell r="F129">
            <v>0</v>
          </cell>
          <cell r="I129">
            <v>0</v>
          </cell>
          <cell r="J129">
            <v>0</v>
          </cell>
          <cell r="K129">
            <v>0</v>
          </cell>
          <cell r="N129">
            <v>0</v>
          </cell>
          <cell r="O129">
            <v>0</v>
          </cell>
        </row>
        <row r="130">
          <cell r="F130">
            <v>0</v>
          </cell>
          <cell r="I130">
            <v>0</v>
          </cell>
          <cell r="J130">
            <v>0</v>
          </cell>
          <cell r="K130">
            <v>0</v>
          </cell>
          <cell r="N130">
            <v>0</v>
          </cell>
          <cell r="O130">
            <v>0</v>
          </cell>
        </row>
        <row r="131">
          <cell r="F131">
            <v>0</v>
          </cell>
          <cell r="I131">
            <v>0</v>
          </cell>
          <cell r="J131">
            <v>0</v>
          </cell>
          <cell r="K131">
            <v>0</v>
          </cell>
          <cell r="N131">
            <v>0</v>
          </cell>
          <cell r="O131">
            <v>0</v>
          </cell>
        </row>
        <row r="132">
          <cell r="F132">
            <v>0</v>
          </cell>
          <cell r="I132">
            <v>0</v>
          </cell>
          <cell r="J132">
            <v>0</v>
          </cell>
          <cell r="K132">
            <v>0</v>
          </cell>
          <cell r="N132">
            <v>0</v>
          </cell>
          <cell r="O132">
            <v>0</v>
          </cell>
        </row>
        <row r="133">
          <cell r="F133">
            <v>0</v>
          </cell>
          <cell r="I133">
            <v>0</v>
          </cell>
          <cell r="J133">
            <v>0</v>
          </cell>
          <cell r="K133">
            <v>0</v>
          </cell>
          <cell r="N133">
            <v>0</v>
          </cell>
          <cell r="O133">
            <v>0</v>
          </cell>
        </row>
        <row r="134">
          <cell r="F134">
            <v>0</v>
          </cell>
          <cell r="I134">
            <v>0</v>
          </cell>
          <cell r="J134">
            <v>0</v>
          </cell>
          <cell r="K134">
            <v>0</v>
          </cell>
          <cell r="N134">
            <v>0</v>
          </cell>
          <cell r="O134">
            <v>0</v>
          </cell>
        </row>
        <row r="135">
          <cell r="F135">
            <v>0</v>
          </cell>
          <cell r="I135">
            <v>0</v>
          </cell>
          <cell r="J135">
            <v>0</v>
          </cell>
          <cell r="K135">
            <v>0</v>
          </cell>
          <cell r="N135">
            <v>0</v>
          </cell>
          <cell r="O135">
            <v>0</v>
          </cell>
        </row>
        <row r="136">
          <cell r="F136">
            <v>0</v>
          </cell>
          <cell r="I136">
            <v>0</v>
          </cell>
          <cell r="J136">
            <v>0</v>
          </cell>
          <cell r="K136">
            <v>0</v>
          </cell>
          <cell r="N136">
            <v>0</v>
          </cell>
          <cell r="O136">
            <v>0</v>
          </cell>
        </row>
        <row r="137">
          <cell r="F137">
            <v>0</v>
          </cell>
          <cell r="I137">
            <v>0</v>
          </cell>
          <cell r="J137">
            <v>0</v>
          </cell>
          <cell r="K137">
            <v>0</v>
          </cell>
          <cell r="N137">
            <v>0</v>
          </cell>
          <cell r="O137">
            <v>0</v>
          </cell>
        </row>
        <row r="138">
          <cell r="F138">
            <v>0</v>
          </cell>
          <cell r="I138">
            <v>0</v>
          </cell>
          <cell r="J138">
            <v>0</v>
          </cell>
          <cell r="K138">
            <v>0</v>
          </cell>
          <cell r="N138">
            <v>0</v>
          </cell>
          <cell r="O138">
            <v>0</v>
          </cell>
        </row>
        <row r="139">
          <cell r="F139">
            <v>0</v>
          </cell>
          <cell r="I139">
            <v>0</v>
          </cell>
          <cell r="J139">
            <v>0</v>
          </cell>
          <cell r="K139">
            <v>0</v>
          </cell>
          <cell r="N139">
            <v>0</v>
          </cell>
          <cell r="O139">
            <v>0</v>
          </cell>
        </row>
        <row r="140">
          <cell r="F140">
            <v>0</v>
          </cell>
          <cell r="I140">
            <v>0</v>
          </cell>
          <cell r="J140">
            <v>0</v>
          </cell>
          <cell r="K140">
            <v>0</v>
          </cell>
          <cell r="N140">
            <v>0</v>
          </cell>
          <cell r="O140">
            <v>0</v>
          </cell>
        </row>
        <row r="141">
          <cell r="F141">
            <v>0</v>
          </cell>
          <cell r="I141">
            <v>0</v>
          </cell>
          <cell r="J141">
            <v>0</v>
          </cell>
          <cell r="K141">
            <v>0</v>
          </cell>
          <cell r="N141">
            <v>0</v>
          </cell>
          <cell r="O141">
            <v>0</v>
          </cell>
        </row>
        <row r="142">
          <cell r="F142">
            <v>0</v>
          </cell>
          <cell r="I142">
            <v>0</v>
          </cell>
          <cell r="J142">
            <v>0</v>
          </cell>
          <cell r="K142">
            <v>0</v>
          </cell>
          <cell r="N142">
            <v>0</v>
          </cell>
          <cell r="O142">
            <v>0</v>
          </cell>
        </row>
        <row r="143">
          <cell r="F143">
            <v>0</v>
          </cell>
          <cell r="I143">
            <v>0</v>
          </cell>
          <cell r="J143">
            <v>0</v>
          </cell>
          <cell r="K143">
            <v>0</v>
          </cell>
          <cell r="N143">
            <v>0</v>
          </cell>
          <cell r="O143">
            <v>0</v>
          </cell>
        </row>
        <row r="144">
          <cell r="F144">
            <v>0</v>
          </cell>
          <cell r="I144">
            <v>0</v>
          </cell>
          <cell r="J144">
            <v>0</v>
          </cell>
          <cell r="K144">
            <v>0</v>
          </cell>
          <cell r="N144">
            <v>0</v>
          </cell>
          <cell r="O144">
            <v>0</v>
          </cell>
        </row>
        <row r="145">
          <cell r="F145">
            <v>0</v>
          </cell>
          <cell r="I145">
            <v>0</v>
          </cell>
          <cell r="J145">
            <v>0</v>
          </cell>
          <cell r="K145">
            <v>0</v>
          </cell>
          <cell r="N145">
            <v>0</v>
          </cell>
          <cell r="O145">
            <v>0</v>
          </cell>
        </row>
        <row r="146">
          <cell r="F146">
            <v>0</v>
          </cell>
          <cell r="I146">
            <v>0</v>
          </cell>
          <cell r="J146">
            <v>0</v>
          </cell>
          <cell r="K146">
            <v>0</v>
          </cell>
          <cell r="N146">
            <v>0</v>
          </cell>
          <cell r="O146">
            <v>0</v>
          </cell>
        </row>
        <row r="147">
          <cell r="F147">
            <v>0</v>
          </cell>
          <cell r="I147">
            <v>0</v>
          </cell>
          <cell r="J147">
            <v>0</v>
          </cell>
          <cell r="K147">
            <v>0</v>
          </cell>
          <cell r="N147">
            <v>0</v>
          </cell>
          <cell r="O147">
            <v>0</v>
          </cell>
        </row>
        <row r="148">
          <cell r="F148">
            <v>0</v>
          </cell>
          <cell r="I148">
            <v>0</v>
          </cell>
          <cell r="J148">
            <v>0</v>
          </cell>
          <cell r="K148">
            <v>0</v>
          </cell>
          <cell r="N148">
            <v>0</v>
          </cell>
          <cell r="O148">
            <v>0</v>
          </cell>
        </row>
        <row r="149">
          <cell r="F149">
            <v>0</v>
          </cell>
          <cell r="I149">
            <v>0</v>
          </cell>
          <cell r="J149">
            <v>0</v>
          </cell>
          <cell r="K149">
            <v>0</v>
          </cell>
          <cell r="N149">
            <v>0</v>
          </cell>
          <cell r="O149">
            <v>0</v>
          </cell>
        </row>
        <row r="150">
          <cell r="F150">
            <v>0</v>
          </cell>
          <cell r="I150">
            <v>0</v>
          </cell>
          <cell r="J150">
            <v>0</v>
          </cell>
          <cell r="K150">
            <v>0</v>
          </cell>
          <cell r="N150">
            <v>0</v>
          </cell>
          <cell r="O150">
            <v>0</v>
          </cell>
        </row>
        <row r="151">
          <cell r="F151">
            <v>0</v>
          </cell>
          <cell r="I151">
            <v>0</v>
          </cell>
          <cell r="J151">
            <v>0</v>
          </cell>
          <cell r="K151">
            <v>0</v>
          </cell>
          <cell r="N151">
            <v>0</v>
          </cell>
          <cell r="O151">
            <v>0</v>
          </cell>
        </row>
        <row r="152">
          <cell r="F152">
            <v>0</v>
          </cell>
          <cell r="I152">
            <v>0</v>
          </cell>
          <cell r="J152">
            <v>0</v>
          </cell>
          <cell r="K152">
            <v>0</v>
          </cell>
          <cell r="N152">
            <v>0</v>
          </cell>
          <cell r="O152">
            <v>0</v>
          </cell>
        </row>
        <row r="153">
          <cell r="F153">
            <v>0</v>
          </cell>
          <cell r="I153">
            <v>0</v>
          </cell>
          <cell r="J153">
            <v>0</v>
          </cell>
          <cell r="K153">
            <v>0</v>
          </cell>
          <cell r="N153">
            <v>0</v>
          </cell>
          <cell r="O153">
            <v>0</v>
          </cell>
        </row>
        <row r="154">
          <cell r="F154">
            <v>0</v>
          </cell>
          <cell r="I154">
            <v>0</v>
          </cell>
          <cell r="J154">
            <v>0</v>
          </cell>
          <cell r="K154">
            <v>0</v>
          </cell>
          <cell r="N154">
            <v>0</v>
          </cell>
          <cell r="O154">
            <v>0</v>
          </cell>
        </row>
        <row r="155">
          <cell r="F155">
            <v>0</v>
          </cell>
          <cell r="I155">
            <v>0</v>
          </cell>
          <cell r="J155">
            <v>0</v>
          </cell>
          <cell r="K155">
            <v>0</v>
          </cell>
          <cell r="N155">
            <v>0</v>
          </cell>
          <cell r="O155">
            <v>0</v>
          </cell>
        </row>
        <row r="156">
          <cell r="F156">
            <v>0</v>
          </cell>
          <cell r="I156">
            <v>0</v>
          </cell>
          <cell r="J156">
            <v>0</v>
          </cell>
          <cell r="K156">
            <v>0</v>
          </cell>
          <cell r="N156">
            <v>0</v>
          </cell>
          <cell r="O156">
            <v>0</v>
          </cell>
        </row>
        <row r="157">
          <cell r="F157">
            <v>0</v>
          </cell>
          <cell r="I157">
            <v>0</v>
          </cell>
          <cell r="J157">
            <v>0</v>
          </cell>
          <cell r="K157">
            <v>0</v>
          </cell>
          <cell r="N157">
            <v>0</v>
          </cell>
          <cell r="O157">
            <v>0</v>
          </cell>
        </row>
        <row r="158">
          <cell r="F158">
            <v>0</v>
          </cell>
          <cell r="I158">
            <v>0</v>
          </cell>
          <cell r="J158">
            <v>0</v>
          </cell>
          <cell r="K158">
            <v>0</v>
          </cell>
          <cell r="N158">
            <v>0</v>
          </cell>
          <cell r="O158">
            <v>0</v>
          </cell>
        </row>
        <row r="159">
          <cell r="F159">
            <v>0</v>
          </cell>
          <cell r="I159">
            <v>0</v>
          </cell>
          <cell r="J159">
            <v>0</v>
          </cell>
          <cell r="K159">
            <v>0</v>
          </cell>
          <cell r="N159">
            <v>0</v>
          </cell>
          <cell r="O159">
            <v>0</v>
          </cell>
        </row>
        <row r="160">
          <cell r="F160">
            <v>0</v>
          </cell>
          <cell r="I160">
            <v>0</v>
          </cell>
          <cell r="J160">
            <v>0</v>
          </cell>
          <cell r="K160">
            <v>0</v>
          </cell>
          <cell r="N160">
            <v>0</v>
          </cell>
          <cell r="O160">
            <v>0</v>
          </cell>
        </row>
        <row r="161">
          <cell r="F161">
            <v>0</v>
          </cell>
          <cell r="I161">
            <v>0</v>
          </cell>
          <cell r="J161">
            <v>0</v>
          </cell>
          <cell r="K161">
            <v>0</v>
          </cell>
          <cell r="N161">
            <v>0</v>
          </cell>
          <cell r="O161">
            <v>0</v>
          </cell>
        </row>
        <row r="162">
          <cell r="F162">
            <v>0</v>
          </cell>
          <cell r="I162">
            <v>0</v>
          </cell>
          <cell r="J162">
            <v>0</v>
          </cell>
          <cell r="K162">
            <v>0</v>
          </cell>
          <cell r="N162">
            <v>0</v>
          </cell>
          <cell r="O162">
            <v>0</v>
          </cell>
        </row>
        <row r="163">
          <cell r="F163">
            <v>0</v>
          </cell>
          <cell r="I163">
            <v>0</v>
          </cell>
          <cell r="J163">
            <v>0</v>
          </cell>
          <cell r="K163">
            <v>0</v>
          </cell>
          <cell r="N163">
            <v>0</v>
          </cell>
          <cell r="O163">
            <v>0</v>
          </cell>
        </row>
        <row r="164">
          <cell r="F164">
            <v>0</v>
          </cell>
          <cell r="I164">
            <v>0</v>
          </cell>
          <cell r="J164">
            <v>0</v>
          </cell>
          <cell r="K164">
            <v>0</v>
          </cell>
          <cell r="N164">
            <v>0</v>
          </cell>
          <cell r="O164">
            <v>0</v>
          </cell>
        </row>
        <row r="165">
          <cell r="F165">
            <v>0</v>
          </cell>
          <cell r="I165">
            <v>0</v>
          </cell>
          <cell r="J165">
            <v>0</v>
          </cell>
          <cell r="K165">
            <v>0</v>
          </cell>
          <cell r="N165">
            <v>0</v>
          </cell>
          <cell r="O165">
            <v>0</v>
          </cell>
        </row>
        <row r="166">
          <cell r="F166">
            <v>0</v>
          </cell>
          <cell r="I166">
            <v>0</v>
          </cell>
          <cell r="J166">
            <v>0</v>
          </cell>
          <cell r="K166">
            <v>0</v>
          </cell>
          <cell r="N166">
            <v>0</v>
          </cell>
          <cell r="O166">
            <v>0</v>
          </cell>
        </row>
        <row r="167">
          <cell r="F167">
            <v>0</v>
          </cell>
          <cell r="I167">
            <v>0</v>
          </cell>
          <cell r="J167">
            <v>0</v>
          </cell>
          <cell r="K167">
            <v>0</v>
          </cell>
          <cell r="N167">
            <v>0</v>
          </cell>
          <cell r="O167">
            <v>0</v>
          </cell>
        </row>
        <row r="168">
          <cell r="F168">
            <v>0</v>
          </cell>
          <cell r="I168">
            <v>0</v>
          </cell>
          <cell r="J168">
            <v>0</v>
          </cell>
          <cell r="K168">
            <v>0</v>
          </cell>
          <cell r="N168">
            <v>0</v>
          </cell>
          <cell r="O168">
            <v>0</v>
          </cell>
        </row>
        <row r="169">
          <cell r="F169">
            <v>0</v>
          </cell>
          <cell r="I169">
            <v>0</v>
          </cell>
          <cell r="J169">
            <v>0</v>
          </cell>
          <cell r="K169">
            <v>0</v>
          </cell>
          <cell r="N169">
            <v>0</v>
          </cell>
          <cell r="O169">
            <v>0</v>
          </cell>
        </row>
        <row r="170">
          <cell r="F170">
            <v>0</v>
          </cell>
          <cell r="I170">
            <v>0</v>
          </cell>
          <cell r="J170">
            <v>0</v>
          </cell>
          <cell r="K170">
            <v>0</v>
          </cell>
          <cell r="N170">
            <v>0</v>
          </cell>
          <cell r="O170">
            <v>0</v>
          </cell>
        </row>
        <row r="171">
          <cell r="F171">
            <v>0</v>
          </cell>
          <cell r="I171">
            <v>0</v>
          </cell>
          <cell r="J171">
            <v>0</v>
          </cell>
          <cell r="K171">
            <v>0</v>
          </cell>
          <cell r="N171">
            <v>0</v>
          </cell>
          <cell r="O171">
            <v>0</v>
          </cell>
        </row>
        <row r="172">
          <cell r="F172">
            <v>0</v>
          </cell>
          <cell r="I172">
            <v>0</v>
          </cell>
          <cell r="J172">
            <v>0</v>
          </cell>
          <cell r="K172">
            <v>0</v>
          </cell>
          <cell r="N172">
            <v>0</v>
          </cell>
          <cell r="O172">
            <v>0</v>
          </cell>
        </row>
        <row r="173">
          <cell r="F173">
            <v>0</v>
          </cell>
          <cell r="I173">
            <v>0</v>
          </cell>
          <cell r="J173">
            <v>0</v>
          </cell>
          <cell r="K173">
            <v>0</v>
          </cell>
          <cell r="N173">
            <v>0</v>
          </cell>
          <cell r="O173">
            <v>0</v>
          </cell>
        </row>
        <row r="174">
          <cell r="F174">
            <v>0</v>
          </cell>
          <cell r="I174">
            <v>0</v>
          </cell>
          <cell r="J174">
            <v>0</v>
          </cell>
          <cell r="K174">
            <v>0</v>
          </cell>
          <cell r="N174">
            <v>0</v>
          </cell>
          <cell r="O174">
            <v>0</v>
          </cell>
        </row>
        <row r="175">
          <cell r="F175">
            <v>0</v>
          </cell>
          <cell r="I175">
            <v>0</v>
          </cell>
          <cell r="J175">
            <v>0</v>
          </cell>
          <cell r="K175">
            <v>0</v>
          </cell>
          <cell r="N175">
            <v>0</v>
          </cell>
          <cell r="O175">
            <v>0</v>
          </cell>
        </row>
        <row r="176">
          <cell r="F176">
            <v>0</v>
          </cell>
          <cell r="I176">
            <v>0</v>
          </cell>
          <cell r="J176">
            <v>0</v>
          </cell>
          <cell r="K176">
            <v>0</v>
          </cell>
          <cell r="N176">
            <v>0</v>
          </cell>
          <cell r="O176">
            <v>0</v>
          </cell>
        </row>
        <row r="177">
          <cell r="F177">
            <v>0</v>
          </cell>
          <cell r="I177">
            <v>0</v>
          </cell>
          <cell r="J177">
            <v>0</v>
          </cell>
          <cell r="K177">
            <v>0</v>
          </cell>
          <cell r="N177">
            <v>0</v>
          </cell>
          <cell r="O177">
            <v>0</v>
          </cell>
        </row>
        <row r="178">
          <cell r="F178">
            <v>0</v>
          </cell>
          <cell r="I178">
            <v>0</v>
          </cell>
          <cell r="J178">
            <v>0</v>
          </cell>
          <cell r="K178">
            <v>0</v>
          </cell>
          <cell r="N178">
            <v>0</v>
          </cell>
          <cell r="O178">
            <v>0</v>
          </cell>
        </row>
        <row r="179">
          <cell r="F179">
            <v>0</v>
          </cell>
          <cell r="I179">
            <v>0</v>
          </cell>
          <cell r="J179">
            <v>0</v>
          </cell>
          <cell r="K179">
            <v>0</v>
          </cell>
          <cell r="N179">
            <v>0</v>
          </cell>
          <cell r="O179">
            <v>0</v>
          </cell>
        </row>
        <row r="180">
          <cell r="F180">
            <v>0</v>
          </cell>
          <cell r="I180">
            <v>0</v>
          </cell>
          <cell r="J180">
            <v>0</v>
          </cell>
          <cell r="K180">
            <v>0</v>
          </cell>
          <cell r="N180">
            <v>0</v>
          </cell>
          <cell r="O180">
            <v>0</v>
          </cell>
        </row>
        <row r="181">
          <cell r="F181">
            <v>0</v>
          </cell>
          <cell r="I181">
            <v>0</v>
          </cell>
          <cell r="J181">
            <v>0</v>
          </cell>
          <cell r="K181">
            <v>0</v>
          </cell>
          <cell r="N181">
            <v>0</v>
          </cell>
          <cell r="O181">
            <v>0</v>
          </cell>
        </row>
        <row r="182">
          <cell r="F182">
            <v>0</v>
          </cell>
          <cell r="I182">
            <v>0</v>
          </cell>
          <cell r="J182">
            <v>0</v>
          </cell>
          <cell r="K182">
            <v>0</v>
          </cell>
          <cell r="N182">
            <v>0</v>
          </cell>
          <cell r="O182">
            <v>0</v>
          </cell>
        </row>
        <row r="183">
          <cell r="F183">
            <v>0</v>
          </cell>
          <cell r="I183">
            <v>0</v>
          </cell>
          <cell r="J183">
            <v>0</v>
          </cell>
          <cell r="K183">
            <v>0</v>
          </cell>
          <cell r="N183">
            <v>0</v>
          </cell>
          <cell r="O183">
            <v>0</v>
          </cell>
        </row>
        <row r="184">
          <cell r="F184">
            <v>0</v>
          </cell>
          <cell r="I184">
            <v>0</v>
          </cell>
          <cell r="J184">
            <v>0</v>
          </cell>
          <cell r="K184">
            <v>0</v>
          </cell>
          <cell r="N184">
            <v>0</v>
          </cell>
          <cell r="O184">
            <v>0</v>
          </cell>
        </row>
        <row r="185">
          <cell r="F185">
            <v>0</v>
          </cell>
          <cell r="I185">
            <v>0</v>
          </cell>
          <cell r="J185">
            <v>0</v>
          </cell>
          <cell r="K185">
            <v>0</v>
          </cell>
          <cell r="N185">
            <v>0</v>
          </cell>
          <cell r="O185">
            <v>0</v>
          </cell>
        </row>
        <row r="186">
          <cell r="F186">
            <v>0</v>
          </cell>
          <cell r="I186">
            <v>0</v>
          </cell>
          <cell r="J186">
            <v>0</v>
          </cell>
          <cell r="K186">
            <v>0</v>
          </cell>
          <cell r="N186">
            <v>0</v>
          </cell>
          <cell r="O186">
            <v>0</v>
          </cell>
        </row>
        <row r="187">
          <cell r="F187">
            <v>0</v>
          </cell>
          <cell r="I187">
            <v>0</v>
          </cell>
          <cell r="J187">
            <v>0</v>
          </cell>
          <cell r="K187">
            <v>0</v>
          </cell>
          <cell r="N187">
            <v>0</v>
          </cell>
          <cell r="O187">
            <v>0</v>
          </cell>
        </row>
        <row r="188">
          <cell r="F188">
            <v>0</v>
          </cell>
          <cell r="I188">
            <v>0</v>
          </cell>
          <cell r="J188">
            <v>0</v>
          </cell>
          <cell r="K188">
            <v>0</v>
          </cell>
          <cell r="N188">
            <v>0</v>
          </cell>
          <cell r="O188">
            <v>0</v>
          </cell>
        </row>
        <row r="189">
          <cell r="F189">
            <v>0</v>
          </cell>
          <cell r="I189">
            <v>0</v>
          </cell>
          <cell r="J189">
            <v>0</v>
          </cell>
          <cell r="K189">
            <v>0</v>
          </cell>
          <cell r="N189">
            <v>0</v>
          </cell>
          <cell r="O189">
            <v>0</v>
          </cell>
        </row>
        <row r="190">
          <cell r="F190">
            <v>0</v>
          </cell>
          <cell r="I190">
            <v>0</v>
          </cell>
          <cell r="J190">
            <v>0</v>
          </cell>
          <cell r="K190">
            <v>0</v>
          </cell>
          <cell r="N190">
            <v>0</v>
          </cell>
          <cell r="O190">
            <v>0</v>
          </cell>
        </row>
        <row r="191">
          <cell r="F191">
            <v>0</v>
          </cell>
          <cell r="I191">
            <v>0</v>
          </cell>
          <cell r="J191">
            <v>0</v>
          </cell>
          <cell r="K191">
            <v>0</v>
          </cell>
          <cell r="N191">
            <v>0</v>
          </cell>
          <cell r="O191">
            <v>0</v>
          </cell>
        </row>
        <row r="192">
          <cell r="F192">
            <v>0</v>
          </cell>
          <cell r="I192">
            <v>0</v>
          </cell>
          <cell r="J192">
            <v>0</v>
          </cell>
          <cell r="K192">
            <v>0</v>
          </cell>
          <cell r="N192">
            <v>0</v>
          </cell>
          <cell r="O192">
            <v>0</v>
          </cell>
        </row>
        <row r="193">
          <cell r="F193">
            <v>0</v>
          </cell>
          <cell r="I193">
            <v>0</v>
          </cell>
          <cell r="J193">
            <v>0</v>
          </cell>
          <cell r="K193">
            <v>0</v>
          </cell>
          <cell r="N193">
            <v>0</v>
          </cell>
          <cell r="O193">
            <v>0</v>
          </cell>
        </row>
        <row r="194">
          <cell r="F194">
            <v>0</v>
          </cell>
          <cell r="I194">
            <v>0</v>
          </cell>
          <cell r="J194">
            <v>0</v>
          </cell>
          <cell r="K194">
            <v>0</v>
          </cell>
          <cell r="N194">
            <v>0</v>
          </cell>
          <cell r="O194">
            <v>0</v>
          </cell>
        </row>
        <row r="195">
          <cell r="F195">
            <v>0</v>
          </cell>
          <cell r="I195">
            <v>0</v>
          </cell>
          <cell r="J195">
            <v>0</v>
          </cell>
          <cell r="K195">
            <v>0</v>
          </cell>
          <cell r="N195">
            <v>0</v>
          </cell>
          <cell r="O195">
            <v>0</v>
          </cell>
        </row>
        <row r="196">
          <cell r="F196">
            <v>0</v>
          </cell>
          <cell r="I196">
            <v>0</v>
          </cell>
          <cell r="J196">
            <v>0</v>
          </cell>
          <cell r="K196">
            <v>0</v>
          </cell>
          <cell r="N196">
            <v>0</v>
          </cell>
          <cell r="O196">
            <v>0</v>
          </cell>
        </row>
        <row r="197">
          <cell r="F197">
            <v>0</v>
          </cell>
          <cell r="I197">
            <v>0</v>
          </cell>
          <cell r="J197">
            <v>0</v>
          </cell>
          <cell r="K197">
            <v>0</v>
          </cell>
          <cell r="N197">
            <v>0</v>
          </cell>
          <cell r="O197">
            <v>0</v>
          </cell>
        </row>
        <row r="198">
          <cell r="F198">
            <v>0</v>
          </cell>
          <cell r="I198">
            <v>0</v>
          </cell>
          <cell r="J198">
            <v>0</v>
          </cell>
          <cell r="K198">
            <v>0</v>
          </cell>
          <cell r="N198">
            <v>0</v>
          </cell>
          <cell r="O198">
            <v>0</v>
          </cell>
        </row>
        <row r="199">
          <cell r="F199">
            <v>0</v>
          </cell>
          <cell r="I199">
            <v>0</v>
          </cell>
          <cell r="J199">
            <v>0</v>
          </cell>
          <cell r="K199">
            <v>0</v>
          </cell>
          <cell r="N199">
            <v>0</v>
          </cell>
          <cell r="O199">
            <v>0</v>
          </cell>
        </row>
        <row r="200">
          <cell r="F200">
            <v>0</v>
          </cell>
          <cell r="I200">
            <v>0</v>
          </cell>
          <cell r="J200">
            <v>0</v>
          </cell>
          <cell r="K200">
            <v>0</v>
          </cell>
          <cell r="N200">
            <v>0</v>
          </cell>
          <cell r="O200">
            <v>0</v>
          </cell>
        </row>
        <row r="201">
          <cell r="F201">
            <v>0</v>
          </cell>
          <cell r="I201">
            <v>0</v>
          </cell>
          <cell r="J201">
            <v>0</v>
          </cell>
          <cell r="K201">
            <v>0</v>
          </cell>
          <cell r="N201">
            <v>0</v>
          </cell>
          <cell r="O201">
            <v>0</v>
          </cell>
        </row>
        <row r="202">
          <cell r="F202">
            <v>0</v>
          </cell>
          <cell r="I202">
            <v>0</v>
          </cell>
          <cell r="J202">
            <v>0</v>
          </cell>
          <cell r="K202">
            <v>0</v>
          </cell>
          <cell r="N202">
            <v>0</v>
          </cell>
          <cell r="O202">
            <v>0</v>
          </cell>
        </row>
        <row r="203">
          <cell r="F203">
            <v>0</v>
          </cell>
          <cell r="I203">
            <v>0</v>
          </cell>
          <cell r="J203">
            <v>0</v>
          </cell>
          <cell r="K203">
            <v>0</v>
          </cell>
          <cell r="N203">
            <v>0</v>
          </cell>
          <cell r="O203">
            <v>0</v>
          </cell>
        </row>
        <row r="204">
          <cell r="F204">
            <v>0</v>
          </cell>
          <cell r="I204">
            <v>0</v>
          </cell>
          <cell r="J204">
            <v>0</v>
          </cell>
          <cell r="K204">
            <v>0</v>
          </cell>
          <cell r="N204">
            <v>0</v>
          </cell>
          <cell r="O204">
            <v>0</v>
          </cell>
        </row>
        <row r="205">
          <cell r="F205">
            <v>0</v>
          </cell>
          <cell r="I205">
            <v>0</v>
          </cell>
          <cell r="J205">
            <v>0</v>
          </cell>
          <cell r="K205">
            <v>0</v>
          </cell>
          <cell r="N205">
            <v>0</v>
          </cell>
          <cell r="O205">
            <v>0</v>
          </cell>
        </row>
        <row r="206">
          <cell r="F206">
            <v>0</v>
          </cell>
          <cell r="I206">
            <v>0</v>
          </cell>
          <cell r="J206">
            <v>0</v>
          </cell>
          <cell r="K206">
            <v>0</v>
          </cell>
          <cell r="N206">
            <v>0</v>
          </cell>
          <cell r="O206">
            <v>0</v>
          </cell>
        </row>
        <row r="207">
          <cell r="F207">
            <v>0</v>
          </cell>
          <cell r="I207">
            <v>0</v>
          </cell>
          <cell r="J207">
            <v>0</v>
          </cell>
          <cell r="K207">
            <v>0</v>
          </cell>
          <cell r="N207">
            <v>0</v>
          </cell>
          <cell r="O207">
            <v>0</v>
          </cell>
        </row>
        <row r="208">
          <cell r="F208">
            <v>0</v>
          </cell>
          <cell r="I208">
            <v>0</v>
          </cell>
          <cell r="J208">
            <v>0</v>
          </cell>
          <cell r="K208">
            <v>0</v>
          </cell>
          <cell r="N208">
            <v>0</v>
          </cell>
          <cell r="O208">
            <v>0</v>
          </cell>
        </row>
        <row r="209">
          <cell r="F209">
            <v>0</v>
          </cell>
          <cell r="I209">
            <v>0</v>
          </cell>
          <cell r="J209">
            <v>0</v>
          </cell>
          <cell r="K209">
            <v>0</v>
          </cell>
          <cell r="N209">
            <v>0</v>
          </cell>
          <cell r="O209">
            <v>0</v>
          </cell>
        </row>
        <row r="210">
          <cell r="F210">
            <v>0</v>
          </cell>
          <cell r="I210">
            <v>0</v>
          </cell>
          <cell r="J210">
            <v>0</v>
          </cell>
          <cell r="K210">
            <v>0</v>
          </cell>
          <cell r="N210">
            <v>0</v>
          </cell>
          <cell r="O210">
            <v>0</v>
          </cell>
        </row>
        <row r="211">
          <cell r="F211">
            <v>0</v>
          </cell>
          <cell r="I211">
            <v>0</v>
          </cell>
          <cell r="J211">
            <v>0</v>
          </cell>
          <cell r="K211">
            <v>0</v>
          </cell>
          <cell r="N211">
            <v>0</v>
          </cell>
          <cell r="O211">
            <v>0</v>
          </cell>
        </row>
        <row r="212">
          <cell r="F212">
            <v>0</v>
          </cell>
          <cell r="I212">
            <v>0</v>
          </cell>
          <cell r="J212">
            <v>0</v>
          </cell>
          <cell r="K212">
            <v>0</v>
          </cell>
          <cell r="N212">
            <v>0</v>
          </cell>
          <cell r="O212">
            <v>0</v>
          </cell>
        </row>
        <row r="213">
          <cell r="F213">
            <v>0</v>
          </cell>
          <cell r="I213">
            <v>0</v>
          </cell>
          <cell r="J213">
            <v>0</v>
          </cell>
          <cell r="K213">
            <v>0</v>
          </cell>
          <cell r="N213">
            <v>0</v>
          </cell>
          <cell r="O213">
            <v>0</v>
          </cell>
        </row>
        <row r="214">
          <cell r="F214">
            <v>0</v>
          </cell>
          <cell r="I214">
            <v>0</v>
          </cell>
          <cell r="J214">
            <v>0</v>
          </cell>
          <cell r="K214">
            <v>0</v>
          </cell>
          <cell r="N214">
            <v>0</v>
          </cell>
          <cell r="O214">
            <v>0</v>
          </cell>
        </row>
        <row r="215">
          <cell r="F215">
            <v>0</v>
          </cell>
          <cell r="I215">
            <v>0</v>
          </cell>
          <cell r="J215">
            <v>0</v>
          </cell>
          <cell r="K215">
            <v>0</v>
          </cell>
          <cell r="N215">
            <v>0</v>
          </cell>
          <cell r="O215">
            <v>0</v>
          </cell>
        </row>
        <row r="216">
          <cell r="F216">
            <v>0</v>
          </cell>
          <cell r="I216">
            <v>0</v>
          </cell>
          <cell r="J216">
            <v>0</v>
          </cell>
          <cell r="K216">
            <v>0</v>
          </cell>
          <cell r="N216">
            <v>0</v>
          </cell>
          <cell r="O216">
            <v>0</v>
          </cell>
        </row>
        <row r="217">
          <cell r="F217">
            <v>0</v>
          </cell>
          <cell r="I217">
            <v>0</v>
          </cell>
          <cell r="J217">
            <v>0</v>
          </cell>
          <cell r="K217">
            <v>0</v>
          </cell>
          <cell r="N217">
            <v>0</v>
          </cell>
          <cell r="O217">
            <v>0</v>
          </cell>
        </row>
        <row r="218">
          <cell r="F218">
            <v>0</v>
          </cell>
          <cell r="I218">
            <v>0</v>
          </cell>
          <cell r="J218">
            <v>0</v>
          </cell>
          <cell r="K218">
            <v>0</v>
          </cell>
          <cell r="N218">
            <v>0</v>
          </cell>
          <cell r="O218">
            <v>0</v>
          </cell>
        </row>
        <row r="219">
          <cell r="F219">
            <v>0</v>
          </cell>
          <cell r="I219">
            <v>0</v>
          </cell>
          <cell r="J219">
            <v>0</v>
          </cell>
          <cell r="K219">
            <v>0</v>
          </cell>
          <cell r="N219">
            <v>0</v>
          </cell>
          <cell r="O219">
            <v>0</v>
          </cell>
        </row>
        <row r="220">
          <cell r="F220">
            <v>0</v>
          </cell>
          <cell r="I220">
            <v>0</v>
          </cell>
          <cell r="J220">
            <v>0</v>
          </cell>
          <cell r="K220">
            <v>0</v>
          </cell>
          <cell r="N220">
            <v>0</v>
          </cell>
          <cell r="O220">
            <v>0</v>
          </cell>
        </row>
        <row r="221">
          <cell r="F221">
            <v>0</v>
          </cell>
          <cell r="I221">
            <v>0</v>
          </cell>
          <cell r="J221">
            <v>0</v>
          </cell>
          <cell r="K221">
            <v>0</v>
          </cell>
          <cell r="N221">
            <v>0</v>
          </cell>
          <cell r="O221">
            <v>0</v>
          </cell>
        </row>
        <row r="222">
          <cell r="F222">
            <v>0</v>
          </cell>
          <cell r="I222">
            <v>0</v>
          </cell>
          <cell r="J222">
            <v>0</v>
          </cell>
          <cell r="K222">
            <v>0</v>
          </cell>
          <cell r="N222">
            <v>0</v>
          </cell>
          <cell r="O222">
            <v>0</v>
          </cell>
        </row>
        <row r="223">
          <cell r="F223">
            <v>0</v>
          </cell>
          <cell r="I223">
            <v>0</v>
          </cell>
          <cell r="J223">
            <v>0</v>
          </cell>
          <cell r="K223">
            <v>0</v>
          </cell>
          <cell r="N223">
            <v>0</v>
          </cell>
          <cell r="O223">
            <v>0</v>
          </cell>
        </row>
        <row r="224">
          <cell r="F224">
            <v>0</v>
          </cell>
          <cell r="I224">
            <v>0</v>
          </cell>
          <cell r="J224">
            <v>0</v>
          </cell>
          <cell r="K224">
            <v>0</v>
          </cell>
          <cell r="N224">
            <v>0</v>
          </cell>
          <cell r="O224">
            <v>0</v>
          </cell>
        </row>
        <row r="225">
          <cell r="F225">
            <v>0</v>
          </cell>
          <cell r="I225">
            <v>0</v>
          </cell>
          <cell r="J225">
            <v>0</v>
          </cell>
          <cell r="K225">
            <v>0</v>
          </cell>
          <cell r="N225">
            <v>0</v>
          </cell>
          <cell r="O225">
            <v>0</v>
          </cell>
        </row>
        <row r="226">
          <cell r="F226">
            <v>0</v>
          </cell>
          <cell r="I226">
            <v>0</v>
          </cell>
          <cell r="J226">
            <v>0</v>
          </cell>
          <cell r="K226">
            <v>0</v>
          </cell>
          <cell r="N226">
            <v>0</v>
          </cell>
          <cell r="O226">
            <v>0</v>
          </cell>
        </row>
        <row r="227">
          <cell r="F227">
            <v>0</v>
          </cell>
          <cell r="I227">
            <v>0</v>
          </cell>
          <cell r="J227">
            <v>0</v>
          </cell>
          <cell r="K227">
            <v>0</v>
          </cell>
          <cell r="N227">
            <v>0</v>
          </cell>
          <cell r="O227">
            <v>0</v>
          </cell>
        </row>
        <row r="228">
          <cell r="F228">
            <v>0</v>
          </cell>
          <cell r="I228">
            <v>0</v>
          </cell>
          <cell r="J228">
            <v>0</v>
          </cell>
          <cell r="K228">
            <v>0</v>
          </cell>
          <cell r="N228">
            <v>0</v>
          </cell>
          <cell r="O228">
            <v>0</v>
          </cell>
        </row>
        <row r="229">
          <cell r="F229">
            <v>0</v>
          </cell>
          <cell r="I229">
            <v>0</v>
          </cell>
          <cell r="J229">
            <v>0</v>
          </cell>
          <cell r="K229">
            <v>0</v>
          </cell>
          <cell r="N229">
            <v>0</v>
          </cell>
          <cell r="O229">
            <v>0</v>
          </cell>
        </row>
        <row r="230">
          <cell r="F230">
            <v>0</v>
          </cell>
          <cell r="I230">
            <v>0</v>
          </cell>
          <cell r="J230">
            <v>0</v>
          </cell>
          <cell r="K230">
            <v>0</v>
          </cell>
          <cell r="N230">
            <v>0</v>
          </cell>
          <cell r="O230">
            <v>0</v>
          </cell>
        </row>
        <row r="231">
          <cell r="F231">
            <v>0</v>
          </cell>
          <cell r="I231">
            <v>0</v>
          </cell>
          <cell r="J231">
            <v>0</v>
          </cell>
          <cell r="K231">
            <v>0</v>
          </cell>
          <cell r="N231">
            <v>0</v>
          </cell>
          <cell r="O231">
            <v>0</v>
          </cell>
        </row>
        <row r="232">
          <cell r="F232">
            <v>0</v>
          </cell>
          <cell r="I232">
            <v>0</v>
          </cell>
          <cell r="J232">
            <v>0</v>
          </cell>
          <cell r="K232">
            <v>0</v>
          </cell>
          <cell r="N232">
            <v>0</v>
          </cell>
          <cell r="O232">
            <v>0</v>
          </cell>
        </row>
        <row r="233">
          <cell r="F233">
            <v>0</v>
          </cell>
          <cell r="I233">
            <v>0</v>
          </cell>
          <cell r="J233">
            <v>0</v>
          </cell>
          <cell r="K233">
            <v>0</v>
          </cell>
          <cell r="N233">
            <v>0</v>
          </cell>
          <cell r="O233">
            <v>0</v>
          </cell>
        </row>
        <row r="234">
          <cell r="F234">
            <v>0</v>
          </cell>
          <cell r="I234">
            <v>0</v>
          </cell>
          <cell r="J234">
            <v>0</v>
          </cell>
          <cell r="K234">
            <v>0</v>
          </cell>
          <cell r="N234">
            <v>0</v>
          </cell>
          <cell r="O234">
            <v>0</v>
          </cell>
        </row>
        <row r="235">
          <cell r="F235">
            <v>0</v>
          </cell>
          <cell r="I235">
            <v>0</v>
          </cell>
          <cell r="J235">
            <v>0</v>
          </cell>
          <cell r="K235">
            <v>0</v>
          </cell>
          <cell r="N235">
            <v>0</v>
          </cell>
          <cell r="O235">
            <v>0</v>
          </cell>
        </row>
        <row r="236">
          <cell r="F236">
            <v>0</v>
          </cell>
          <cell r="I236">
            <v>0</v>
          </cell>
          <cell r="J236">
            <v>0</v>
          </cell>
          <cell r="K236">
            <v>0</v>
          </cell>
          <cell r="N236">
            <v>0</v>
          </cell>
          <cell r="O236">
            <v>0</v>
          </cell>
        </row>
        <row r="237">
          <cell r="F237">
            <v>0</v>
          </cell>
          <cell r="I237">
            <v>0</v>
          </cell>
          <cell r="J237">
            <v>0</v>
          </cell>
          <cell r="K237">
            <v>0</v>
          </cell>
          <cell r="N237">
            <v>0</v>
          </cell>
          <cell r="O237">
            <v>0</v>
          </cell>
        </row>
        <row r="238">
          <cell r="F238">
            <v>0</v>
          </cell>
          <cell r="I238">
            <v>0</v>
          </cell>
          <cell r="J238">
            <v>0</v>
          </cell>
          <cell r="K238">
            <v>0</v>
          </cell>
          <cell r="N238">
            <v>0</v>
          </cell>
          <cell r="O238">
            <v>0</v>
          </cell>
        </row>
        <row r="239">
          <cell r="F239">
            <v>0</v>
          </cell>
          <cell r="I239">
            <v>0</v>
          </cell>
          <cell r="J239">
            <v>0</v>
          </cell>
          <cell r="K239">
            <v>0</v>
          </cell>
          <cell r="N239">
            <v>0</v>
          </cell>
          <cell r="O239">
            <v>0</v>
          </cell>
        </row>
        <row r="240">
          <cell r="F240">
            <v>0</v>
          </cell>
          <cell r="I240">
            <v>0</v>
          </cell>
          <cell r="J240">
            <v>0</v>
          </cell>
          <cell r="K240">
            <v>0</v>
          </cell>
          <cell r="N240">
            <v>0</v>
          </cell>
          <cell r="O240">
            <v>0</v>
          </cell>
        </row>
        <row r="241">
          <cell r="F241">
            <v>0</v>
          </cell>
          <cell r="I241">
            <v>0</v>
          </cell>
          <cell r="J241">
            <v>0</v>
          </cell>
          <cell r="K241">
            <v>0</v>
          </cell>
          <cell r="N241">
            <v>0</v>
          </cell>
          <cell r="O241">
            <v>0</v>
          </cell>
        </row>
        <row r="242">
          <cell r="F242">
            <v>0</v>
          </cell>
          <cell r="I242">
            <v>0</v>
          </cell>
          <cell r="J242">
            <v>0</v>
          </cell>
          <cell r="K242">
            <v>0</v>
          </cell>
          <cell r="N242">
            <v>0</v>
          </cell>
          <cell r="O242">
            <v>0</v>
          </cell>
        </row>
        <row r="243">
          <cell r="F243">
            <v>0</v>
          </cell>
          <cell r="I243">
            <v>0</v>
          </cell>
          <cell r="J243">
            <v>0</v>
          </cell>
          <cell r="K243">
            <v>0</v>
          </cell>
          <cell r="N243">
            <v>0</v>
          </cell>
          <cell r="O243">
            <v>0</v>
          </cell>
        </row>
        <row r="244">
          <cell r="F244">
            <v>0</v>
          </cell>
          <cell r="I244">
            <v>0</v>
          </cell>
          <cell r="J244">
            <v>0</v>
          </cell>
          <cell r="K244">
            <v>0</v>
          </cell>
          <cell r="N244">
            <v>0</v>
          </cell>
          <cell r="O244">
            <v>0</v>
          </cell>
        </row>
        <row r="245">
          <cell r="F245">
            <v>0</v>
          </cell>
          <cell r="I245">
            <v>0</v>
          </cell>
          <cell r="J245">
            <v>0</v>
          </cell>
          <cell r="K245">
            <v>0</v>
          </cell>
          <cell r="N245">
            <v>0</v>
          </cell>
          <cell r="O245">
            <v>0</v>
          </cell>
        </row>
        <row r="246">
          <cell r="F246">
            <v>0</v>
          </cell>
          <cell r="I246">
            <v>0</v>
          </cell>
          <cell r="J246">
            <v>0</v>
          </cell>
          <cell r="K246">
            <v>0</v>
          </cell>
          <cell r="N246">
            <v>0</v>
          </cell>
          <cell r="O246">
            <v>0</v>
          </cell>
        </row>
        <row r="247">
          <cell r="F247">
            <v>0</v>
          </cell>
          <cell r="I247">
            <v>0</v>
          </cell>
          <cell r="J247">
            <v>0</v>
          </cell>
          <cell r="K247">
            <v>0</v>
          </cell>
          <cell r="N247">
            <v>0</v>
          </cell>
          <cell r="O247">
            <v>0</v>
          </cell>
        </row>
        <row r="248">
          <cell r="F248">
            <v>0</v>
          </cell>
          <cell r="I248">
            <v>0</v>
          </cell>
          <cell r="J248">
            <v>0</v>
          </cell>
          <cell r="K248">
            <v>0</v>
          </cell>
          <cell r="N248">
            <v>0</v>
          </cell>
          <cell r="O248">
            <v>0</v>
          </cell>
        </row>
        <row r="249">
          <cell r="F249">
            <v>0</v>
          </cell>
          <cell r="I249">
            <v>0</v>
          </cell>
          <cell r="J249">
            <v>0</v>
          </cell>
          <cell r="K249">
            <v>0</v>
          </cell>
          <cell r="N249">
            <v>0</v>
          </cell>
          <cell r="O249">
            <v>0</v>
          </cell>
        </row>
        <row r="250">
          <cell r="F250">
            <v>0</v>
          </cell>
          <cell r="I250">
            <v>0</v>
          </cell>
          <cell r="J250">
            <v>0</v>
          </cell>
          <cell r="K250">
            <v>0</v>
          </cell>
          <cell r="N250">
            <v>0</v>
          </cell>
          <cell r="O250">
            <v>0</v>
          </cell>
        </row>
        <row r="251">
          <cell r="F251">
            <v>0</v>
          </cell>
          <cell r="I251">
            <v>0</v>
          </cell>
          <cell r="J251">
            <v>0</v>
          </cell>
          <cell r="K251">
            <v>0</v>
          </cell>
          <cell r="N251">
            <v>0</v>
          </cell>
          <cell r="O251">
            <v>0</v>
          </cell>
        </row>
        <row r="252">
          <cell r="F252">
            <v>0</v>
          </cell>
          <cell r="I252">
            <v>0</v>
          </cell>
          <cell r="J252">
            <v>0</v>
          </cell>
          <cell r="K252">
            <v>0</v>
          </cell>
          <cell r="N252">
            <v>0</v>
          </cell>
          <cell r="O252">
            <v>0</v>
          </cell>
        </row>
        <row r="253">
          <cell r="F253">
            <v>0</v>
          </cell>
          <cell r="I253">
            <v>0</v>
          </cell>
          <cell r="J253">
            <v>0</v>
          </cell>
          <cell r="K253">
            <v>0</v>
          </cell>
          <cell r="N253">
            <v>0</v>
          </cell>
          <cell r="O253">
            <v>0</v>
          </cell>
        </row>
        <row r="254">
          <cell r="F254">
            <v>0</v>
          </cell>
          <cell r="I254">
            <v>0</v>
          </cell>
          <cell r="J254">
            <v>0</v>
          </cell>
          <cell r="K254">
            <v>0</v>
          </cell>
          <cell r="N254">
            <v>0</v>
          </cell>
          <cell r="O254">
            <v>0</v>
          </cell>
        </row>
        <row r="255">
          <cell r="F255">
            <v>0</v>
          </cell>
          <cell r="I255">
            <v>0</v>
          </cell>
          <cell r="J255">
            <v>0</v>
          </cell>
          <cell r="K255">
            <v>0</v>
          </cell>
          <cell r="N255">
            <v>0</v>
          </cell>
          <cell r="O255">
            <v>0</v>
          </cell>
        </row>
        <row r="256">
          <cell r="F256">
            <v>0</v>
          </cell>
          <cell r="I256">
            <v>0</v>
          </cell>
          <cell r="J256">
            <v>0</v>
          </cell>
          <cell r="K256">
            <v>0</v>
          </cell>
          <cell r="N256">
            <v>0</v>
          </cell>
          <cell r="O256">
            <v>0</v>
          </cell>
        </row>
        <row r="257">
          <cell r="F257">
            <v>0</v>
          </cell>
          <cell r="I257">
            <v>0</v>
          </cell>
          <cell r="J257">
            <v>0</v>
          </cell>
          <cell r="K257">
            <v>0</v>
          </cell>
          <cell r="N257">
            <v>0</v>
          </cell>
          <cell r="O257">
            <v>0</v>
          </cell>
        </row>
        <row r="258">
          <cell r="F258">
            <v>0</v>
          </cell>
          <cell r="I258">
            <v>0</v>
          </cell>
          <cell r="J258">
            <v>0</v>
          </cell>
          <cell r="K258">
            <v>0</v>
          </cell>
          <cell r="N258">
            <v>0</v>
          </cell>
          <cell r="O258">
            <v>0</v>
          </cell>
        </row>
        <row r="259">
          <cell r="F259">
            <v>0</v>
          </cell>
          <cell r="I259">
            <v>0</v>
          </cell>
          <cell r="J259">
            <v>0</v>
          </cell>
          <cell r="K259">
            <v>0</v>
          </cell>
          <cell r="N259">
            <v>0</v>
          </cell>
          <cell r="O259">
            <v>0</v>
          </cell>
        </row>
        <row r="260">
          <cell r="F260">
            <v>0</v>
          </cell>
          <cell r="I260">
            <v>0</v>
          </cell>
          <cell r="J260">
            <v>0</v>
          </cell>
          <cell r="K260">
            <v>0</v>
          </cell>
          <cell r="N260">
            <v>0</v>
          </cell>
          <cell r="O260">
            <v>0</v>
          </cell>
        </row>
        <row r="261">
          <cell r="F261">
            <v>0</v>
          </cell>
          <cell r="I261">
            <v>0</v>
          </cell>
          <cell r="J261">
            <v>0</v>
          </cell>
          <cell r="K261">
            <v>0</v>
          </cell>
          <cell r="N261">
            <v>0</v>
          </cell>
          <cell r="O261">
            <v>0</v>
          </cell>
        </row>
        <row r="262">
          <cell r="F262">
            <v>0</v>
          </cell>
          <cell r="I262">
            <v>0</v>
          </cell>
          <cell r="J262">
            <v>0</v>
          </cell>
          <cell r="K262">
            <v>0</v>
          </cell>
          <cell r="N262">
            <v>0</v>
          </cell>
          <cell r="O262">
            <v>0</v>
          </cell>
        </row>
        <row r="263">
          <cell r="F263">
            <v>0</v>
          </cell>
          <cell r="I263">
            <v>0</v>
          </cell>
          <cell r="J263">
            <v>0</v>
          </cell>
          <cell r="K263">
            <v>0</v>
          </cell>
          <cell r="N263">
            <v>0</v>
          </cell>
          <cell r="O263">
            <v>0</v>
          </cell>
        </row>
        <row r="264">
          <cell r="F264">
            <v>0</v>
          </cell>
          <cell r="I264">
            <v>0</v>
          </cell>
          <cell r="J264">
            <v>0</v>
          </cell>
          <cell r="K264">
            <v>0</v>
          </cell>
          <cell r="N264">
            <v>0</v>
          </cell>
          <cell r="O264">
            <v>0</v>
          </cell>
        </row>
        <row r="265">
          <cell r="F265">
            <v>0</v>
          </cell>
          <cell r="I265">
            <v>0</v>
          </cell>
          <cell r="J265">
            <v>0</v>
          </cell>
          <cell r="K265">
            <v>0</v>
          </cell>
          <cell r="N265">
            <v>0</v>
          </cell>
          <cell r="O265">
            <v>0</v>
          </cell>
        </row>
        <row r="266">
          <cell r="F266">
            <v>0</v>
          </cell>
          <cell r="I266">
            <v>0</v>
          </cell>
          <cell r="J266">
            <v>0</v>
          </cell>
          <cell r="K266">
            <v>0</v>
          </cell>
          <cell r="N266">
            <v>0</v>
          </cell>
          <cell r="O266">
            <v>0</v>
          </cell>
        </row>
        <row r="267">
          <cell r="F267">
            <v>0</v>
          </cell>
          <cell r="I267">
            <v>0</v>
          </cell>
          <cell r="J267">
            <v>0</v>
          </cell>
          <cell r="K267">
            <v>0</v>
          </cell>
          <cell r="N267">
            <v>0</v>
          </cell>
          <cell r="O267">
            <v>0</v>
          </cell>
        </row>
        <row r="268">
          <cell r="F268">
            <v>0</v>
          </cell>
          <cell r="I268">
            <v>0</v>
          </cell>
          <cell r="J268">
            <v>0</v>
          </cell>
          <cell r="K268">
            <v>0</v>
          </cell>
          <cell r="N268">
            <v>0</v>
          </cell>
          <cell r="O268">
            <v>0</v>
          </cell>
        </row>
        <row r="269">
          <cell r="F269">
            <v>0</v>
          </cell>
          <cell r="I269">
            <v>0</v>
          </cell>
          <cell r="J269">
            <v>0</v>
          </cell>
          <cell r="K269">
            <v>0</v>
          </cell>
          <cell r="N269">
            <v>0</v>
          </cell>
          <cell r="O269">
            <v>0</v>
          </cell>
        </row>
        <row r="270">
          <cell r="F270">
            <v>0</v>
          </cell>
          <cell r="I270">
            <v>0</v>
          </cell>
          <cell r="J270">
            <v>0</v>
          </cell>
          <cell r="K270">
            <v>0</v>
          </cell>
          <cell r="N270">
            <v>0</v>
          </cell>
          <cell r="O270">
            <v>0</v>
          </cell>
        </row>
        <row r="271">
          <cell r="F271">
            <v>0</v>
          </cell>
          <cell r="I271">
            <v>0</v>
          </cell>
          <cell r="J271">
            <v>0</v>
          </cell>
          <cell r="K271">
            <v>0</v>
          </cell>
          <cell r="N271">
            <v>0</v>
          </cell>
          <cell r="O271">
            <v>0</v>
          </cell>
        </row>
        <row r="272">
          <cell r="F272">
            <v>0</v>
          </cell>
          <cell r="I272">
            <v>0</v>
          </cell>
          <cell r="J272">
            <v>0</v>
          </cell>
          <cell r="K272">
            <v>0</v>
          </cell>
          <cell r="N272">
            <v>0</v>
          </cell>
          <cell r="O272">
            <v>0</v>
          </cell>
        </row>
        <row r="273">
          <cell r="F273">
            <v>0</v>
          </cell>
          <cell r="I273">
            <v>0</v>
          </cell>
          <cell r="J273">
            <v>0</v>
          </cell>
          <cell r="K273">
            <v>0</v>
          </cell>
          <cell r="N273">
            <v>0</v>
          </cell>
          <cell r="O273">
            <v>0</v>
          </cell>
        </row>
        <row r="274">
          <cell r="F274">
            <v>0</v>
          </cell>
          <cell r="I274">
            <v>0</v>
          </cell>
          <cell r="J274">
            <v>0</v>
          </cell>
          <cell r="K274">
            <v>0</v>
          </cell>
          <cell r="N274">
            <v>0</v>
          </cell>
          <cell r="O274">
            <v>0</v>
          </cell>
        </row>
        <row r="275">
          <cell r="F275">
            <v>0</v>
          </cell>
          <cell r="I275">
            <v>0</v>
          </cell>
          <cell r="J275">
            <v>0</v>
          </cell>
          <cell r="K275">
            <v>0</v>
          </cell>
          <cell r="N275">
            <v>0</v>
          </cell>
          <cell r="O275">
            <v>0</v>
          </cell>
        </row>
        <row r="276">
          <cell r="F276">
            <v>0</v>
          </cell>
          <cell r="I276">
            <v>0</v>
          </cell>
          <cell r="J276">
            <v>0</v>
          </cell>
          <cell r="K276">
            <v>0</v>
          </cell>
          <cell r="N276">
            <v>0</v>
          </cell>
          <cell r="O276">
            <v>0</v>
          </cell>
        </row>
        <row r="277">
          <cell r="F277">
            <v>0</v>
          </cell>
          <cell r="I277">
            <v>0</v>
          </cell>
          <cell r="J277">
            <v>0</v>
          </cell>
          <cell r="K277">
            <v>0</v>
          </cell>
          <cell r="N277">
            <v>0</v>
          </cell>
          <cell r="O277">
            <v>0</v>
          </cell>
        </row>
        <row r="278">
          <cell r="F278">
            <v>0</v>
          </cell>
          <cell r="I278">
            <v>0</v>
          </cell>
          <cell r="J278">
            <v>0</v>
          </cell>
          <cell r="K278">
            <v>0</v>
          </cell>
          <cell r="N278">
            <v>0</v>
          </cell>
          <cell r="O278">
            <v>0</v>
          </cell>
        </row>
        <row r="279">
          <cell r="F279">
            <v>0</v>
          </cell>
          <cell r="I279">
            <v>0</v>
          </cell>
          <cell r="J279">
            <v>0</v>
          </cell>
          <cell r="K279">
            <v>0</v>
          </cell>
          <cell r="N279">
            <v>0</v>
          </cell>
          <cell r="O279">
            <v>0</v>
          </cell>
        </row>
        <row r="280">
          <cell r="F280">
            <v>0</v>
          </cell>
          <cell r="I280">
            <v>0</v>
          </cell>
          <cell r="J280">
            <v>0</v>
          </cell>
          <cell r="K280">
            <v>0</v>
          </cell>
          <cell r="N280">
            <v>0</v>
          </cell>
          <cell r="O280">
            <v>0</v>
          </cell>
        </row>
        <row r="281">
          <cell r="F281">
            <v>0</v>
          </cell>
          <cell r="I281">
            <v>0</v>
          </cell>
          <cell r="J281">
            <v>0</v>
          </cell>
          <cell r="K281">
            <v>0</v>
          </cell>
          <cell r="N281">
            <v>0</v>
          </cell>
          <cell r="O281">
            <v>0</v>
          </cell>
        </row>
        <row r="282">
          <cell r="F282">
            <v>0</v>
          </cell>
          <cell r="I282">
            <v>0</v>
          </cell>
          <cell r="J282">
            <v>0</v>
          </cell>
          <cell r="K282">
            <v>0</v>
          </cell>
          <cell r="N282">
            <v>0</v>
          </cell>
          <cell r="O282">
            <v>0</v>
          </cell>
        </row>
        <row r="283">
          <cell r="F283">
            <v>0</v>
          </cell>
          <cell r="I283">
            <v>0</v>
          </cell>
          <cell r="J283">
            <v>0</v>
          </cell>
          <cell r="K283">
            <v>0</v>
          </cell>
          <cell r="N283">
            <v>0</v>
          </cell>
          <cell r="O283">
            <v>0</v>
          </cell>
        </row>
        <row r="284">
          <cell r="F284">
            <v>0</v>
          </cell>
          <cell r="I284">
            <v>0</v>
          </cell>
          <cell r="J284">
            <v>0</v>
          </cell>
          <cell r="K284">
            <v>0</v>
          </cell>
          <cell r="N284">
            <v>0</v>
          </cell>
          <cell r="O284">
            <v>0</v>
          </cell>
        </row>
        <row r="285">
          <cell r="F285">
            <v>0</v>
          </cell>
          <cell r="I285">
            <v>0</v>
          </cell>
          <cell r="J285">
            <v>0</v>
          </cell>
          <cell r="K285">
            <v>0</v>
          </cell>
          <cell r="N285">
            <v>0</v>
          </cell>
          <cell r="O285">
            <v>0</v>
          </cell>
        </row>
        <row r="286">
          <cell r="F286">
            <v>0</v>
          </cell>
          <cell r="I286">
            <v>0</v>
          </cell>
          <cell r="J286">
            <v>0</v>
          </cell>
          <cell r="K286">
            <v>0</v>
          </cell>
          <cell r="N286">
            <v>0</v>
          </cell>
          <cell r="O286">
            <v>0</v>
          </cell>
        </row>
        <row r="287">
          <cell r="F287">
            <v>0</v>
          </cell>
          <cell r="I287">
            <v>0</v>
          </cell>
          <cell r="J287">
            <v>0</v>
          </cell>
          <cell r="K287">
            <v>0</v>
          </cell>
          <cell r="N287">
            <v>0</v>
          </cell>
          <cell r="O287">
            <v>0</v>
          </cell>
        </row>
        <row r="288">
          <cell r="F288">
            <v>0</v>
          </cell>
          <cell r="I288">
            <v>0</v>
          </cell>
          <cell r="J288">
            <v>0</v>
          </cell>
          <cell r="K288">
            <v>0</v>
          </cell>
          <cell r="N288">
            <v>0</v>
          </cell>
          <cell r="O288">
            <v>0</v>
          </cell>
        </row>
        <row r="289">
          <cell r="F289">
            <v>0</v>
          </cell>
          <cell r="I289">
            <v>0</v>
          </cell>
          <cell r="J289">
            <v>0</v>
          </cell>
          <cell r="K289">
            <v>0</v>
          </cell>
          <cell r="N289">
            <v>0</v>
          </cell>
          <cell r="O289">
            <v>0</v>
          </cell>
        </row>
        <row r="290">
          <cell r="F290">
            <v>0</v>
          </cell>
          <cell r="I290">
            <v>0</v>
          </cell>
          <cell r="J290">
            <v>0</v>
          </cell>
          <cell r="K290">
            <v>0</v>
          </cell>
          <cell r="N290">
            <v>0</v>
          </cell>
          <cell r="O290">
            <v>0</v>
          </cell>
        </row>
        <row r="291">
          <cell r="F291">
            <v>0</v>
          </cell>
          <cell r="I291">
            <v>0</v>
          </cell>
          <cell r="J291">
            <v>0</v>
          </cell>
          <cell r="K291">
            <v>0</v>
          </cell>
          <cell r="N291">
            <v>0</v>
          </cell>
          <cell r="O291">
            <v>0</v>
          </cell>
        </row>
        <row r="292">
          <cell r="F292">
            <v>0</v>
          </cell>
          <cell r="I292">
            <v>0</v>
          </cell>
          <cell r="J292">
            <v>0</v>
          </cell>
          <cell r="K292">
            <v>0</v>
          </cell>
          <cell r="N292">
            <v>0</v>
          </cell>
          <cell r="O292">
            <v>0</v>
          </cell>
        </row>
        <row r="293">
          <cell r="F293">
            <v>0</v>
          </cell>
          <cell r="I293">
            <v>0</v>
          </cell>
          <cell r="J293">
            <v>0</v>
          </cell>
          <cell r="K293">
            <v>0</v>
          </cell>
          <cell r="N293">
            <v>0</v>
          </cell>
          <cell r="O293">
            <v>0</v>
          </cell>
        </row>
        <row r="294">
          <cell r="F294">
            <v>0</v>
          </cell>
          <cell r="I294">
            <v>0</v>
          </cell>
          <cell r="J294">
            <v>0</v>
          </cell>
          <cell r="K294">
            <v>0</v>
          </cell>
          <cell r="N294">
            <v>0</v>
          </cell>
          <cell r="O294">
            <v>0</v>
          </cell>
        </row>
        <row r="295">
          <cell r="F295">
            <v>0</v>
          </cell>
          <cell r="I295">
            <v>0</v>
          </cell>
          <cell r="J295">
            <v>0</v>
          </cell>
          <cell r="K295">
            <v>0</v>
          </cell>
          <cell r="N295">
            <v>0</v>
          </cell>
          <cell r="O295">
            <v>0</v>
          </cell>
        </row>
        <row r="296">
          <cell r="F296">
            <v>0</v>
          </cell>
          <cell r="I296">
            <v>0</v>
          </cell>
          <cell r="J296">
            <v>0</v>
          </cell>
          <cell r="K296">
            <v>0</v>
          </cell>
          <cell r="N296">
            <v>0</v>
          </cell>
          <cell r="O296">
            <v>0</v>
          </cell>
        </row>
        <row r="297">
          <cell r="F297">
            <v>0</v>
          </cell>
          <cell r="I297">
            <v>0</v>
          </cell>
          <cell r="J297">
            <v>0</v>
          </cell>
          <cell r="K297">
            <v>0</v>
          </cell>
          <cell r="N297">
            <v>0</v>
          </cell>
          <cell r="O297">
            <v>0</v>
          </cell>
        </row>
        <row r="298">
          <cell r="F298">
            <v>0</v>
          </cell>
          <cell r="I298">
            <v>0</v>
          </cell>
          <cell r="J298">
            <v>0</v>
          </cell>
          <cell r="K298">
            <v>0</v>
          </cell>
          <cell r="N298">
            <v>0</v>
          </cell>
          <cell r="O298">
            <v>0</v>
          </cell>
        </row>
        <row r="299">
          <cell r="F299">
            <v>0</v>
          </cell>
          <cell r="I299">
            <v>0</v>
          </cell>
          <cell r="J299">
            <v>0</v>
          </cell>
          <cell r="K299">
            <v>0</v>
          </cell>
          <cell r="N299">
            <v>0</v>
          </cell>
          <cell r="O299">
            <v>0</v>
          </cell>
        </row>
        <row r="300">
          <cell r="F300">
            <v>0</v>
          </cell>
          <cell r="I300">
            <v>0</v>
          </cell>
          <cell r="J300">
            <v>0</v>
          </cell>
          <cell r="K300">
            <v>0</v>
          </cell>
          <cell r="N300">
            <v>0</v>
          </cell>
          <cell r="O300">
            <v>0</v>
          </cell>
        </row>
        <row r="301">
          <cell r="F301">
            <v>0</v>
          </cell>
          <cell r="I301">
            <v>0</v>
          </cell>
          <cell r="J301">
            <v>0</v>
          </cell>
          <cell r="K301">
            <v>0</v>
          </cell>
          <cell r="N301">
            <v>0</v>
          </cell>
          <cell r="O301">
            <v>0</v>
          </cell>
        </row>
        <row r="302">
          <cell r="F302">
            <v>0</v>
          </cell>
          <cell r="I302">
            <v>0</v>
          </cell>
          <cell r="J302">
            <v>0</v>
          </cell>
          <cell r="K302">
            <v>0</v>
          </cell>
          <cell r="N302">
            <v>0</v>
          </cell>
          <cell r="O302">
            <v>0</v>
          </cell>
        </row>
        <row r="303">
          <cell r="F303">
            <v>0</v>
          </cell>
          <cell r="I303">
            <v>0</v>
          </cell>
          <cell r="J303">
            <v>0</v>
          </cell>
          <cell r="K303">
            <v>0</v>
          </cell>
          <cell r="N303">
            <v>0</v>
          </cell>
          <cell r="O303">
            <v>0</v>
          </cell>
        </row>
        <row r="304">
          <cell r="F304">
            <v>0</v>
          </cell>
          <cell r="I304">
            <v>0</v>
          </cell>
          <cell r="J304">
            <v>0</v>
          </cell>
          <cell r="K304">
            <v>0</v>
          </cell>
          <cell r="N304">
            <v>0</v>
          </cell>
          <cell r="O304">
            <v>0</v>
          </cell>
        </row>
        <row r="305">
          <cell r="F305">
            <v>0</v>
          </cell>
          <cell r="I305">
            <v>0</v>
          </cell>
          <cell r="J305">
            <v>0</v>
          </cell>
          <cell r="K305">
            <v>0</v>
          </cell>
          <cell r="N305">
            <v>0</v>
          </cell>
          <cell r="O305">
            <v>0</v>
          </cell>
        </row>
        <row r="306">
          <cell r="F306">
            <v>0</v>
          </cell>
          <cell r="I306">
            <v>0</v>
          </cell>
          <cell r="J306">
            <v>0</v>
          </cell>
          <cell r="K306">
            <v>0</v>
          </cell>
          <cell r="N306">
            <v>0</v>
          </cell>
          <cell r="O306">
            <v>0</v>
          </cell>
        </row>
        <row r="307">
          <cell r="F307">
            <v>0</v>
          </cell>
          <cell r="I307">
            <v>0</v>
          </cell>
          <cell r="J307">
            <v>0</v>
          </cell>
          <cell r="K307">
            <v>0</v>
          </cell>
          <cell r="N307">
            <v>0</v>
          </cell>
          <cell r="O307">
            <v>0</v>
          </cell>
        </row>
        <row r="308">
          <cell r="F308">
            <v>0</v>
          </cell>
          <cell r="I308">
            <v>0</v>
          </cell>
          <cell r="J308">
            <v>0</v>
          </cell>
          <cell r="K308">
            <v>0</v>
          </cell>
          <cell r="N308">
            <v>0</v>
          </cell>
          <cell r="O308">
            <v>0</v>
          </cell>
        </row>
        <row r="309">
          <cell r="F309">
            <v>0</v>
          </cell>
          <cell r="I309">
            <v>0</v>
          </cell>
          <cell r="J309">
            <v>0</v>
          </cell>
          <cell r="K309">
            <v>0</v>
          </cell>
          <cell r="N309">
            <v>0</v>
          </cell>
          <cell r="O309">
            <v>0</v>
          </cell>
        </row>
        <row r="310">
          <cell r="F310">
            <v>0</v>
          </cell>
          <cell r="I310">
            <v>0</v>
          </cell>
          <cell r="J310">
            <v>0</v>
          </cell>
          <cell r="K310">
            <v>0</v>
          </cell>
          <cell r="N310">
            <v>0</v>
          </cell>
          <cell r="O310">
            <v>0</v>
          </cell>
        </row>
        <row r="311">
          <cell r="F311">
            <v>0</v>
          </cell>
          <cell r="I311">
            <v>0</v>
          </cell>
          <cell r="J311">
            <v>0</v>
          </cell>
          <cell r="K311">
            <v>0</v>
          </cell>
          <cell r="N311">
            <v>0</v>
          </cell>
          <cell r="O311">
            <v>0</v>
          </cell>
        </row>
        <row r="312">
          <cell r="F312">
            <v>0</v>
          </cell>
          <cell r="I312">
            <v>0</v>
          </cell>
          <cell r="J312">
            <v>0</v>
          </cell>
          <cell r="K312">
            <v>0</v>
          </cell>
          <cell r="N312">
            <v>0</v>
          </cell>
          <cell r="O312">
            <v>0</v>
          </cell>
        </row>
        <row r="313">
          <cell r="F313">
            <v>0</v>
          </cell>
          <cell r="I313">
            <v>0</v>
          </cell>
          <cell r="J313">
            <v>0</v>
          </cell>
          <cell r="K313">
            <v>0</v>
          </cell>
          <cell r="N313">
            <v>0</v>
          </cell>
          <cell r="O313">
            <v>0</v>
          </cell>
        </row>
        <row r="314">
          <cell r="F314">
            <v>0</v>
          </cell>
          <cell r="I314">
            <v>0</v>
          </cell>
          <cell r="J314">
            <v>0</v>
          </cell>
          <cell r="K314">
            <v>0</v>
          </cell>
          <cell r="N314">
            <v>0</v>
          </cell>
          <cell r="O314">
            <v>0</v>
          </cell>
        </row>
        <row r="315">
          <cell r="F315">
            <v>0</v>
          </cell>
          <cell r="I315">
            <v>0</v>
          </cell>
          <cell r="J315">
            <v>0</v>
          </cell>
          <cell r="K315">
            <v>0</v>
          </cell>
          <cell r="N315">
            <v>0</v>
          </cell>
          <cell r="O315">
            <v>0</v>
          </cell>
        </row>
        <row r="316">
          <cell r="F316">
            <v>0</v>
          </cell>
          <cell r="I316">
            <v>0</v>
          </cell>
          <cell r="J316">
            <v>0</v>
          </cell>
          <cell r="K316">
            <v>0</v>
          </cell>
          <cell r="N316">
            <v>0</v>
          </cell>
          <cell r="O316">
            <v>0</v>
          </cell>
        </row>
        <row r="317">
          <cell r="F317">
            <v>0</v>
          </cell>
          <cell r="I317">
            <v>0</v>
          </cell>
          <cell r="J317">
            <v>0</v>
          </cell>
          <cell r="K317">
            <v>0</v>
          </cell>
          <cell r="N317">
            <v>0</v>
          </cell>
          <cell r="O317">
            <v>0</v>
          </cell>
        </row>
        <row r="318">
          <cell r="F318">
            <v>0</v>
          </cell>
          <cell r="I318">
            <v>0</v>
          </cell>
          <cell r="J318">
            <v>0</v>
          </cell>
          <cell r="K318">
            <v>0</v>
          </cell>
          <cell r="N318">
            <v>0</v>
          </cell>
          <cell r="O318">
            <v>0</v>
          </cell>
        </row>
        <row r="319">
          <cell r="F319">
            <v>0</v>
          </cell>
          <cell r="I319">
            <v>0</v>
          </cell>
          <cell r="J319">
            <v>0</v>
          </cell>
          <cell r="K319">
            <v>0</v>
          </cell>
          <cell r="N319">
            <v>0</v>
          </cell>
          <cell r="O319">
            <v>0</v>
          </cell>
        </row>
        <row r="320">
          <cell r="F320">
            <v>0</v>
          </cell>
          <cell r="I320">
            <v>0</v>
          </cell>
          <cell r="J320">
            <v>0</v>
          </cell>
          <cell r="K320">
            <v>0</v>
          </cell>
          <cell r="N320">
            <v>0</v>
          </cell>
          <cell r="O320">
            <v>0</v>
          </cell>
        </row>
        <row r="321">
          <cell r="F321">
            <v>0</v>
          </cell>
          <cell r="I321">
            <v>0</v>
          </cell>
          <cell r="J321">
            <v>0</v>
          </cell>
          <cell r="K321">
            <v>0</v>
          </cell>
          <cell r="N321">
            <v>0</v>
          </cell>
          <cell r="O321">
            <v>0</v>
          </cell>
        </row>
        <row r="322">
          <cell r="F322">
            <v>0</v>
          </cell>
          <cell r="I322">
            <v>0</v>
          </cell>
          <cell r="J322">
            <v>0</v>
          </cell>
          <cell r="K322">
            <v>0</v>
          </cell>
          <cell r="N322">
            <v>0</v>
          </cell>
          <cell r="O322">
            <v>0</v>
          </cell>
        </row>
        <row r="323">
          <cell r="F323">
            <v>0</v>
          </cell>
          <cell r="I323">
            <v>0</v>
          </cell>
          <cell r="J323">
            <v>0</v>
          </cell>
          <cell r="K323">
            <v>0</v>
          </cell>
          <cell r="N323">
            <v>0</v>
          </cell>
          <cell r="O323">
            <v>0</v>
          </cell>
        </row>
        <row r="324">
          <cell r="F324">
            <v>0</v>
          </cell>
          <cell r="I324">
            <v>0</v>
          </cell>
          <cell r="J324">
            <v>0</v>
          </cell>
          <cell r="K324">
            <v>0</v>
          </cell>
          <cell r="N324">
            <v>0</v>
          </cell>
          <cell r="O324">
            <v>0</v>
          </cell>
        </row>
        <row r="325">
          <cell r="F325">
            <v>0</v>
          </cell>
          <cell r="I325">
            <v>0</v>
          </cell>
          <cell r="J325">
            <v>0</v>
          </cell>
          <cell r="K325">
            <v>0</v>
          </cell>
          <cell r="N325">
            <v>0</v>
          </cell>
          <cell r="O325">
            <v>0</v>
          </cell>
        </row>
        <row r="326">
          <cell r="F326">
            <v>0</v>
          </cell>
          <cell r="I326">
            <v>0</v>
          </cell>
          <cell r="J326">
            <v>0</v>
          </cell>
          <cell r="K326">
            <v>0</v>
          </cell>
          <cell r="N326">
            <v>0</v>
          </cell>
          <cell r="O326">
            <v>0</v>
          </cell>
        </row>
        <row r="327">
          <cell r="F327">
            <v>0</v>
          </cell>
          <cell r="I327">
            <v>0</v>
          </cell>
          <cell r="J327">
            <v>0</v>
          </cell>
          <cell r="K327">
            <v>0</v>
          </cell>
          <cell r="N327">
            <v>0</v>
          </cell>
          <cell r="O327">
            <v>0</v>
          </cell>
        </row>
        <row r="328">
          <cell r="F328">
            <v>0</v>
          </cell>
          <cell r="I328">
            <v>0</v>
          </cell>
          <cell r="J328">
            <v>0</v>
          </cell>
          <cell r="K328">
            <v>0</v>
          </cell>
          <cell r="N328">
            <v>0</v>
          </cell>
          <cell r="O328">
            <v>0</v>
          </cell>
        </row>
        <row r="329">
          <cell r="F329">
            <v>0</v>
          </cell>
          <cell r="I329">
            <v>0</v>
          </cell>
          <cell r="J329">
            <v>0</v>
          </cell>
          <cell r="K329">
            <v>0</v>
          </cell>
          <cell r="N329">
            <v>0</v>
          </cell>
          <cell r="O329">
            <v>0</v>
          </cell>
        </row>
        <row r="330">
          <cell r="F330">
            <v>0</v>
          </cell>
          <cell r="I330">
            <v>0</v>
          </cell>
          <cell r="J330">
            <v>0</v>
          </cell>
          <cell r="K330">
            <v>0</v>
          </cell>
          <cell r="N330">
            <v>0</v>
          </cell>
          <cell r="O330">
            <v>0</v>
          </cell>
        </row>
        <row r="331">
          <cell r="F331">
            <v>0</v>
          </cell>
          <cell r="I331">
            <v>0</v>
          </cell>
          <cell r="J331">
            <v>0</v>
          </cell>
          <cell r="K331">
            <v>0</v>
          </cell>
          <cell r="N331">
            <v>0</v>
          </cell>
          <cell r="O331">
            <v>0</v>
          </cell>
        </row>
        <row r="332">
          <cell r="F332">
            <v>0</v>
          </cell>
          <cell r="I332">
            <v>0</v>
          </cell>
          <cell r="J332">
            <v>0</v>
          </cell>
          <cell r="K332">
            <v>0</v>
          </cell>
          <cell r="N332">
            <v>0</v>
          </cell>
          <cell r="O332">
            <v>0</v>
          </cell>
        </row>
        <row r="333">
          <cell r="F333">
            <v>0</v>
          </cell>
          <cell r="I333">
            <v>0</v>
          </cell>
          <cell r="J333">
            <v>0</v>
          </cell>
          <cell r="K333">
            <v>0</v>
          </cell>
          <cell r="N333">
            <v>0</v>
          </cell>
          <cell r="O333">
            <v>0</v>
          </cell>
        </row>
        <row r="334">
          <cell r="F334">
            <v>0</v>
          </cell>
          <cell r="I334">
            <v>0</v>
          </cell>
          <cell r="J334">
            <v>0</v>
          </cell>
          <cell r="K334">
            <v>0</v>
          </cell>
          <cell r="N334">
            <v>0</v>
          </cell>
          <cell r="O334">
            <v>0</v>
          </cell>
        </row>
        <row r="335">
          <cell r="F335">
            <v>0</v>
          </cell>
          <cell r="I335">
            <v>0</v>
          </cell>
          <cell r="J335">
            <v>0</v>
          </cell>
          <cell r="K335">
            <v>0</v>
          </cell>
          <cell r="N335">
            <v>0</v>
          </cell>
          <cell r="O335">
            <v>0</v>
          </cell>
        </row>
        <row r="336">
          <cell r="F336">
            <v>0</v>
          </cell>
          <cell r="I336">
            <v>0</v>
          </cell>
          <cell r="J336">
            <v>0</v>
          </cell>
          <cell r="K336">
            <v>0</v>
          </cell>
          <cell r="N336">
            <v>0</v>
          </cell>
          <cell r="O336">
            <v>0</v>
          </cell>
        </row>
        <row r="337">
          <cell r="F337">
            <v>0</v>
          </cell>
          <cell r="I337">
            <v>0</v>
          </cell>
          <cell r="J337">
            <v>0</v>
          </cell>
          <cell r="K337">
            <v>0</v>
          </cell>
          <cell r="N337">
            <v>0</v>
          </cell>
          <cell r="O337">
            <v>0</v>
          </cell>
        </row>
        <row r="338">
          <cell r="F338">
            <v>0</v>
          </cell>
          <cell r="I338">
            <v>0</v>
          </cell>
          <cell r="J338">
            <v>0</v>
          </cell>
          <cell r="K338">
            <v>0</v>
          </cell>
          <cell r="N338">
            <v>0</v>
          </cell>
          <cell r="O338">
            <v>0</v>
          </cell>
        </row>
        <row r="339">
          <cell r="F339">
            <v>0</v>
          </cell>
          <cell r="I339">
            <v>0</v>
          </cell>
          <cell r="J339">
            <v>0</v>
          </cell>
          <cell r="K339">
            <v>0</v>
          </cell>
          <cell r="N339">
            <v>0</v>
          </cell>
          <cell r="O339">
            <v>0</v>
          </cell>
        </row>
        <row r="340">
          <cell r="F340">
            <v>0</v>
          </cell>
          <cell r="I340">
            <v>0</v>
          </cell>
          <cell r="J340">
            <v>0</v>
          </cell>
          <cell r="K340">
            <v>0</v>
          </cell>
          <cell r="N340">
            <v>0</v>
          </cell>
          <cell r="O340">
            <v>0</v>
          </cell>
        </row>
        <row r="341">
          <cell r="F341">
            <v>0</v>
          </cell>
          <cell r="I341">
            <v>0</v>
          </cell>
          <cell r="J341">
            <v>0</v>
          </cell>
          <cell r="K341">
            <v>0</v>
          </cell>
          <cell r="N341">
            <v>0</v>
          </cell>
          <cell r="O341">
            <v>0</v>
          </cell>
        </row>
        <row r="342">
          <cell r="F342">
            <v>0</v>
          </cell>
          <cell r="I342">
            <v>0</v>
          </cell>
          <cell r="J342">
            <v>0</v>
          </cell>
          <cell r="K342">
            <v>0</v>
          </cell>
          <cell r="N342">
            <v>0</v>
          </cell>
          <cell r="O342">
            <v>0</v>
          </cell>
        </row>
        <row r="343">
          <cell r="F343">
            <v>0</v>
          </cell>
          <cell r="I343">
            <v>0</v>
          </cell>
          <cell r="J343">
            <v>0</v>
          </cell>
          <cell r="K343">
            <v>0</v>
          </cell>
          <cell r="N343">
            <v>0</v>
          </cell>
          <cell r="O343">
            <v>0</v>
          </cell>
        </row>
        <row r="344">
          <cell r="F344">
            <v>0</v>
          </cell>
          <cell r="I344">
            <v>0</v>
          </cell>
          <cell r="J344">
            <v>0</v>
          </cell>
          <cell r="K344">
            <v>0</v>
          </cell>
          <cell r="N344">
            <v>0</v>
          </cell>
          <cell r="O344">
            <v>0</v>
          </cell>
        </row>
        <row r="345">
          <cell r="F345">
            <v>0</v>
          </cell>
          <cell r="I345">
            <v>0</v>
          </cell>
          <cell r="J345">
            <v>0</v>
          </cell>
          <cell r="K345">
            <v>0</v>
          </cell>
          <cell r="N345">
            <v>0</v>
          </cell>
          <cell r="O345">
            <v>0</v>
          </cell>
        </row>
        <row r="346">
          <cell r="F346">
            <v>0</v>
          </cell>
          <cell r="I346">
            <v>0</v>
          </cell>
          <cell r="J346">
            <v>0</v>
          </cell>
          <cell r="K346">
            <v>0</v>
          </cell>
          <cell r="N346">
            <v>0</v>
          </cell>
          <cell r="O346">
            <v>0</v>
          </cell>
        </row>
        <row r="347">
          <cell r="F347">
            <v>0</v>
          </cell>
          <cell r="I347">
            <v>0</v>
          </cell>
          <cell r="J347">
            <v>0</v>
          </cell>
          <cell r="K347">
            <v>0</v>
          </cell>
          <cell r="N347">
            <v>0</v>
          </cell>
          <cell r="O347">
            <v>0</v>
          </cell>
        </row>
        <row r="348">
          <cell r="F348">
            <v>0</v>
          </cell>
          <cell r="I348">
            <v>0</v>
          </cell>
          <cell r="J348">
            <v>0</v>
          </cell>
          <cell r="K348">
            <v>0</v>
          </cell>
          <cell r="N348">
            <v>0</v>
          </cell>
          <cell r="O348">
            <v>0</v>
          </cell>
        </row>
        <row r="349">
          <cell r="F349">
            <v>0</v>
          </cell>
          <cell r="I349">
            <v>0</v>
          </cell>
          <cell r="J349">
            <v>0</v>
          </cell>
          <cell r="K349">
            <v>0</v>
          </cell>
          <cell r="N349">
            <v>0</v>
          </cell>
          <cell r="O349">
            <v>0</v>
          </cell>
        </row>
        <row r="350">
          <cell r="F350">
            <v>0</v>
          </cell>
          <cell r="I350">
            <v>0</v>
          </cell>
          <cell r="J350">
            <v>0</v>
          </cell>
          <cell r="K350">
            <v>0</v>
          </cell>
          <cell r="N350">
            <v>0</v>
          </cell>
          <cell r="O350">
            <v>0</v>
          </cell>
        </row>
        <row r="351">
          <cell r="F351">
            <v>0</v>
          </cell>
          <cell r="I351">
            <v>0</v>
          </cell>
          <cell r="J351">
            <v>0</v>
          </cell>
          <cell r="K351">
            <v>0</v>
          </cell>
          <cell r="N351">
            <v>0</v>
          </cell>
          <cell r="O351">
            <v>0</v>
          </cell>
        </row>
        <row r="352">
          <cell r="F352">
            <v>0</v>
          </cell>
          <cell r="I352">
            <v>0</v>
          </cell>
          <cell r="J352">
            <v>0</v>
          </cell>
          <cell r="K352">
            <v>0</v>
          </cell>
          <cell r="N352">
            <v>0</v>
          </cell>
          <cell r="O352">
            <v>0</v>
          </cell>
        </row>
        <row r="353">
          <cell r="F353">
            <v>0</v>
          </cell>
          <cell r="I353">
            <v>0</v>
          </cell>
          <cell r="J353">
            <v>0</v>
          </cell>
          <cell r="K353">
            <v>0</v>
          </cell>
          <cell r="N353">
            <v>0</v>
          </cell>
          <cell r="O353">
            <v>0</v>
          </cell>
        </row>
        <row r="354">
          <cell r="F354">
            <v>0</v>
          </cell>
          <cell r="I354">
            <v>0</v>
          </cell>
          <cell r="J354">
            <v>0</v>
          </cell>
          <cell r="K354">
            <v>0</v>
          </cell>
          <cell r="N354">
            <v>0</v>
          </cell>
          <cell r="O354">
            <v>0</v>
          </cell>
        </row>
        <row r="355">
          <cell r="F355">
            <v>0</v>
          </cell>
          <cell r="I355">
            <v>0</v>
          </cell>
          <cell r="J355">
            <v>0</v>
          </cell>
          <cell r="K355">
            <v>0</v>
          </cell>
          <cell r="N355">
            <v>0</v>
          </cell>
          <cell r="O355">
            <v>0</v>
          </cell>
        </row>
        <row r="356">
          <cell r="F356">
            <v>0</v>
          </cell>
          <cell r="I356">
            <v>0</v>
          </cell>
          <cell r="J356">
            <v>0</v>
          </cell>
          <cell r="K356">
            <v>0</v>
          </cell>
          <cell r="N356">
            <v>0</v>
          </cell>
          <cell r="O356">
            <v>0</v>
          </cell>
        </row>
        <row r="357">
          <cell r="F357">
            <v>0</v>
          </cell>
          <cell r="I357">
            <v>0</v>
          </cell>
          <cell r="J357">
            <v>0</v>
          </cell>
          <cell r="K357">
            <v>0</v>
          </cell>
          <cell r="N357">
            <v>0</v>
          </cell>
          <cell r="O357">
            <v>0</v>
          </cell>
        </row>
        <row r="358">
          <cell r="F358">
            <v>0</v>
          </cell>
          <cell r="I358">
            <v>0</v>
          </cell>
          <cell r="J358">
            <v>0</v>
          </cell>
          <cell r="K358">
            <v>0</v>
          </cell>
          <cell r="N358">
            <v>0</v>
          </cell>
          <cell r="O358">
            <v>0</v>
          </cell>
        </row>
        <row r="359">
          <cell r="F359">
            <v>0</v>
          </cell>
          <cell r="I359">
            <v>0</v>
          </cell>
          <cell r="J359">
            <v>0</v>
          </cell>
          <cell r="K359">
            <v>0</v>
          </cell>
          <cell r="N359">
            <v>0</v>
          </cell>
          <cell r="O359">
            <v>0</v>
          </cell>
        </row>
        <row r="360">
          <cell r="F360">
            <v>0</v>
          </cell>
          <cell r="I360">
            <v>0</v>
          </cell>
          <cell r="J360">
            <v>0</v>
          </cell>
          <cell r="K360">
            <v>0</v>
          </cell>
          <cell r="N360">
            <v>0</v>
          </cell>
          <cell r="O360">
            <v>0</v>
          </cell>
        </row>
        <row r="361">
          <cell r="F361">
            <v>0</v>
          </cell>
          <cell r="I361">
            <v>0</v>
          </cell>
          <cell r="J361">
            <v>0</v>
          </cell>
          <cell r="K361">
            <v>0</v>
          </cell>
          <cell r="N361">
            <v>0</v>
          </cell>
          <cell r="O361">
            <v>0</v>
          </cell>
        </row>
        <row r="362">
          <cell r="F362">
            <v>0</v>
          </cell>
          <cell r="I362">
            <v>0</v>
          </cell>
          <cell r="J362">
            <v>0</v>
          </cell>
          <cell r="K362">
            <v>0</v>
          </cell>
          <cell r="N362">
            <v>0</v>
          </cell>
          <cell r="O362">
            <v>0</v>
          </cell>
        </row>
        <row r="363">
          <cell r="F363">
            <v>0</v>
          </cell>
          <cell r="I363">
            <v>0</v>
          </cell>
          <cell r="J363">
            <v>0</v>
          </cell>
          <cell r="K363">
            <v>0</v>
          </cell>
          <cell r="N363">
            <v>0</v>
          </cell>
          <cell r="O363">
            <v>0</v>
          </cell>
        </row>
        <row r="364">
          <cell r="F364">
            <v>0</v>
          </cell>
          <cell r="I364">
            <v>0</v>
          </cell>
          <cell r="J364">
            <v>0</v>
          </cell>
          <cell r="K364">
            <v>0</v>
          </cell>
          <cell r="N364">
            <v>0</v>
          </cell>
          <cell r="O364">
            <v>0</v>
          </cell>
        </row>
        <row r="365">
          <cell r="F365">
            <v>0</v>
          </cell>
          <cell r="I365">
            <v>0</v>
          </cell>
          <cell r="J365">
            <v>0</v>
          </cell>
          <cell r="K365">
            <v>0</v>
          </cell>
          <cell r="N365">
            <v>0</v>
          </cell>
          <cell r="O365">
            <v>0</v>
          </cell>
        </row>
        <row r="366">
          <cell r="F366">
            <v>0</v>
          </cell>
          <cell r="I366">
            <v>0</v>
          </cell>
          <cell r="J366">
            <v>0</v>
          </cell>
          <cell r="K366">
            <v>0</v>
          </cell>
          <cell r="N366">
            <v>0</v>
          </cell>
          <cell r="O366">
            <v>0</v>
          </cell>
        </row>
        <row r="367">
          <cell r="F367">
            <v>0</v>
          </cell>
          <cell r="I367">
            <v>0</v>
          </cell>
          <cell r="J367">
            <v>0</v>
          </cell>
          <cell r="K367">
            <v>0</v>
          </cell>
          <cell r="N367">
            <v>0</v>
          </cell>
          <cell r="O367">
            <v>0</v>
          </cell>
        </row>
        <row r="368">
          <cell r="F368">
            <v>0</v>
          </cell>
          <cell r="I368">
            <v>0</v>
          </cell>
          <cell r="J368">
            <v>0</v>
          </cell>
          <cell r="K368">
            <v>0</v>
          </cell>
          <cell r="N368">
            <v>0</v>
          </cell>
          <cell r="O368">
            <v>0</v>
          </cell>
        </row>
        <row r="369">
          <cell r="F369">
            <v>0</v>
          </cell>
          <cell r="I369">
            <v>0</v>
          </cell>
          <cell r="J369">
            <v>0</v>
          </cell>
          <cell r="K369">
            <v>0</v>
          </cell>
          <cell r="N369">
            <v>0</v>
          </cell>
          <cell r="O369">
            <v>0</v>
          </cell>
        </row>
        <row r="370">
          <cell r="F370">
            <v>0</v>
          </cell>
          <cell r="I370">
            <v>0</v>
          </cell>
          <cell r="J370">
            <v>0</v>
          </cell>
          <cell r="K370">
            <v>0</v>
          </cell>
          <cell r="N370">
            <v>0</v>
          </cell>
          <cell r="O370">
            <v>0</v>
          </cell>
        </row>
        <row r="371">
          <cell r="F371">
            <v>0</v>
          </cell>
          <cell r="I371">
            <v>0</v>
          </cell>
          <cell r="J371">
            <v>0</v>
          </cell>
          <cell r="K371">
            <v>0</v>
          </cell>
          <cell r="N371">
            <v>0</v>
          </cell>
          <cell r="O371">
            <v>0</v>
          </cell>
        </row>
        <row r="372">
          <cell r="F372">
            <v>0</v>
          </cell>
          <cell r="I372">
            <v>0</v>
          </cell>
          <cell r="J372">
            <v>0</v>
          </cell>
          <cell r="K372">
            <v>0</v>
          </cell>
          <cell r="N372">
            <v>0</v>
          </cell>
          <cell r="O372">
            <v>0</v>
          </cell>
        </row>
        <row r="373">
          <cell r="F373">
            <v>0</v>
          </cell>
          <cell r="I373">
            <v>0</v>
          </cell>
          <cell r="J373">
            <v>0</v>
          </cell>
          <cell r="K373">
            <v>0</v>
          </cell>
          <cell r="N373">
            <v>0</v>
          </cell>
          <cell r="O373">
            <v>0</v>
          </cell>
        </row>
        <row r="374">
          <cell r="F374">
            <v>0</v>
          </cell>
          <cell r="I374">
            <v>0</v>
          </cell>
          <cell r="J374">
            <v>0</v>
          </cell>
          <cell r="K374">
            <v>0</v>
          </cell>
          <cell r="N374">
            <v>0</v>
          </cell>
          <cell r="O374">
            <v>0</v>
          </cell>
        </row>
        <row r="375">
          <cell r="F375">
            <v>0</v>
          </cell>
          <cell r="I375">
            <v>0</v>
          </cell>
          <cell r="J375">
            <v>0</v>
          </cell>
          <cell r="K375">
            <v>0</v>
          </cell>
          <cell r="N375">
            <v>0</v>
          </cell>
          <cell r="O375">
            <v>0</v>
          </cell>
        </row>
        <row r="376">
          <cell r="F376">
            <v>0</v>
          </cell>
          <cell r="I376">
            <v>0</v>
          </cell>
          <cell r="J376">
            <v>0</v>
          </cell>
          <cell r="K376">
            <v>0</v>
          </cell>
          <cell r="N376">
            <v>0</v>
          </cell>
          <cell r="O376">
            <v>0</v>
          </cell>
        </row>
        <row r="377">
          <cell r="F377">
            <v>0</v>
          </cell>
          <cell r="I377">
            <v>0</v>
          </cell>
          <cell r="J377">
            <v>0</v>
          </cell>
          <cell r="K377">
            <v>0</v>
          </cell>
          <cell r="N377">
            <v>0</v>
          </cell>
          <cell r="O377">
            <v>0</v>
          </cell>
        </row>
        <row r="378">
          <cell r="F378">
            <v>0</v>
          </cell>
          <cell r="I378">
            <v>0</v>
          </cell>
          <cell r="J378">
            <v>0</v>
          </cell>
          <cell r="K378">
            <v>0</v>
          </cell>
          <cell r="N378">
            <v>0</v>
          </cell>
          <cell r="O378">
            <v>0</v>
          </cell>
        </row>
        <row r="379">
          <cell r="F379">
            <v>0</v>
          </cell>
          <cell r="I379">
            <v>0</v>
          </cell>
          <cell r="J379">
            <v>0</v>
          </cell>
          <cell r="K379">
            <v>0</v>
          </cell>
          <cell r="N379">
            <v>0</v>
          </cell>
          <cell r="O379">
            <v>0</v>
          </cell>
        </row>
        <row r="380">
          <cell r="F380">
            <v>0</v>
          </cell>
          <cell r="I380">
            <v>0</v>
          </cell>
          <cell r="J380">
            <v>0</v>
          </cell>
          <cell r="K380">
            <v>0</v>
          </cell>
          <cell r="N380">
            <v>0</v>
          </cell>
          <cell r="O380">
            <v>0</v>
          </cell>
        </row>
        <row r="381">
          <cell r="F381">
            <v>0</v>
          </cell>
          <cell r="I381">
            <v>0</v>
          </cell>
          <cell r="J381">
            <v>0</v>
          </cell>
          <cell r="K381">
            <v>0</v>
          </cell>
          <cell r="N381">
            <v>0</v>
          </cell>
          <cell r="O381">
            <v>0</v>
          </cell>
        </row>
        <row r="382">
          <cell r="F382">
            <v>0</v>
          </cell>
          <cell r="I382">
            <v>0</v>
          </cell>
          <cell r="J382">
            <v>0</v>
          </cell>
          <cell r="K382">
            <v>0</v>
          </cell>
          <cell r="N382">
            <v>0</v>
          </cell>
          <cell r="O382">
            <v>0</v>
          </cell>
        </row>
        <row r="383">
          <cell r="F383">
            <v>0</v>
          </cell>
          <cell r="I383">
            <v>0</v>
          </cell>
          <cell r="J383">
            <v>0</v>
          </cell>
          <cell r="K383">
            <v>0</v>
          </cell>
          <cell r="N383">
            <v>0</v>
          </cell>
          <cell r="O383">
            <v>0</v>
          </cell>
        </row>
        <row r="384">
          <cell r="F384">
            <v>0</v>
          </cell>
          <cell r="I384">
            <v>0</v>
          </cell>
          <cell r="J384">
            <v>0</v>
          </cell>
          <cell r="K384">
            <v>0</v>
          </cell>
          <cell r="N384">
            <v>0</v>
          </cell>
          <cell r="O384">
            <v>0</v>
          </cell>
        </row>
        <row r="385">
          <cell r="F385">
            <v>0</v>
          </cell>
          <cell r="I385">
            <v>0</v>
          </cell>
          <cell r="J385">
            <v>0</v>
          </cell>
          <cell r="K385">
            <v>0</v>
          </cell>
          <cell r="N385">
            <v>0</v>
          </cell>
          <cell r="O385">
            <v>0</v>
          </cell>
        </row>
        <row r="386">
          <cell r="F386">
            <v>0</v>
          </cell>
          <cell r="I386">
            <v>0</v>
          </cell>
          <cell r="J386">
            <v>0</v>
          </cell>
          <cell r="K386">
            <v>0</v>
          </cell>
          <cell r="N386">
            <v>0</v>
          </cell>
          <cell r="O386">
            <v>0</v>
          </cell>
        </row>
        <row r="387">
          <cell r="F387">
            <v>0</v>
          </cell>
          <cell r="I387">
            <v>0</v>
          </cell>
          <cell r="J387">
            <v>0</v>
          </cell>
          <cell r="K387">
            <v>0</v>
          </cell>
          <cell r="N387">
            <v>0</v>
          </cell>
          <cell r="O387">
            <v>0</v>
          </cell>
        </row>
        <row r="388">
          <cell r="F388">
            <v>0</v>
          </cell>
          <cell r="I388">
            <v>0</v>
          </cell>
          <cell r="J388">
            <v>0</v>
          </cell>
          <cell r="K388">
            <v>0</v>
          </cell>
          <cell r="N388">
            <v>0</v>
          </cell>
          <cell r="O388">
            <v>0</v>
          </cell>
        </row>
        <row r="389">
          <cell r="F389">
            <v>0</v>
          </cell>
          <cell r="I389">
            <v>0</v>
          </cell>
          <cell r="J389">
            <v>0</v>
          </cell>
          <cell r="K389">
            <v>0</v>
          </cell>
          <cell r="N389">
            <v>0</v>
          </cell>
          <cell r="O389">
            <v>0</v>
          </cell>
        </row>
        <row r="390">
          <cell r="F390">
            <v>0</v>
          </cell>
          <cell r="I390">
            <v>0</v>
          </cell>
          <cell r="J390">
            <v>0</v>
          </cell>
          <cell r="K390">
            <v>0</v>
          </cell>
          <cell r="N390">
            <v>0</v>
          </cell>
          <cell r="O390">
            <v>0</v>
          </cell>
        </row>
        <row r="391">
          <cell r="F391">
            <v>0</v>
          </cell>
          <cell r="I391">
            <v>0</v>
          </cell>
          <cell r="J391">
            <v>0</v>
          </cell>
          <cell r="K391">
            <v>0</v>
          </cell>
          <cell r="N391">
            <v>0</v>
          </cell>
          <cell r="O391">
            <v>0</v>
          </cell>
        </row>
        <row r="392">
          <cell r="F392">
            <v>0</v>
          </cell>
          <cell r="I392">
            <v>0</v>
          </cell>
          <cell r="J392">
            <v>0</v>
          </cell>
          <cell r="K392">
            <v>0</v>
          </cell>
          <cell r="N392">
            <v>0</v>
          </cell>
          <cell r="O392">
            <v>0</v>
          </cell>
        </row>
        <row r="393">
          <cell r="F393">
            <v>0</v>
          </cell>
          <cell r="I393">
            <v>0</v>
          </cell>
          <cell r="J393">
            <v>0</v>
          </cell>
          <cell r="K393">
            <v>0</v>
          </cell>
          <cell r="N393">
            <v>0</v>
          </cell>
          <cell r="O393">
            <v>0</v>
          </cell>
        </row>
        <row r="394">
          <cell r="F394">
            <v>0</v>
          </cell>
          <cell r="I394">
            <v>0</v>
          </cell>
          <cell r="J394">
            <v>0</v>
          </cell>
          <cell r="K394">
            <v>0</v>
          </cell>
          <cell r="N394">
            <v>0</v>
          </cell>
          <cell r="O394">
            <v>0</v>
          </cell>
        </row>
        <row r="395">
          <cell r="F395">
            <v>0</v>
          </cell>
          <cell r="I395">
            <v>0</v>
          </cell>
          <cell r="J395">
            <v>0</v>
          </cell>
          <cell r="K395">
            <v>0</v>
          </cell>
          <cell r="N395">
            <v>0</v>
          </cell>
          <cell r="O395">
            <v>0</v>
          </cell>
        </row>
        <row r="396">
          <cell r="F396">
            <v>0</v>
          </cell>
          <cell r="I396">
            <v>0</v>
          </cell>
          <cell r="J396">
            <v>0</v>
          </cell>
          <cell r="K396">
            <v>0</v>
          </cell>
          <cell r="N396">
            <v>0</v>
          </cell>
          <cell r="O396">
            <v>0</v>
          </cell>
        </row>
        <row r="397">
          <cell r="F397">
            <v>0</v>
          </cell>
          <cell r="I397">
            <v>0</v>
          </cell>
          <cell r="J397">
            <v>0</v>
          </cell>
          <cell r="K397">
            <v>0</v>
          </cell>
          <cell r="N397">
            <v>0</v>
          </cell>
          <cell r="O397">
            <v>0</v>
          </cell>
        </row>
        <row r="398">
          <cell r="F398">
            <v>0</v>
          </cell>
          <cell r="I398">
            <v>0</v>
          </cell>
          <cell r="J398">
            <v>0</v>
          </cell>
          <cell r="K398">
            <v>0</v>
          </cell>
          <cell r="N398">
            <v>0</v>
          </cell>
          <cell r="O398">
            <v>0</v>
          </cell>
        </row>
        <row r="399">
          <cell r="F399">
            <v>0</v>
          </cell>
          <cell r="I399">
            <v>0</v>
          </cell>
          <cell r="J399">
            <v>0</v>
          </cell>
          <cell r="K399">
            <v>0</v>
          </cell>
          <cell r="N399">
            <v>0</v>
          </cell>
          <cell r="O399">
            <v>0</v>
          </cell>
        </row>
        <row r="400">
          <cell r="F400">
            <v>0</v>
          </cell>
          <cell r="I400">
            <v>0</v>
          </cell>
          <cell r="J400">
            <v>0</v>
          </cell>
          <cell r="K400">
            <v>0</v>
          </cell>
          <cell r="N400">
            <v>0</v>
          </cell>
          <cell r="O400">
            <v>0</v>
          </cell>
        </row>
        <row r="401">
          <cell r="F401">
            <v>0</v>
          </cell>
          <cell r="I401">
            <v>0</v>
          </cell>
          <cell r="J401">
            <v>0</v>
          </cell>
          <cell r="K401">
            <v>0</v>
          </cell>
          <cell r="N401">
            <v>0</v>
          </cell>
          <cell r="O401">
            <v>0</v>
          </cell>
        </row>
        <row r="402">
          <cell r="F402">
            <v>0</v>
          </cell>
          <cell r="I402">
            <v>0</v>
          </cell>
          <cell r="J402">
            <v>0</v>
          </cell>
          <cell r="K402">
            <v>0</v>
          </cell>
          <cell r="N402">
            <v>0</v>
          </cell>
          <cell r="O402">
            <v>0</v>
          </cell>
        </row>
        <row r="403">
          <cell r="F403">
            <v>0</v>
          </cell>
          <cell r="I403">
            <v>0</v>
          </cell>
          <cell r="J403">
            <v>0</v>
          </cell>
          <cell r="K403">
            <v>0</v>
          </cell>
          <cell r="N403">
            <v>0</v>
          </cell>
          <cell r="O403">
            <v>0</v>
          </cell>
        </row>
        <row r="404">
          <cell r="F404">
            <v>0</v>
          </cell>
          <cell r="I404">
            <v>0</v>
          </cell>
          <cell r="J404">
            <v>0</v>
          </cell>
          <cell r="K404">
            <v>0</v>
          </cell>
          <cell r="N404">
            <v>0</v>
          </cell>
          <cell r="O404">
            <v>0</v>
          </cell>
        </row>
        <row r="405">
          <cell r="F405">
            <v>0</v>
          </cell>
          <cell r="I405">
            <v>0</v>
          </cell>
          <cell r="J405">
            <v>0</v>
          </cell>
          <cell r="K405">
            <v>0</v>
          </cell>
          <cell r="N405">
            <v>0</v>
          </cell>
          <cell r="O405">
            <v>0</v>
          </cell>
        </row>
        <row r="406">
          <cell r="F406">
            <v>0</v>
          </cell>
          <cell r="I406">
            <v>0</v>
          </cell>
          <cell r="J406">
            <v>0</v>
          </cell>
          <cell r="K406">
            <v>0</v>
          </cell>
          <cell r="N406">
            <v>0</v>
          </cell>
          <cell r="O406">
            <v>0</v>
          </cell>
        </row>
        <row r="407">
          <cell r="F407">
            <v>0</v>
          </cell>
          <cell r="I407">
            <v>0</v>
          </cell>
          <cell r="J407">
            <v>0</v>
          </cell>
          <cell r="K407">
            <v>0</v>
          </cell>
          <cell r="N407">
            <v>0</v>
          </cell>
          <cell r="O407">
            <v>0</v>
          </cell>
        </row>
        <row r="408">
          <cell r="F408">
            <v>0</v>
          </cell>
          <cell r="I408">
            <v>0</v>
          </cell>
          <cell r="J408">
            <v>0</v>
          </cell>
          <cell r="K408">
            <v>0</v>
          </cell>
          <cell r="N408">
            <v>0</v>
          </cell>
          <cell r="O408">
            <v>0</v>
          </cell>
        </row>
        <row r="409">
          <cell r="F409">
            <v>0</v>
          </cell>
          <cell r="I409">
            <v>0</v>
          </cell>
          <cell r="J409">
            <v>0</v>
          </cell>
          <cell r="K409">
            <v>0</v>
          </cell>
          <cell r="N409">
            <v>0</v>
          </cell>
          <cell r="O409">
            <v>0</v>
          </cell>
        </row>
        <row r="410">
          <cell r="F410">
            <v>0</v>
          </cell>
          <cell r="I410">
            <v>0</v>
          </cell>
          <cell r="J410">
            <v>0</v>
          </cell>
          <cell r="K410">
            <v>0</v>
          </cell>
          <cell r="N410">
            <v>0</v>
          </cell>
          <cell r="O410">
            <v>0</v>
          </cell>
        </row>
        <row r="411">
          <cell r="F411">
            <v>0</v>
          </cell>
          <cell r="I411">
            <v>0</v>
          </cell>
          <cell r="J411">
            <v>0</v>
          </cell>
          <cell r="K411">
            <v>0</v>
          </cell>
          <cell r="N411">
            <v>0</v>
          </cell>
          <cell r="O411">
            <v>0</v>
          </cell>
        </row>
        <row r="412">
          <cell r="F412">
            <v>0</v>
          </cell>
          <cell r="I412">
            <v>0</v>
          </cell>
          <cell r="J412">
            <v>0</v>
          </cell>
          <cell r="K412">
            <v>0</v>
          </cell>
          <cell r="N412">
            <v>0</v>
          </cell>
          <cell r="O412">
            <v>0</v>
          </cell>
        </row>
        <row r="413">
          <cell r="F413">
            <v>0</v>
          </cell>
          <cell r="I413">
            <v>0</v>
          </cell>
          <cell r="J413">
            <v>0</v>
          </cell>
          <cell r="K413">
            <v>0</v>
          </cell>
          <cell r="N413">
            <v>0</v>
          </cell>
          <cell r="O413">
            <v>0</v>
          </cell>
        </row>
        <row r="414">
          <cell r="F414">
            <v>0</v>
          </cell>
          <cell r="I414">
            <v>0</v>
          </cell>
          <cell r="J414">
            <v>0</v>
          </cell>
          <cell r="K414">
            <v>0</v>
          </cell>
          <cell r="N414">
            <v>0</v>
          </cell>
          <cell r="O414">
            <v>0</v>
          </cell>
        </row>
        <row r="415">
          <cell r="F415">
            <v>0</v>
          </cell>
          <cell r="I415">
            <v>0</v>
          </cell>
          <cell r="J415">
            <v>0</v>
          </cell>
          <cell r="K415">
            <v>0</v>
          </cell>
          <cell r="N415">
            <v>0</v>
          </cell>
          <cell r="O415">
            <v>0</v>
          </cell>
        </row>
        <row r="416">
          <cell r="F416">
            <v>0</v>
          </cell>
          <cell r="I416">
            <v>0</v>
          </cell>
          <cell r="J416">
            <v>0</v>
          </cell>
          <cell r="K416">
            <v>0</v>
          </cell>
          <cell r="N416">
            <v>0</v>
          </cell>
          <cell r="O416">
            <v>0</v>
          </cell>
        </row>
        <row r="417">
          <cell r="F417">
            <v>0</v>
          </cell>
          <cell r="I417">
            <v>0</v>
          </cell>
          <cell r="J417">
            <v>0</v>
          </cell>
          <cell r="K417">
            <v>0</v>
          </cell>
          <cell r="N417">
            <v>0</v>
          </cell>
          <cell r="O417">
            <v>0</v>
          </cell>
        </row>
        <row r="418">
          <cell r="F418">
            <v>0</v>
          </cell>
          <cell r="I418">
            <v>0</v>
          </cell>
          <cell r="J418">
            <v>0</v>
          </cell>
          <cell r="K418">
            <v>0</v>
          </cell>
          <cell r="N418">
            <v>0</v>
          </cell>
          <cell r="O418">
            <v>0</v>
          </cell>
        </row>
        <row r="419">
          <cell r="F419">
            <v>0</v>
          </cell>
          <cell r="I419">
            <v>0</v>
          </cell>
          <cell r="J419">
            <v>0</v>
          </cell>
          <cell r="K419">
            <v>0</v>
          </cell>
          <cell r="N419">
            <v>0</v>
          </cell>
          <cell r="O419">
            <v>0</v>
          </cell>
        </row>
        <row r="420">
          <cell r="F420">
            <v>0</v>
          </cell>
          <cell r="I420">
            <v>0</v>
          </cell>
          <cell r="J420">
            <v>0</v>
          </cell>
          <cell r="K420">
            <v>0</v>
          </cell>
          <cell r="N420">
            <v>0</v>
          </cell>
          <cell r="O420">
            <v>0</v>
          </cell>
        </row>
        <row r="421">
          <cell r="F421">
            <v>0</v>
          </cell>
          <cell r="I421">
            <v>0</v>
          </cell>
          <cell r="J421">
            <v>0</v>
          </cell>
          <cell r="K421">
            <v>0</v>
          </cell>
          <cell r="N421">
            <v>0</v>
          </cell>
          <cell r="O421">
            <v>0</v>
          </cell>
        </row>
        <row r="422">
          <cell r="F422">
            <v>0</v>
          </cell>
          <cell r="I422">
            <v>0</v>
          </cell>
          <cell r="J422">
            <v>0</v>
          </cell>
          <cell r="K422">
            <v>0</v>
          </cell>
          <cell r="N422">
            <v>0</v>
          </cell>
          <cell r="O422">
            <v>0</v>
          </cell>
        </row>
        <row r="423">
          <cell r="F423">
            <v>0</v>
          </cell>
          <cell r="I423">
            <v>0</v>
          </cell>
          <cell r="J423">
            <v>0</v>
          </cell>
          <cell r="K423">
            <v>0</v>
          </cell>
          <cell r="N423">
            <v>0</v>
          </cell>
          <cell r="O423">
            <v>0</v>
          </cell>
        </row>
        <row r="424">
          <cell r="F424">
            <v>0</v>
          </cell>
          <cell r="I424">
            <v>0</v>
          </cell>
          <cell r="J424">
            <v>0</v>
          </cell>
          <cell r="K424">
            <v>0</v>
          </cell>
          <cell r="N424">
            <v>0</v>
          </cell>
          <cell r="O424">
            <v>0</v>
          </cell>
        </row>
        <row r="425">
          <cell r="F425">
            <v>0</v>
          </cell>
          <cell r="I425">
            <v>0</v>
          </cell>
          <cell r="J425">
            <v>0</v>
          </cell>
          <cell r="K425">
            <v>0</v>
          </cell>
          <cell r="N425">
            <v>0</v>
          </cell>
          <cell r="O425">
            <v>0</v>
          </cell>
        </row>
        <row r="426">
          <cell r="F426">
            <v>0</v>
          </cell>
          <cell r="I426">
            <v>0</v>
          </cell>
          <cell r="J426">
            <v>0</v>
          </cell>
          <cell r="K426">
            <v>0</v>
          </cell>
          <cell r="N426">
            <v>0</v>
          </cell>
          <cell r="O426">
            <v>0</v>
          </cell>
        </row>
        <row r="427">
          <cell r="F427">
            <v>0</v>
          </cell>
          <cell r="I427">
            <v>0</v>
          </cell>
          <cell r="J427">
            <v>0</v>
          </cell>
          <cell r="K427">
            <v>0</v>
          </cell>
          <cell r="N427">
            <v>0</v>
          </cell>
          <cell r="O427">
            <v>0</v>
          </cell>
        </row>
        <row r="428">
          <cell r="F428">
            <v>0</v>
          </cell>
          <cell r="I428">
            <v>0</v>
          </cell>
          <cell r="J428">
            <v>0</v>
          </cell>
          <cell r="K428">
            <v>0</v>
          </cell>
          <cell r="N428">
            <v>0</v>
          </cell>
          <cell r="O428">
            <v>0</v>
          </cell>
        </row>
        <row r="429">
          <cell r="F429">
            <v>0</v>
          </cell>
          <cell r="I429">
            <v>0</v>
          </cell>
          <cell r="J429">
            <v>0</v>
          </cell>
          <cell r="K429">
            <v>0</v>
          </cell>
          <cell r="N429">
            <v>0</v>
          </cell>
          <cell r="O429">
            <v>0</v>
          </cell>
        </row>
        <row r="430">
          <cell r="F430">
            <v>0</v>
          </cell>
          <cell r="I430">
            <v>0</v>
          </cell>
          <cell r="J430">
            <v>0</v>
          </cell>
          <cell r="K430">
            <v>0</v>
          </cell>
          <cell r="N430">
            <v>0</v>
          </cell>
          <cell r="O430">
            <v>0</v>
          </cell>
        </row>
        <row r="431">
          <cell r="F431">
            <v>0</v>
          </cell>
          <cell r="I431">
            <v>0</v>
          </cell>
          <cell r="J431">
            <v>0</v>
          </cell>
          <cell r="K431">
            <v>0</v>
          </cell>
          <cell r="N431">
            <v>0</v>
          </cell>
          <cell r="O431">
            <v>0</v>
          </cell>
        </row>
        <row r="432">
          <cell r="F432">
            <v>0</v>
          </cell>
          <cell r="I432">
            <v>0</v>
          </cell>
          <cell r="J432">
            <v>0</v>
          </cell>
          <cell r="K432">
            <v>0</v>
          </cell>
          <cell r="N432">
            <v>0</v>
          </cell>
          <cell r="O432">
            <v>0</v>
          </cell>
        </row>
        <row r="433">
          <cell r="F433">
            <v>0</v>
          </cell>
          <cell r="I433">
            <v>0</v>
          </cell>
          <cell r="J433">
            <v>0</v>
          </cell>
          <cell r="K433">
            <v>0</v>
          </cell>
          <cell r="N433">
            <v>0</v>
          </cell>
          <cell r="O433">
            <v>0</v>
          </cell>
        </row>
        <row r="434">
          <cell r="F434">
            <v>0</v>
          </cell>
          <cell r="I434">
            <v>0</v>
          </cell>
          <cell r="J434">
            <v>0</v>
          </cell>
          <cell r="K434">
            <v>0</v>
          </cell>
          <cell r="N434">
            <v>0</v>
          </cell>
          <cell r="O434">
            <v>0</v>
          </cell>
        </row>
        <row r="435">
          <cell r="F435">
            <v>0</v>
          </cell>
          <cell r="I435">
            <v>0</v>
          </cell>
          <cell r="J435">
            <v>0</v>
          </cell>
          <cell r="K435">
            <v>0</v>
          </cell>
          <cell r="N435">
            <v>0</v>
          </cell>
          <cell r="O435">
            <v>0</v>
          </cell>
        </row>
        <row r="436">
          <cell r="F436">
            <v>0</v>
          </cell>
          <cell r="I436">
            <v>0</v>
          </cell>
          <cell r="J436">
            <v>0</v>
          </cell>
          <cell r="K436">
            <v>0</v>
          </cell>
          <cell r="N436">
            <v>0</v>
          </cell>
          <cell r="O436">
            <v>0</v>
          </cell>
        </row>
        <row r="437">
          <cell r="F437">
            <v>0</v>
          </cell>
          <cell r="I437">
            <v>0</v>
          </cell>
          <cell r="J437">
            <v>0</v>
          </cell>
          <cell r="K437">
            <v>0</v>
          </cell>
          <cell r="N437">
            <v>0</v>
          </cell>
          <cell r="O437">
            <v>0</v>
          </cell>
        </row>
        <row r="438">
          <cell r="F438">
            <v>0</v>
          </cell>
          <cell r="I438">
            <v>0</v>
          </cell>
          <cell r="J438">
            <v>0</v>
          </cell>
          <cell r="K438">
            <v>0</v>
          </cell>
          <cell r="N438">
            <v>0</v>
          </cell>
          <cell r="O438">
            <v>0</v>
          </cell>
        </row>
        <row r="439">
          <cell r="F439">
            <v>0</v>
          </cell>
          <cell r="I439">
            <v>0</v>
          </cell>
          <cell r="J439">
            <v>0</v>
          </cell>
          <cell r="K439">
            <v>0</v>
          </cell>
          <cell r="N439">
            <v>0</v>
          </cell>
          <cell r="O439">
            <v>0</v>
          </cell>
        </row>
        <row r="440">
          <cell r="F440">
            <v>0</v>
          </cell>
          <cell r="I440">
            <v>0</v>
          </cell>
          <cell r="J440">
            <v>0</v>
          </cell>
          <cell r="K440">
            <v>0</v>
          </cell>
          <cell r="N440">
            <v>0</v>
          </cell>
          <cell r="O440">
            <v>0</v>
          </cell>
        </row>
        <row r="441">
          <cell r="F441">
            <v>0</v>
          </cell>
          <cell r="I441">
            <v>0</v>
          </cell>
          <cell r="J441">
            <v>0</v>
          </cell>
          <cell r="K441">
            <v>0</v>
          </cell>
          <cell r="N441">
            <v>0</v>
          </cell>
          <cell r="O441">
            <v>0</v>
          </cell>
        </row>
        <row r="442">
          <cell r="F442">
            <v>0</v>
          </cell>
          <cell r="I442">
            <v>0</v>
          </cell>
          <cell r="J442">
            <v>0</v>
          </cell>
          <cell r="K442">
            <v>0</v>
          </cell>
          <cell r="N442">
            <v>0</v>
          </cell>
          <cell r="O442">
            <v>0</v>
          </cell>
        </row>
        <row r="443">
          <cell r="F443">
            <v>0</v>
          </cell>
          <cell r="I443">
            <v>0</v>
          </cell>
          <cell r="J443">
            <v>0</v>
          </cell>
          <cell r="K443">
            <v>0</v>
          </cell>
          <cell r="N443">
            <v>0</v>
          </cell>
          <cell r="O443">
            <v>0</v>
          </cell>
        </row>
        <row r="444">
          <cell r="F444">
            <v>0</v>
          </cell>
          <cell r="I444">
            <v>0</v>
          </cell>
          <cell r="J444">
            <v>0</v>
          </cell>
          <cell r="K444">
            <v>0</v>
          </cell>
          <cell r="N444">
            <v>0</v>
          </cell>
          <cell r="O444">
            <v>0</v>
          </cell>
        </row>
        <row r="445">
          <cell r="F445">
            <v>0</v>
          </cell>
          <cell r="I445">
            <v>0</v>
          </cell>
          <cell r="J445">
            <v>0</v>
          </cell>
          <cell r="K445">
            <v>0</v>
          </cell>
          <cell r="N445">
            <v>0</v>
          </cell>
          <cell r="O445">
            <v>0</v>
          </cell>
        </row>
        <row r="446">
          <cell r="F446">
            <v>0</v>
          </cell>
          <cell r="I446">
            <v>0</v>
          </cell>
          <cell r="J446">
            <v>0</v>
          </cell>
          <cell r="K446">
            <v>0</v>
          </cell>
          <cell r="N446">
            <v>0</v>
          </cell>
          <cell r="O446">
            <v>0</v>
          </cell>
        </row>
        <row r="447">
          <cell r="F447">
            <v>0</v>
          </cell>
          <cell r="I447">
            <v>0</v>
          </cell>
          <cell r="J447">
            <v>0</v>
          </cell>
          <cell r="K447">
            <v>0</v>
          </cell>
          <cell r="N447">
            <v>0</v>
          </cell>
          <cell r="O447">
            <v>0</v>
          </cell>
        </row>
        <row r="448">
          <cell r="F448">
            <v>0</v>
          </cell>
          <cell r="I448">
            <v>0</v>
          </cell>
          <cell r="J448">
            <v>0</v>
          </cell>
          <cell r="K448">
            <v>0</v>
          </cell>
          <cell r="N448">
            <v>0</v>
          </cell>
          <cell r="O448">
            <v>0</v>
          </cell>
        </row>
        <row r="449">
          <cell r="F449">
            <v>0</v>
          </cell>
          <cell r="I449">
            <v>0</v>
          </cell>
          <cell r="J449">
            <v>0</v>
          </cell>
          <cell r="K449">
            <v>0</v>
          </cell>
          <cell r="N449">
            <v>0</v>
          </cell>
          <cell r="O449">
            <v>0</v>
          </cell>
        </row>
        <row r="450">
          <cell r="F450">
            <v>0</v>
          </cell>
          <cell r="I450">
            <v>0</v>
          </cell>
          <cell r="J450">
            <v>0</v>
          </cell>
          <cell r="K450">
            <v>0</v>
          </cell>
          <cell r="N450">
            <v>0</v>
          </cell>
          <cell r="O450">
            <v>0</v>
          </cell>
        </row>
        <row r="451">
          <cell r="F451">
            <v>0</v>
          </cell>
          <cell r="I451">
            <v>0</v>
          </cell>
          <cell r="J451">
            <v>0</v>
          </cell>
          <cell r="K451">
            <v>0</v>
          </cell>
          <cell r="N451">
            <v>0</v>
          </cell>
          <cell r="O451">
            <v>0</v>
          </cell>
        </row>
        <row r="452">
          <cell r="F452">
            <v>0</v>
          </cell>
          <cell r="I452">
            <v>0</v>
          </cell>
          <cell r="J452">
            <v>0</v>
          </cell>
          <cell r="K452">
            <v>0</v>
          </cell>
          <cell r="N452">
            <v>0</v>
          </cell>
          <cell r="O452">
            <v>0</v>
          </cell>
        </row>
        <row r="453">
          <cell r="F453">
            <v>0</v>
          </cell>
          <cell r="I453">
            <v>0</v>
          </cell>
          <cell r="J453">
            <v>0</v>
          </cell>
          <cell r="K453">
            <v>0</v>
          </cell>
          <cell r="N453">
            <v>0</v>
          </cell>
          <cell r="O453">
            <v>0</v>
          </cell>
        </row>
        <row r="454">
          <cell r="F454">
            <v>0</v>
          </cell>
          <cell r="I454">
            <v>0</v>
          </cell>
          <cell r="J454">
            <v>0</v>
          </cell>
          <cell r="K454">
            <v>0</v>
          </cell>
          <cell r="N454">
            <v>0</v>
          </cell>
          <cell r="O454">
            <v>0</v>
          </cell>
        </row>
        <row r="455">
          <cell r="F455">
            <v>0</v>
          </cell>
          <cell r="I455">
            <v>0</v>
          </cell>
          <cell r="J455">
            <v>0</v>
          </cell>
          <cell r="K455">
            <v>0</v>
          </cell>
          <cell r="N455">
            <v>0</v>
          </cell>
          <cell r="O455">
            <v>0</v>
          </cell>
        </row>
        <row r="456">
          <cell r="F456">
            <v>0</v>
          </cell>
          <cell r="I456">
            <v>0</v>
          </cell>
          <cell r="J456">
            <v>0</v>
          </cell>
          <cell r="K456">
            <v>0</v>
          </cell>
          <cell r="N456">
            <v>0</v>
          </cell>
          <cell r="O456">
            <v>0</v>
          </cell>
        </row>
        <row r="457">
          <cell r="F457">
            <v>0</v>
          </cell>
          <cell r="I457">
            <v>0</v>
          </cell>
          <cell r="J457">
            <v>0</v>
          </cell>
          <cell r="K457">
            <v>0</v>
          </cell>
          <cell r="N457">
            <v>0</v>
          </cell>
          <cell r="O457">
            <v>0</v>
          </cell>
        </row>
        <row r="458">
          <cell r="F458">
            <v>0</v>
          </cell>
          <cell r="I458">
            <v>0</v>
          </cell>
          <cell r="J458">
            <v>0</v>
          </cell>
          <cell r="K458">
            <v>0</v>
          </cell>
          <cell r="N458">
            <v>0</v>
          </cell>
          <cell r="O458">
            <v>0</v>
          </cell>
        </row>
        <row r="459">
          <cell r="F459">
            <v>0</v>
          </cell>
          <cell r="I459">
            <v>0</v>
          </cell>
          <cell r="J459">
            <v>0</v>
          </cell>
          <cell r="K459">
            <v>0</v>
          </cell>
          <cell r="N459">
            <v>0</v>
          </cell>
          <cell r="O459">
            <v>0</v>
          </cell>
        </row>
        <row r="460">
          <cell r="F460">
            <v>0</v>
          </cell>
          <cell r="I460">
            <v>0</v>
          </cell>
          <cell r="J460">
            <v>0</v>
          </cell>
          <cell r="K460">
            <v>0</v>
          </cell>
          <cell r="N460">
            <v>0</v>
          </cell>
          <cell r="O460">
            <v>0</v>
          </cell>
        </row>
        <row r="461">
          <cell r="F461">
            <v>0</v>
          </cell>
          <cell r="I461">
            <v>0</v>
          </cell>
          <cell r="J461">
            <v>0</v>
          </cell>
          <cell r="K461">
            <v>0</v>
          </cell>
          <cell r="N461">
            <v>0</v>
          </cell>
          <cell r="O461">
            <v>0</v>
          </cell>
        </row>
        <row r="462">
          <cell r="F462">
            <v>0</v>
          </cell>
          <cell r="I462">
            <v>0</v>
          </cell>
          <cell r="J462">
            <v>0</v>
          </cell>
          <cell r="K462">
            <v>0</v>
          </cell>
          <cell r="N462">
            <v>0</v>
          </cell>
          <cell r="O462">
            <v>0</v>
          </cell>
        </row>
        <row r="463">
          <cell r="F463">
            <v>0</v>
          </cell>
          <cell r="I463">
            <v>0</v>
          </cell>
          <cell r="J463">
            <v>0</v>
          </cell>
          <cell r="K463">
            <v>0</v>
          </cell>
          <cell r="N463">
            <v>0</v>
          </cell>
          <cell r="O463">
            <v>0</v>
          </cell>
        </row>
        <row r="464">
          <cell r="F464">
            <v>0</v>
          </cell>
          <cell r="I464">
            <v>0</v>
          </cell>
          <cell r="J464">
            <v>0</v>
          </cell>
          <cell r="K464">
            <v>0</v>
          </cell>
          <cell r="N464">
            <v>0</v>
          </cell>
          <cell r="O464">
            <v>0</v>
          </cell>
        </row>
        <row r="465">
          <cell r="F465">
            <v>0</v>
          </cell>
          <cell r="I465">
            <v>0</v>
          </cell>
          <cell r="J465">
            <v>0</v>
          </cell>
          <cell r="K465">
            <v>0</v>
          </cell>
          <cell r="N465">
            <v>0</v>
          </cell>
          <cell r="O465">
            <v>0</v>
          </cell>
        </row>
        <row r="466">
          <cell r="F466">
            <v>0</v>
          </cell>
          <cell r="I466">
            <v>0</v>
          </cell>
          <cell r="J466">
            <v>0</v>
          </cell>
          <cell r="K466">
            <v>0</v>
          </cell>
          <cell r="N466">
            <v>0</v>
          </cell>
          <cell r="O466">
            <v>0</v>
          </cell>
        </row>
        <row r="467">
          <cell r="F467">
            <v>0</v>
          </cell>
          <cell r="I467">
            <v>0</v>
          </cell>
          <cell r="J467">
            <v>0</v>
          </cell>
          <cell r="K467">
            <v>0</v>
          </cell>
          <cell r="N467">
            <v>0</v>
          </cell>
          <cell r="O467">
            <v>0</v>
          </cell>
        </row>
        <row r="468">
          <cell r="F468">
            <v>0</v>
          </cell>
          <cell r="I468">
            <v>0</v>
          </cell>
          <cell r="J468">
            <v>0</v>
          </cell>
          <cell r="K468">
            <v>0</v>
          </cell>
          <cell r="N468">
            <v>0</v>
          </cell>
          <cell r="O468">
            <v>0</v>
          </cell>
        </row>
        <row r="469">
          <cell r="F469">
            <v>0</v>
          </cell>
          <cell r="I469">
            <v>0</v>
          </cell>
          <cell r="J469">
            <v>0</v>
          </cell>
          <cell r="K469">
            <v>0</v>
          </cell>
          <cell r="N469">
            <v>0</v>
          </cell>
          <cell r="O469">
            <v>0</v>
          </cell>
        </row>
        <row r="470">
          <cell r="F470">
            <v>0</v>
          </cell>
          <cell r="I470">
            <v>0</v>
          </cell>
          <cell r="J470">
            <v>0</v>
          </cell>
          <cell r="K470">
            <v>0</v>
          </cell>
          <cell r="N470">
            <v>0</v>
          </cell>
          <cell r="O470">
            <v>0</v>
          </cell>
        </row>
        <row r="471">
          <cell r="F471">
            <v>0</v>
          </cell>
          <cell r="I471">
            <v>0</v>
          </cell>
          <cell r="J471">
            <v>0</v>
          </cell>
          <cell r="K471">
            <v>0</v>
          </cell>
          <cell r="N471">
            <v>0</v>
          </cell>
          <cell r="O471">
            <v>0</v>
          </cell>
        </row>
        <row r="472">
          <cell r="F472">
            <v>0</v>
          </cell>
          <cell r="I472">
            <v>0</v>
          </cell>
          <cell r="J472">
            <v>0</v>
          </cell>
          <cell r="K472">
            <v>0</v>
          </cell>
          <cell r="N472">
            <v>0</v>
          </cell>
          <cell r="O472">
            <v>0</v>
          </cell>
        </row>
        <row r="473">
          <cell r="F473">
            <v>0</v>
          </cell>
          <cell r="I473">
            <v>0</v>
          </cell>
          <cell r="J473">
            <v>0</v>
          </cell>
          <cell r="K473">
            <v>0</v>
          </cell>
          <cell r="N473">
            <v>0</v>
          </cell>
          <cell r="O473">
            <v>0</v>
          </cell>
        </row>
        <row r="474">
          <cell r="F474">
            <v>0</v>
          </cell>
          <cell r="I474">
            <v>0</v>
          </cell>
          <cell r="J474">
            <v>0</v>
          </cell>
          <cell r="K474">
            <v>0</v>
          </cell>
          <cell r="N474">
            <v>0</v>
          </cell>
          <cell r="O474">
            <v>0</v>
          </cell>
        </row>
        <row r="475">
          <cell r="F475">
            <v>0</v>
          </cell>
          <cell r="I475">
            <v>0</v>
          </cell>
          <cell r="J475">
            <v>0</v>
          </cell>
          <cell r="K475">
            <v>0</v>
          </cell>
          <cell r="N475">
            <v>0</v>
          </cell>
          <cell r="O475">
            <v>0</v>
          </cell>
        </row>
        <row r="476">
          <cell r="F476">
            <v>0</v>
          </cell>
          <cell r="I476">
            <v>0</v>
          </cell>
          <cell r="J476">
            <v>0</v>
          </cell>
          <cell r="K476">
            <v>0</v>
          </cell>
          <cell r="N476">
            <v>0</v>
          </cell>
          <cell r="O476">
            <v>0</v>
          </cell>
        </row>
        <row r="477">
          <cell r="F477">
            <v>0</v>
          </cell>
          <cell r="I477">
            <v>0</v>
          </cell>
          <cell r="J477">
            <v>0</v>
          </cell>
          <cell r="K477">
            <v>0</v>
          </cell>
          <cell r="N477">
            <v>0</v>
          </cell>
          <cell r="O477">
            <v>0</v>
          </cell>
        </row>
        <row r="478">
          <cell r="F478">
            <v>0</v>
          </cell>
          <cell r="I478">
            <v>0</v>
          </cell>
          <cell r="J478">
            <v>0</v>
          </cell>
          <cell r="K478">
            <v>0</v>
          </cell>
          <cell r="N478">
            <v>0</v>
          </cell>
          <cell r="O478">
            <v>0</v>
          </cell>
        </row>
        <row r="479">
          <cell r="F479">
            <v>0</v>
          </cell>
          <cell r="I479">
            <v>0</v>
          </cell>
          <cell r="J479">
            <v>0</v>
          </cell>
          <cell r="K479">
            <v>0</v>
          </cell>
          <cell r="N479">
            <v>0</v>
          </cell>
          <cell r="O479">
            <v>0</v>
          </cell>
        </row>
        <row r="480">
          <cell r="F480">
            <v>0</v>
          </cell>
          <cell r="I480">
            <v>0</v>
          </cell>
          <cell r="J480">
            <v>0</v>
          </cell>
          <cell r="K480">
            <v>0</v>
          </cell>
          <cell r="N480">
            <v>0</v>
          </cell>
          <cell r="O480">
            <v>0</v>
          </cell>
        </row>
        <row r="481">
          <cell r="F481">
            <v>0</v>
          </cell>
          <cell r="I481">
            <v>0</v>
          </cell>
          <cell r="J481">
            <v>0</v>
          </cell>
          <cell r="K481">
            <v>0</v>
          </cell>
          <cell r="N481">
            <v>0</v>
          </cell>
          <cell r="O481">
            <v>0</v>
          </cell>
        </row>
        <row r="482">
          <cell r="F482">
            <v>0</v>
          </cell>
          <cell r="I482">
            <v>0</v>
          </cell>
          <cell r="J482">
            <v>0</v>
          </cell>
          <cell r="K482">
            <v>0</v>
          </cell>
          <cell r="N482">
            <v>0</v>
          </cell>
          <cell r="O482">
            <v>0</v>
          </cell>
        </row>
        <row r="483">
          <cell r="F483">
            <v>0</v>
          </cell>
          <cell r="I483">
            <v>0</v>
          </cell>
          <cell r="J483">
            <v>0</v>
          </cell>
          <cell r="K483">
            <v>0</v>
          </cell>
          <cell r="N483">
            <v>0</v>
          </cell>
          <cell r="O483">
            <v>0</v>
          </cell>
        </row>
        <row r="484">
          <cell r="F484">
            <v>0</v>
          </cell>
          <cell r="I484">
            <v>0</v>
          </cell>
          <cell r="J484">
            <v>0</v>
          </cell>
          <cell r="K484">
            <v>0</v>
          </cell>
          <cell r="N484">
            <v>0</v>
          </cell>
          <cell r="O484">
            <v>0</v>
          </cell>
        </row>
        <row r="485">
          <cell r="F485">
            <v>0</v>
          </cell>
          <cell r="I485">
            <v>0</v>
          </cell>
          <cell r="J485">
            <v>0</v>
          </cell>
          <cell r="K485">
            <v>0</v>
          </cell>
          <cell r="N485">
            <v>0</v>
          </cell>
          <cell r="O485">
            <v>0</v>
          </cell>
        </row>
        <row r="486">
          <cell r="F486">
            <v>0</v>
          </cell>
          <cell r="I486">
            <v>0</v>
          </cell>
          <cell r="J486">
            <v>0</v>
          </cell>
          <cell r="K486">
            <v>0</v>
          </cell>
          <cell r="N486">
            <v>0</v>
          </cell>
          <cell r="O486">
            <v>0</v>
          </cell>
        </row>
        <row r="487">
          <cell r="F487">
            <v>0</v>
          </cell>
          <cell r="I487">
            <v>0</v>
          </cell>
          <cell r="J487">
            <v>0</v>
          </cell>
          <cell r="K487">
            <v>0</v>
          </cell>
          <cell r="N487">
            <v>0</v>
          </cell>
          <cell r="O487">
            <v>0</v>
          </cell>
        </row>
        <row r="488">
          <cell r="F488">
            <v>0</v>
          </cell>
          <cell r="I488">
            <v>0</v>
          </cell>
          <cell r="J488">
            <v>0</v>
          </cell>
          <cell r="K488">
            <v>0</v>
          </cell>
          <cell r="N488">
            <v>0</v>
          </cell>
          <cell r="O488">
            <v>0</v>
          </cell>
        </row>
        <row r="489">
          <cell r="F489">
            <v>0</v>
          </cell>
          <cell r="I489">
            <v>0</v>
          </cell>
          <cell r="J489">
            <v>0</v>
          </cell>
          <cell r="K489">
            <v>0</v>
          </cell>
          <cell r="N489">
            <v>0</v>
          </cell>
          <cell r="O489">
            <v>0</v>
          </cell>
        </row>
        <row r="490">
          <cell r="F490">
            <v>0</v>
          </cell>
          <cell r="I490">
            <v>0</v>
          </cell>
          <cell r="J490">
            <v>0</v>
          </cell>
          <cell r="K490">
            <v>0</v>
          </cell>
          <cell r="N490">
            <v>0</v>
          </cell>
          <cell r="O490">
            <v>0</v>
          </cell>
        </row>
        <row r="491">
          <cell r="F491">
            <v>0</v>
          </cell>
          <cell r="I491">
            <v>0</v>
          </cell>
          <cell r="J491">
            <v>0</v>
          </cell>
          <cell r="K491">
            <v>0</v>
          </cell>
          <cell r="N491">
            <v>0</v>
          </cell>
          <cell r="O491">
            <v>0</v>
          </cell>
        </row>
        <row r="492">
          <cell r="F492">
            <v>0</v>
          </cell>
          <cell r="I492">
            <v>0</v>
          </cell>
          <cell r="J492">
            <v>0</v>
          </cell>
          <cell r="K492">
            <v>0</v>
          </cell>
          <cell r="N492">
            <v>0</v>
          </cell>
          <cell r="O492">
            <v>0</v>
          </cell>
        </row>
        <row r="493">
          <cell r="F493">
            <v>0</v>
          </cell>
          <cell r="I493">
            <v>0</v>
          </cell>
          <cell r="J493">
            <v>0</v>
          </cell>
          <cell r="K493">
            <v>0</v>
          </cell>
          <cell r="N493">
            <v>0</v>
          </cell>
          <cell r="O493">
            <v>0</v>
          </cell>
        </row>
        <row r="494">
          <cell r="F494">
            <v>0</v>
          </cell>
          <cell r="I494">
            <v>0</v>
          </cell>
          <cell r="J494">
            <v>0</v>
          </cell>
          <cell r="K494">
            <v>0</v>
          </cell>
          <cell r="N494">
            <v>0</v>
          </cell>
          <cell r="O494">
            <v>0</v>
          </cell>
        </row>
        <row r="495">
          <cell r="F495">
            <v>0</v>
          </cell>
          <cell r="I495">
            <v>0</v>
          </cell>
          <cell r="J495">
            <v>0</v>
          </cell>
          <cell r="K495">
            <v>0</v>
          </cell>
          <cell r="N495">
            <v>0</v>
          </cell>
          <cell r="O495">
            <v>0</v>
          </cell>
        </row>
        <row r="496">
          <cell r="F496">
            <v>0</v>
          </cell>
          <cell r="I496">
            <v>0</v>
          </cell>
          <cell r="J496">
            <v>0</v>
          </cell>
          <cell r="K496">
            <v>0</v>
          </cell>
          <cell r="N496">
            <v>0</v>
          </cell>
          <cell r="O496">
            <v>0</v>
          </cell>
        </row>
        <row r="497">
          <cell r="F497">
            <v>0</v>
          </cell>
          <cell r="I497">
            <v>0</v>
          </cell>
          <cell r="J497">
            <v>0</v>
          </cell>
          <cell r="K497">
            <v>0</v>
          </cell>
          <cell r="N497">
            <v>0</v>
          </cell>
          <cell r="O497">
            <v>0</v>
          </cell>
        </row>
        <row r="498">
          <cell r="F498">
            <v>0</v>
          </cell>
          <cell r="I498">
            <v>0</v>
          </cell>
          <cell r="J498">
            <v>0</v>
          </cell>
          <cell r="K498">
            <v>0</v>
          </cell>
          <cell r="N498">
            <v>0</v>
          </cell>
          <cell r="O498">
            <v>0</v>
          </cell>
        </row>
        <row r="499">
          <cell r="F499">
            <v>0</v>
          </cell>
          <cell r="I499">
            <v>0</v>
          </cell>
          <cell r="J499">
            <v>0</v>
          </cell>
          <cell r="K499">
            <v>0</v>
          </cell>
          <cell r="N499">
            <v>0</v>
          </cell>
          <cell r="O499">
            <v>0</v>
          </cell>
        </row>
        <row r="500">
          <cell r="F500">
            <v>0</v>
          </cell>
          <cell r="I500">
            <v>0</v>
          </cell>
          <cell r="J500">
            <v>0</v>
          </cell>
          <cell r="K500">
            <v>0</v>
          </cell>
          <cell r="N500">
            <v>0</v>
          </cell>
          <cell r="O500">
            <v>0</v>
          </cell>
        </row>
        <row r="501">
          <cell r="F501">
            <v>0</v>
          </cell>
          <cell r="I501">
            <v>0</v>
          </cell>
          <cell r="J501">
            <v>0</v>
          </cell>
          <cell r="K501">
            <v>0</v>
          </cell>
          <cell r="N501">
            <v>0</v>
          </cell>
          <cell r="O501">
            <v>0</v>
          </cell>
        </row>
        <row r="502">
          <cell r="F502">
            <v>0</v>
          </cell>
          <cell r="I502">
            <v>0</v>
          </cell>
          <cell r="J502">
            <v>0</v>
          </cell>
          <cell r="K502">
            <v>0</v>
          </cell>
          <cell r="N502">
            <v>0</v>
          </cell>
          <cell r="O502">
            <v>0</v>
          </cell>
        </row>
        <row r="503">
          <cell r="F503">
            <v>0</v>
          </cell>
          <cell r="I503">
            <v>0</v>
          </cell>
          <cell r="J503">
            <v>0</v>
          </cell>
          <cell r="K503">
            <v>0</v>
          </cell>
          <cell r="N503">
            <v>0</v>
          </cell>
          <cell r="O503">
            <v>0</v>
          </cell>
        </row>
        <row r="504">
          <cell r="F504">
            <v>0</v>
          </cell>
          <cell r="I504">
            <v>0</v>
          </cell>
          <cell r="J504">
            <v>0</v>
          </cell>
          <cell r="K504">
            <v>0</v>
          </cell>
          <cell r="N504">
            <v>0</v>
          </cell>
          <cell r="O504">
            <v>0</v>
          </cell>
        </row>
        <row r="505">
          <cell r="F505">
            <v>0</v>
          </cell>
          <cell r="I505">
            <v>0</v>
          </cell>
          <cell r="J505">
            <v>0</v>
          </cell>
          <cell r="K505">
            <v>0</v>
          </cell>
          <cell r="N505">
            <v>0</v>
          </cell>
          <cell r="O505">
            <v>0</v>
          </cell>
        </row>
        <row r="506">
          <cell r="F506">
            <v>0</v>
          </cell>
          <cell r="I506">
            <v>0</v>
          </cell>
          <cell r="J506">
            <v>0</v>
          </cell>
          <cell r="K506">
            <v>0</v>
          </cell>
          <cell r="N506">
            <v>0</v>
          </cell>
          <cell r="O506">
            <v>0</v>
          </cell>
        </row>
        <row r="507">
          <cell r="F507">
            <v>0</v>
          </cell>
          <cell r="I507">
            <v>0</v>
          </cell>
          <cell r="J507">
            <v>0</v>
          </cell>
          <cell r="K507">
            <v>0</v>
          </cell>
          <cell r="N507">
            <v>0</v>
          </cell>
          <cell r="O507">
            <v>0</v>
          </cell>
        </row>
        <row r="508">
          <cell r="F508">
            <v>0</v>
          </cell>
          <cell r="I508">
            <v>0</v>
          </cell>
          <cell r="J508">
            <v>0</v>
          </cell>
          <cell r="K508">
            <v>0</v>
          </cell>
          <cell r="N508">
            <v>0</v>
          </cell>
          <cell r="O508">
            <v>0</v>
          </cell>
        </row>
        <row r="509">
          <cell r="F509">
            <v>0</v>
          </cell>
          <cell r="I509">
            <v>0</v>
          </cell>
          <cell r="J509">
            <v>0</v>
          </cell>
          <cell r="K509">
            <v>0</v>
          </cell>
          <cell r="N509">
            <v>0</v>
          </cell>
          <cell r="O509">
            <v>0</v>
          </cell>
        </row>
        <row r="510">
          <cell r="F510">
            <v>0</v>
          </cell>
          <cell r="I510">
            <v>0</v>
          </cell>
          <cell r="J510">
            <v>0</v>
          </cell>
          <cell r="K510">
            <v>0</v>
          </cell>
          <cell r="N510">
            <v>0</v>
          </cell>
          <cell r="O510">
            <v>0</v>
          </cell>
        </row>
        <row r="511">
          <cell r="F511">
            <v>0</v>
          </cell>
          <cell r="I511">
            <v>0</v>
          </cell>
          <cell r="J511">
            <v>0</v>
          </cell>
          <cell r="K511">
            <v>0</v>
          </cell>
          <cell r="N511">
            <v>0</v>
          </cell>
          <cell r="O511">
            <v>0</v>
          </cell>
        </row>
        <row r="512">
          <cell r="F512">
            <v>0</v>
          </cell>
          <cell r="I512">
            <v>0</v>
          </cell>
          <cell r="J512">
            <v>0</v>
          </cell>
          <cell r="K512">
            <v>0</v>
          </cell>
          <cell r="N512">
            <v>0</v>
          </cell>
          <cell r="O512">
            <v>0</v>
          </cell>
        </row>
        <row r="513">
          <cell r="F513">
            <v>0</v>
          </cell>
          <cell r="I513">
            <v>0</v>
          </cell>
          <cell r="J513">
            <v>0</v>
          </cell>
          <cell r="K513">
            <v>0</v>
          </cell>
          <cell r="N513">
            <v>0</v>
          </cell>
          <cell r="O513">
            <v>0</v>
          </cell>
        </row>
        <row r="514">
          <cell r="F514">
            <v>0</v>
          </cell>
          <cell r="I514">
            <v>0</v>
          </cell>
          <cell r="J514">
            <v>0</v>
          </cell>
          <cell r="K514">
            <v>0</v>
          </cell>
          <cell r="N514">
            <v>0</v>
          </cell>
          <cell r="O514">
            <v>0</v>
          </cell>
        </row>
        <row r="515">
          <cell r="F515">
            <v>0</v>
          </cell>
          <cell r="I515">
            <v>0</v>
          </cell>
          <cell r="J515">
            <v>0</v>
          </cell>
          <cell r="K515">
            <v>0</v>
          </cell>
          <cell r="N515">
            <v>0</v>
          </cell>
          <cell r="O515">
            <v>0</v>
          </cell>
        </row>
        <row r="516">
          <cell r="F516">
            <v>0</v>
          </cell>
          <cell r="I516">
            <v>0</v>
          </cell>
          <cell r="J516">
            <v>0</v>
          </cell>
          <cell r="K516">
            <v>0</v>
          </cell>
          <cell r="N516">
            <v>0</v>
          </cell>
          <cell r="O516">
            <v>0</v>
          </cell>
        </row>
        <row r="517">
          <cell r="F517">
            <v>0</v>
          </cell>
          <cell r="I517">
            <v>0</v>
          </cell>
          <cell r="J517">
            <v>0</v>
          </cell>
          <cell r="K517">
            <v>0</v>
          </cell>
          <cell r="N517">
            <v>0</v>
          </cell>
          <cell r="O517">
            <v>0</v>
          </cell>
        </row>
        <row r="518">
          <cell r="F518">
            <v>0</v>
          </cell>
          <cell r="I518">
            <v>0</v>
          </cell>
          <cell r="J518">
            <v>0</v>
          </cell>
          <cell r="K518">
            <v>0</v>
          </cell>
          <cell r="N518">
            <v>0</v>
          </cell>
          <cell r="O518">
            <v>0</v>
          </cell>
        </row>
        <row r="519">
          <cell r="F519">
            <v>0</v>
          </cell>
          <cell r="I519">
            <v>0</v>
          </cell>
          <cell r="J519">
            <v>0</v>
          </cell>
          <cell r="K519">
            <v>0</v>
          </cell>
          <cell r="N519">
            <v>0</v>
          </cell>
          <cell r="O519">
            <v>0</v>
          </cell>
        </row>
        <row r="520">
          <cell r="F520">
            <v>0</v>
          </cell>
          <cell r="I520">
            <v>0</v>
          </cell>
          <cell r="J520">
            <v>0</v>
          </cell>
          <cell r="K520">
            <v>0</v>
          </cell>
          <cell r="N520">
            <v>0</v>
          </cell>
          <cell r="O520">
            <v>0</v>
          </cell>
        </row>
        <row r="521">
          <cell r="F521">
            <v>0</v>
          </cell>
          <cell r="I521">
            <v>0</v>
          </cell>
          <cell r="J521">
            <v>0</v>
          </cell>
          <cell r="K521">
            <v>0</v>
          </cell>
          <cell r="N521">
            <v>0</v>
          </cell>
          <cell r="O521">
            <v>0</v>
          </cell>
        </row>
        <row r="522">
          <cell r="F522">
            <v>0</v>
          </cell>
          <cell r="I522">
            <v>0</v>
          </cell>
          <cell r="J522">
            <v>0</v>
          </cell>
          <cell r="K522">
            <v>0</v>
          </cell>
          <cell r="N522">
            <v>0</v>
          </cell>
          <cell r="O522">
            <v>0</v>
          </cell>
        </row>
        <row r="523">
          <cell r="F523">
            <v>0</v>
          </cell>
          <cell r="I523">
            <v>0</v>
          </cell>
          <cell r="J523">
            <v>0</v>
          </cell>
          <cell r="K523">
            <v>0</v>
          </cell>
          <cell r="N523">
            <v>0</v>
          </cell>
          <cell r="O523">
            <v>0</v>
          </cell>
        </row>
        <row r="524">
          <cell r="F524">
            <v>0</v>
          </cell>
          <cell r="I524">
            <v>0</v>
          </cell>
          <cell r="J524">
            <v>0</v>
          </cell>
          <cell r="K524">
            <v>0</v>
          </cell>
          <cell r="N524">
            <v>0</v>
          </cell>
          <cell r="O524">
            <v>0</v>
          </cell>
        </row>
        <row r="525">
          <cell r="F525">
            <v>0</v>
          </cell>
          <cell r="I525">
            <v>0</v>
          </cell>
          <cell r="J525">
            <v>0</v>
          </cell>
          <cell r="K525">
            <v>0</v>
          </cell>
          <cell r="N525">
            <v>0</v>
          </cell>
          <cell r="O525">
            <v>0</v>
          </cell>
        </row>
        <row r="526">
          <cell r="F526">
            <v>0</v>
          </cell>
          <cell r="I526">
            <v>0</v>
          </cell>
          <cell r="J526">
            <v>0</v>
          </cell>
          <cell r="K526">
            <v>0</v>
          </cell>
          <cell r="N526">
            <v>0</v>
          </cell>
          <cell r="O526">
            <v>0</v>
          </cell>
        </row>
        <row r="527">
          <cell r="F527">
            <v>0</v>
          </cell>
          <cell r="I527">
            <v>0</v>
          </cell>
          <cell r="J527">
            <v>0</v>
          </cell>
          <cell r="K527">
            <v>0</v>
          </cell>
          <cell r="N527">
            <v>0</v>
          </cell>
          <cell r="O527">
            <v>0</v>
          </cell>
        </row>
        <row r="528">
          <cell r="F528">
            <v>0</v>
          </cell>
          <cell r="I528">
            <v>0</v>
          </cell>
          <cell r="J528">
            <v>0</v>
          </cell>
          <cell r="K528">
            <v>0</v>
          </cell>
          <cell r="N528">
            <v>0</v>
          </cell>
          <cell r="O528">
            <v>0</v>
          </cell>
        </row>
        <row r="529">
          <cell r="F529">
            <v>0</v>
          </cell>
          <cell r="I529">
            <v>0</v>
          </cell>
          <cell r="J529">
            <v>0</v>
          </cell>
          <cell r="K529">
            <v>0</v>
          </cell>
          <cell r="N529">
            <v>0</v>
          </cell>
          <cell r="O529">
            <v>0</v>
          </cell>
        </row>
        <row r="530">
          <cell r="F530">
            <v>0</v>
          </cell>
          <cell r="I530">
            <v>0</v>
          </cell>
          <cell r="J530">
            <v>0</v>
          </cell>
          <cell r="K530">
            <v>0</v>
          </cell>
          <cell r="N530">
            <v>0</v>
          </cell>
          <cell r="O530">
            <v>0</v>
          </cell>
        </row>
        <row r="531">
          <cell r="F531">
            <v>0</v>
          </cell>
          <cell r="I531">
            <v>0</v>
          </cell>
          <cell r="J531">
            <v>0</v>
          </cell>
          <cell r="K531">
            <v>0</v>
          </cell>
          <cell r="N531">
            <v>0</v>
          </cell>
          <cell r="O531">
            <v>0</v>
          </cell>
        </row>
        <row r="532">
          <cell r="F532">
            <v>0</v>
          </cell>
          <cell r="I532">
            <v>0</v>
          </cell>
          <cell r="J532">
            <v>0</v>
          </cell>
          <cell r="K532">
            <v>0</v>
          </cell>
          <cell r="N532">
            <v>0</v>
          </cell>
          <cell r="O532">
            <v>0</v>
          </cell>
        </row>
        <row r="533">
          <cell r="F533">
            <v>0</v>
          </cell>
          <cell r="I533">
            <v>0</v>
          </cell>
          <cell r="J533">
            <v>0</v>
          </cell>
          <cell r="K533">
            <v>0</v>
          </cell>
          <cell r="N533">
            <v>0</v>
          </cell>
          <cell r="O533">
            <v>0</v>
          </cell>
        </row>
        <row r="534">
          <cell r="F534">
            <v>0</v>
          </cell>
          <cell r="I534">
            <v>0</v>
          </cell>
          <cell r="J534">
            <v>0</v>
          </cell>
          <cell r="K534">
            <v>0</v>
          </cell>
          <cell r="N534">
            <v>0</v>
          </cell>
          <cell r="O534">
            <v>0</v>
          </cell>
        </row>
        <row r="535">
          <cell r="F535">
            <v>0</v>
          </cell>
          <cell r="I535">
            <v>0</v>
          </cell>
          <cell r="J535">
            <v>0</v>
          </cell>
          <cell r="K535">
            <v>0</v>
          </cell>
          <cell r="N535">
            <v>0</v>
          </cell>
          <cell r="O535">
            <v>0</v>
          </cell>
        </row>
        <row r="536">
          <cell r="F536">
            <v>0</v>
          </cell>
          <cell r="I536">
            <v>0</v>
          </cell>
          <cell r="J536">
            <v>0</v>
          </cell>
          <cell r="K536">
            <v>0</v>
          </cell>
          <cell r="N536">
            <v>0</v>
          </cell>
          <cell r="O536">
            <v>0</v>
          </cell>
        </row>
        <row r="537">
          <cell r="F537">
            <v>0</v>
          </cell>
          <cell r="I537">
            <v>0</v>
          </cell>
          <cell r="J537">
            <v>0</v>
          </cell>
          <cell r="K537">
            <v>0</v>
          </cell>
          <cell r="N537">
            <v>0</v>
          </cell>
          <cell r="O537">
            <v>0</v>
          </cell>
        </row>
        <row r="538">
          <cell r="F538">
            <v>0</v>
          </cell>
          <cell r="I538">
            <v>0</v>
          </cell>
          <cell r="J538">
            <v>0</v>
          </cell>
          <cell r="K538">
            <v>0</v>
          </cell>
          <cell r="N538">
            <v>0</v>
          </cell>
          <cell r="O538">
            <v>0</v>
          </cell>
        </row>
        <row r="539">
          <cell r="F539">
            <v>0</v>
          </cell>
          <cell r="I539">
            <v>0</v>
          </cell>
          <cell r="J539">
            <v>0</v>
          </cell>
          <cell r="K539">
            <v>0</v>
          </cell>
          <cell r="N539">
            <v>0</v>
          </cell>
          <cell r="O539">
            <v>0</v>
          </cell>
        </row>
        <row r="540">
          <cell r="F540">
            <v>0</v>
          </cell>
          <cell r="I540">
            <v>0</v>
          </cell>
          <cell r="J540">
            <v>0</v>
          </cell>
          <cell r="K540">
            <v>0</v>
          </cell>
          <cell r="N540">
            <v>0</v>
          </cell>
          <cell r="O540">
            <v>0</v>
          </cell>
        </row>
        <row r="541">
          <cell r="F541">
            <v>0</v>
          </cell>
          <cell r="I541">
            <v>0</v>
          </cell>
          <cell r="J541">
            <v>0</v>
          </cell>
          <cell r="K541">
            <v>0</v>
          </cell>
          <cell r="N541">
            <v>0</v>
          </cell>
          <cell r="O541">
            <v>0</v>
          </cell>
        </row>
        <row r="542">
          <cell r="F542">
            <v>0</v>
          </cell>
          <cell r="I542">
            <v>0</v>
          </cell>
          <cell r="J542">
            <v>0</v>
          </cell>
          <cell r="K542">
            <v>0</v>
          </cell>
          <cell r="N542">
            <v>0</v>
          </cell>
          <cell r="O542">
            <v>0</v>
          </cell>
        </row>
        <row r="543">
          <cell r="F543">
            <v>0</v>
          </cell>
          <cell r="I543">
            <v>0</v>
          </cell>
          <cell r="J543">
            <v>0</v>
          </cell>
          <cell r="K543">
            <v>0</v>
          </cell>
          <cell r="N543">
            <v>0</v>
          </cell>
          <cell r="O543">
            <v>0</v>
          </cell>
        </row>
        <row r="544">
          <cell r="F544">
            <v>0</v>
          </cell>
          <cell r="I544">
            <v>0</v>
          </cell>
          <cell r="J544">
            <v>0</v>
          </cell>
          <cell r="K544">
            <v>0</v>
          </cell>
          <cell r="N544">
            <v>0</v>
          </cell>
          <cell r="O544">
            <v>0</v>
          </cell>
        </row>
        <row r="545">
          <cell r="F545">
            <v>0</v>
          </cell>
          <cell r="I545">
            <v>0</v>
          </cell>
          <cell r="J545">
            <v>0</v>
          </cell>
          <cell r="K545">
            <v>0</v>
          </cell>
          <cell r="N545">
            <v>0</v>
          </cell>
          <cell r="O545">
            <v>0</v>
          </cell>
        </row>
        <row r="546">
          <cell r="F546">
            <v>0</v>
          </cell>
          <cell r="I546">
            <v>0</v>
          </cell>
          <cell r="J546">
            <v>0</v>
          </cell>
          <cell r="K546">
            <v>0</v>
          </cell>
          <cell r="N546">
            <v>0</v>
          </cell>
          <cell r="O546">
            <v>0</v>
          </cell>
        </row>
        <row r="547">
          <cell r="F547">
            <v>0</v>
          </cell>
          <cell r="I547">
            <v>0</v>
          </cell>
          <cell r="J547">
            <v>0</v>
          </cell>
          <cell r="K547">
            <v>0</v>
          </cell>
          <cell r="N547">
            <v>0</v>
          </cell>
          <cell r="O547">
            <v>0</v>
          </cell>
        </row>
        <row r="548">
          <cell r="F548">
            <v>0</v>
          </cell>
          <cell r="I548">
            <v>0</v>
          </cell>
          <cell r="J548">
            <v>0</v>
          </cell>
          <cell r="K548">
            <v>0</v>
          </cell>
          <cell r="N548">
            <v>0</v>
          </cell>
          <cell r="O548">
            <v>0</v>
          </cell>
        </row>
        <row r="549">
          <cell r="F549">
            <v>0</v>
          </cell>
          <cell r="I549">
            <v>0</v>
          </cell>
          <cell r="J549">
            <v>0</v>
          </cell>
          <cell r="K549">
            <v>0</v>
          </cell>
          <cell r="N549">
            <v>0</v>
          </cell>
          <cell r="O549">
            <v>0</v>
          </cell>
        </row>
        <row r="550">
          <cell r="F550">
            <v>0</v>
          </cell>
          <cell r="I550">
            <v>0</v>
          </cell>
          <cell r="J550">
            <v>0</v>
          </cell>
          <cell r="K550">
            <v>0</v>
          </cell>
          <cell r="N550">
            <v>0</v>
          </cell>
          <cell r="O550">
            <v>0</v>
          </cell>
        </row>
        <row r="551">
          <cell r="F551">
            <v>0</v>
          </cell>
          <cell r="I551">
            <v>0</v>
          </cell>
          <cell r="J551">
            <v>0</v>
          </cell>
          <cell r="K551">
            <v>0</v>
          </cell>
          <cell r="N551">
            <v>0</v>
          </cell>
          <cell r="O551">
            <v>0</v>
          </cell>
        </row>
        <row r="552">
          <cell r="F552">
            <v>0</v>
          </cell>
          <cell r="I552">
            <v>0</v>
          </cell>
          <cell r="J552">
            <v>0</v>
          </cell>
          <cell r="K552">
            <v>0</v>
          </cell>
          <cell r="N552">
            <v>0</v>
          </cell>
          <cell r="O552">
            <v>0</v>
          </cell>
        </row>
        <row r="553">
          <cell r="F553">
            <v>0</v>
          </cell>
          <cell r="I553">
            <v>0</v>
          </cell>
          <cell r="J553">
            <v>0</v>
          </cell>
          <cell r="K553">
            <v>0</v>
          </cell>
          <cell r="N553">
            <v>0</v>
          </cell>
          <cell r="O553">
            <v>0</v>
          </cell>
        </row>
        <row r="554">
          <cell r="F554">
            <v>0</v>
          </cell>
          <cell r="I554">
            <v>0</v>
          </cell>
          <cell r="J554">
            <v>0</v>
          </cell>
          <cell r="K554">
            <v>0</v>
          </cell>
          <cell r="N554">
            <v>0</v>
          </cell>
          <cell r="O554">
            <v>0</v>
          </cell>
        </row>
        <row r="555">
          <cell r="F555">
            <v>0</v>
          </cell>
          <cell r="I555">
            <v>0</v>
          </cell>
          <cell r="J555">
            <v>0</v>
          </cell>
          <cell r="K555">
            <v>0</v>
          </cell>
          <cell r="N555">
            <v>0</v>
          </cell>
          <cell r="O555">
            <v>0</v>
          </cell>
        </row>
        <row r="556">
          <cell r="F556">
            <v>0</v>
          </cell>
          <cell r="I556">
            <v>0</v>
          </cell>
          <cell r="J556">
            <v>0</v>
          </cell>
          <cell r="K556">
            <v>0</v>
          </cell>
          <cell r="N556">
            <v>0</v>
          </cell>
          <cell r="O556">
            <v>0</v>
          </cell>
        </row>
        <row r="557">
          <cell r="F557">
            <v>0</v>
          </cell>
          <cell r="I557">
            <v>0</v>
          </cell>
          <cell r="J557">
            <v>0</v>
          </cell>
          <cell r="K557">
            <v>0</v>
          </cell>
          <cell r="N557">
            <v>0</v>
          </cell>
          <cell r="O557">
            <v>0</v>
          </cell>
        </row>
        <row r="558">
          <cell r="F558">
            <v>0</v>
          </cell>
          <cell r="I558">
            <v>0</v>
          </cell>
          <cell r="J558">
            <v>0</v>
          </cell>
          <cell r="K558">
            <v>0</v>
          </cell>
          <cell r="N558">
            <v>0</v>
          </cell>
          <cell r="O558">
            <v>0</v>
          </cell>
        </row>
        <row r="559">
          <cell r="F559">
            <v>0</v>
          </cell>
          <cell r="I559">
            <v>0</v>
          </cell>
          <cell r="J559">
            <v>0</v>
          </cell>
          <cell r="K559">
            <v>0</v>
          </cell>
          <cell r="N559">
            <v>0</v>
          </cell>
          <cell r="O559">
            <v>0</v>
          </cell>
        </row>
        <row r="560">
          <cell r="F560">
            <v>0</v>
          </cell>
          <cell r="I560">
            <v>0</v>
          </cell>
          <cell r="J560">
            <v>0</v>
          </cell>
          <cell r="K560">
            <v>0</v>
          </cell>
          <cell r="N560">
            <v>0</v>
          </cell>
          <cell r="O560">
            <v>0</v>
          </cell>
        </row>
        <row r="561">
          <cell r="F561">
            <v>0</v>
          </cell>
          <cell r="I561">
            <v>0</v>
          </cell>
          <cell r="J561">
            <v>0</v>
          </cell>
          <cell r="K561">
            <v>0</v>
          </cell>
          <cell r="N561">
            <v>0</v>
          </cell>
          <cell r="O561">
            <v>0</v>
          </cell>
        </row>
        <row r="562">
          <cell r="F562">
            <v>0</v>
          </cell>
          <cell r="I562">
            <v>0</v>
          </cell>
          <cell r="J562">
            <v>0</v>
          </cell>
          <cell r="K562">
            <v>0</v>
          </cell>
          <cell r="N562">
            <v>0</v>
          </cell>
          <cell r="O562">
            <v>0</v>
          </cell>
        </row>
        <row r="563">
          <cell r="F563">
            <v>0</v>
          </cell>
          <cell r="I563">
            <v>0</v>
          </cell>
          <cell r="J563">
            <v>0</v>
          </cell>
          <cell r="K563">
            <v>0</v>
          </cell>
          <cell r="N563">
            <v>0</v>
          </cell>
          <cell r="O563">
            <v>0</v>
          </cell>
        </row>
        <row r="564">
          <cell r="F564">
            <v>0</v>
          </cell>
          <cell r="I564">
            <v>0</v>
          </cell>
          <cell r="J564">
            <v>0</v>
          </cell>
          <cell r="K564">
            <v>0</v>
          </cell>
          <cell r="N564">
            <v>0</v>
          </cell>
          <cell r="O564">
            <v>0</v>
          </cell>
        </row>
        <row r="565">
          <cell r="F565">
            <v>0</v>
          </cell>
          <cell r="I565">
            <v>0</v>
          </cell>
          <cell r="J565">
            <v>0</v>
          </cell>
          <cell r="K565">
            <v>0</v>
          </cell>
          <cell r="N565">
            <v>0</v>
          </cell>
          <cell r="O565">
            <v>0</v>
          </cell>
        </row>
        <row r="566">
          <cell r="F566">
            <v>0</v>
          </cell>
          <cell r="I566">
            <v>0</v>
          </cell>
          <cell r="J566">
            <v>0</v>
          </cell>
          <cell r="K566">
            <v>0</v>
          </cell>
          <cell r="N566">
            <v>0</v>
          </cell>
          <cell r="O566">
            <v>0</v>
          </cell>
        </row>
        <row r="567">
          <cell r="F567">
            <v>0</v>
          </cell>
          <cell r="I567">
            <v>0</v>
          </cell>
          <cell r="J567">
            <v>0</v>
          </cell>
          <cell r="K567">
            <v>0</v>
          </cell>
          <cell r="N567">
            <v>0</v>
          </cell>
          <cell r="O567">
            <v>0</v>
          </cell>
        </row>
        <row r="568">
          <cell r="F568">
            <v>0</v>
          </cell>
          <cell r="I568">
            <v>0</v>
          </cell>
          <cell r="J568">
            <v>0</v>
          </cell>
          <cell r="K568">
            <v>0</v>
          </cell>
          <cell r="N568">
            <v>0</v>
          </cell>
          <cell r="O568">
            <v>0</v>
          </cell>
        </row>
        <row r="569">
          <cell r="F569">
            <v>0</v>
          </cell>
          <cell r="I569">
            <v>0</v>
          </cell>
          <cell r="J569">
            <v>0</v>
          </cell>
          <cell r="K569">
            <v>0</v>
          </cell>
          <cell r="N569">
            <v>0</v>
          </cell>
          <cell r="O569">
            <v>0</v>
          </cell>
        </row>
        <row r="570">
          <cell r="F570">
            <v>0</v>
          </cell>
          <cell r="I570">
            <v>0</v>
          </cell>
          <cell r="J570">
            <v>0</v>
          </cell>
          <cell r="K570">
            <v>0</v>
          </cell>
          <cell r="N570">
            <v>0</v>
          </cell>
          <cell r="O570">
            <v>0</v>
          </cell>
        </row>
        <row r="571">
          <cell r="F571">
            <v>0</v>
          </cell>
          <cell r="I571">
            <v>0</v>
          </cell>
          <cell r="J571">
            <v>0</v>
          </cell>
          <cell r="K571">
            <v>0</v>
          </cell>
          <cell r="N571">
            <v>0</v>
          </cell>
          <cell r="O571">
            <v>0</v>
          </cell>
        </row>
        <row r="572">
          <cell r="F572">
            <v>0</v>
          </cell>
          <cell r="I572">
            <v>0</v>
          </cell>
          <cell r="J572">
            <v>0</v>
          </cell>
          <cell r="K572">
            <v>0</v>
          </cell>
          <cell r="N572">
            <v>0</v>
          </cell>
          <cell r="O572">
            <v>0</v>
          </cell>
        </row>
        <row r="573">
          <cell r="F573">
            <v>0</v>
          </cell>
          <cell r="I573">
            <v>0</v>
          </cell>
          <cell r="J573">
            <v>0</v>
          </cell>
          <cell r="K573">
            <v>0</v>
          </cell>
          <cell r="N573">
            <v>0</v>
          </cell>
          <cell r="O573">
            <v>0</v>
          </cell>
        </row>
        <row r="574">
          <cell r="F574">
            <v>0</v>
          </cell>
          <cell r="I574">
            <v>0</v>
          </cell>
          <cell r="J574">
            <v>0</v>
          </cell>
          <cell r="K574">
            <v>0</v>
          </cell>
          <cell r="N574">
            <v>0</v>
          </cell>
          <cell r="O574">
            <v>0</v>
          </cell>
        </row>
        <row r="575">
          <cell r="F575">
            <v>0</v>
          </cell>
          <cell r="I575">
            <v>0</v>
          </cell>
          <cell r="J575">
            <v>0</v>
          </cell>
          <cell r="K575">
            <v>0</v>
          </cell>
          <cell r="N575">
            <v>0</v>
          </cell>
          <cell r="O575">
            <v>0</v>
          </cell>
        </row>
        <row r="576">
          <cell r="F576">
            <v>0</v>
          </cell>
          <cell r="I576">
            <v>0</v>
          </cell>
          <cell r="J576">
            <v>0</v>
          </cell>
          <cell r="K576">
            <v>0</v>
          </cell>
          <cell r="N576">
            <v>0</v>
          </cell>
          <cell r="O576">
            <v>0</v>
          </cell>
        </row>
        <row r="577">
          <cell r="F577">
            <v>0</v>
          </cell>
          <cell r="I577">
            <v>0</v>
          </cell>
          <cell r="J577">
            <v>0</v>
          </cell>
          <cell r="K577">
            <v>0</v>
          </cell>
          <cell r="N577">
            <v>0</v>
          </cell>
          <cell r="O577">
            <v>0</v>
          </cell>
        </row>
        <row r="578">
          <cell r="F578">
            <v>0</v>
          </cell>
          <cell r="I578">
            <v>0</v>
          </cell>
          <cell r="J578">
            <v>0</v>
          </cell>
          <cell r="K578">
            <v>0</v>
          </cell>
          <cell r="N578">
            <v>0</v>
          </cell>
          <cell r="O578">
            <v>0</v>
          </cell>
        </row>
        <row r="579">
          <cell r="F579">
            <v>0</v>
          </cell>
          <cell r="I579">
            <v>0</v>
          </cell>
          <cell r="J579">
            <v>0</v>
          </cell>
          <cell r="K579">
            <v>0</v>
          </cell>
          <cell r="N579">
            <v>0</v>
          </cell>
          <cell r="O579">
            <v>0</v>
          </cell>
        </row>
        <row r="580">
          <cell r="F580">
            <v>0</v>
          </cell>
          <cell r="I580">
            <v>0</v>
          </cell>
          <cell r="J580">
            <v>0</v>
          </cell>
          <cell r="K580">
            <v>0</v>
          </cell>
          <cell r="N580">
            <v>0</v>
          </cell>
          <cell r="O580">
            <v>0</v>
          </cell>
        </row>
        <row r="581">
          <cell r="F581">
            <v>0</v>
          </cell>
          <cell r="I581">
            <v>0</v>
          </cell>
          <cell r="J581">
            <v>0</v>
          </cell>
          <cell r="K581">
            <v>0</v>
          </cell>
          <cell r="N581">
            <v>0</v>
          </cell>
          <cell r="O581">
            <v>0</v>
          </cell>
        </row>
        <row r="582">
          <cell r="F582">
            <v>0</v>
          </cell>
          <cell r="I582">
            <v>0</v>
          </cell>
          <cell r="J582">
            <v>0</v>
          </cell>
          <cell r="K582">
            <v>0</v>
          </cell>
          <cell r="N582">
            <v>0</v>
          </cell>
          <cell r="O582">
            <v>0</v>
          </cell>
        </row>
        <row r="583">
          <cell r="F583">
            <v>0</v>
          </cell>
          <cell r="I583">
            <v>0</v>
          </cell>
          <cell r="J583">
            <v>0</v>
          </cell>
          <cell r="K583">
            <v>0</v>
          </cell>
          <cell r="N583">
            <v>0</v>
          </cell>
          <cell r="O583">
            <v>0</v>
          </cell>
        </row>
        <row r="584">
          <cell r="F584">
            <v>0</v>
          </cell>
          <cell r="I584">
            <v>0</v>
          </cell>
          <cell r="J584">
            <v>0</v>
          </cell>
          <cell r="K584">
            <v>0</v>
          </cell>
          <cell r="N584">
            <v>0</v>
          </cell>
          <cell r="O584">
            <v>0</v>
          </cell>
        </row>
        <row r="585">
          <cell r="F585">
            <v>0</v>
          </cell>
          <cell r="I585">
            <v>0</v>
          </cell>
          <cell r="J585">
            <v>0</v>
          </cell>
          <cell r="K585">
            <v>0</v>
          </cell>
          <cell r="N585">
            <v>0</v>
          </cell>
          <cell r="O585">
            <v>0</v>
          </cell>
        </row>
        <row r="586">
          <cell r="F586">
            <v>0</v>
          </cell>
          <cell r="I586">
            <v>0</v>
          </cell>
          <cell r="J586">
            <v>0</v>
          </cell>
          <cell r="K586">
            <v>0</v>
          </cell>
          <cell r="N586">
            <v>0</v>
          </cell>
          <cell r="O586">
            <v>0</v>
          </cell>
        </row>
        <row r="587">
          <cell r="F587">
            <v>0</v>
          </cell>
          <cell r="I587">
            <v>0</v>
          </cell>
          <cell r="J587">
            <v>0</v>
          </cell>
          <cell r="K587">
            <v>0</v>
          </cell>
          <cell r="N587">
            <v>0</v>
          </cell>
          <cell r="O587">
            <v>0</v>
          </cell>
        </row>
        <row r="588">
          <cell r="F588">
            <v>0</v>
          </cell>
          <cell r="I588">
            <v>0</v>
          </cell>
          <cell r="J588">
            <v>0</v>
          </cell>
          <cell r="K588">
            <v>0</v>
          </cell>
          <cell r="N588">
            <v>0</v>
          </cell>
          <cell r="O588">
            <v>0</v>
          </cell>
        </row>
        <row r="589">
          <cell r="F589">
            <v>0</v>
          </cell>
          <cell r="I589">
            <v>0</v>
          </cell>
          <cell r="J589">
            <v>0</v>
          </cell>
          <cell r="K589">
            <v>0</v>
          </cell>
          <cell r="N589">
            <v>0</v>
          </cell>
          <cell r="O589">
            <v>0</v>
          </cell>
        </row>
        <row r="590">
          <cell r="F590">
            <v>0</v>
          </cell>
          <cell r="I590">
            <v>0</v>
          </cell>
          <cell r="J590">
            <v>0</v>
          </cell>
          <cell r="K590">
            <v>0</v>
          </cell>
          <cell r="N590">
            <v>0</v>
          </cell>
          <cell r="O590">
            <v>0</v>
          </cell>
        </row>
        <row r="591">
          <cell r="F591">
            <v>0</v>
          </cell>
          <cell r="I591">
            <v>0</v>
          </cell>
          <cell r="J591">
            <v>0</v>
          </cell>
          <cell r="K591">
            <v>0</v>
          </cell>
          <cell r="N591">
            <v>0</v>
          </cell>
          <cell r="O591">
            <v>0</v>
          </cell>
        </row>
        <row r="592">
          <cell r="F592">
            <v>0</v>
          </cell>
          <cell r="I592">
            <v>0</v>
          </cell>
          <cell r="J592">
            <v>0</v>
          </cell>
          <cell r="K592">
            <v>0</v>
          </cell>
          <cell r="N592">
            <v>0</v>
          </cell>
          <cell r="O592">
            <v>0</v>
          </cell>
        </row>
        <row r="593">
          <cell r="F593">
            <v>0</v>
          </cell>
          <cell r="I593">
            <v>0</v>
          </cell>
          <cell r="J593">
            <v>0</v>
          </cell>
          <cell r="K593">
            <v>0</v>
          </cell>
          <cell r="N593">
            <v>0</v>
          </cell>
          <cell r="O593">
            <v>0</v>
          </cell>
        </row>
        <row r="594">
          <cell r="F594">
            <v>0</v>
          </cell>
          <cell r="I594">
            <v>0</v>
          </cell>
          <cell r="J594">
            <v>0</v>
          </cell>
          <cell r="K594">
            <v>0</v>
          </cell>
          <cell r="N594">
            <v>0</v>
          </cell>
          <cell r="O594">
            <v>0</v>
          </cell>
        </row>
        <row r="595">
          <cell r="F595">
            <v>0</v>
          </cell>
          <cell r="I595">
            <v>0</v>
          </cell>
          <cell r="J595">
            <v>0</v>
          </cell>
          <cell r="K595">
            <v>0</v>
          </cell>
          <cell r="N595">
            <v>0</v>
          </cell>
          <cell r="O595">
            <v>0</v>
          </cell>
        </row>
        <row r="596">
          <cell r="F596">
            <v>0</v>
          </cell>
          <cell r="I596">
            <v>0</v>
          </cell>
          <cell r="J596">
            <v>0</v>
          </cell>
          <cell r="K596">
            <v>0</v>
          </cell>
          <cell r="N596">
            <v>0</v>
          </cell>
          <cell r="O596">
            <v>0</v>
          </cell>
        </row>
        <row r="597">
          <cell r="F597">
            <v>0</v>
          </cell>
          <cell r="I597">
            <v>0</v>
          </cell>
          <cell r="J597">
            <v>0</v>
          </cell>
          <cell r="K597">
            <v>0</v>
          </cell>
          <cell r="N597">
            <v>0</v>
          </cell>
          <cell r="O597">
            <v>0</v>
          </cell>
        </row>
        <row r="598">
          <cell r="F598">
            <v>0</v>
          </cell>
          <cell r="I598">
            <v>0</v>
          </cell>
          <cell r="J598">
            <v>0</v>
          </cell>
          <cell r="K598">
            <v>0</v>
          </cell>
          <cell r="N598">
            <v>0</v>
          </cell>
          <cell r="O598">
            <v>0</v>
          </cell>
        </row>
        <row r="599">
          <cell r="F599">
            <v>0</v>
          </cell>
          <cell r="I599">
            <v>0</v>
          </cell>
          <cell r="J599">
            <v>0</v>
          </cell>
          <cell r="K599">
            <v>0</v>
          </cell>
          <cell r="N599">
            <v>0</v>
          </cell>
          <cell r="O599">
            <v>0</v>
          </cell>
        </row>
        <row r="600">
          <cell r="F600">
            <v>0</v>
          </cell>
          <cell r="I600">
            <v>0</v>
          </cell>
          <cell r="J600">
            <v>0</v>
          </cell>
          <cell r="K600">
            <v>0</v>
          </cell>
          <cell r="N600">
            <v>0</v>
          </cell>
          <cell r="O600">
            <v>0</v>
          </cell>
        </row>
        <row r="601">
          <cell r="F601">
            <v>0</v>
          </cell>
          <cell r="I601">
            <v>0</v>
          </cell>
          <cell r="J601">
            <v>0</v>
          </cell>
          <cell r="K601">
            <v>0</v>
          </cell>
          <cell r="N601">
            <v>0</v>
          </cell>
          <cell r="O601">
            <v>0</v>
          </cell>
        </row>
        <row r="602">
          <cell r="F602">
            <v>0</v>
          </cell>
          <cell r="I602">
            <v>0</v>
          </cell>
          <cell r="J602">
            <v>0</v>
          </cell>
          <cell r="K602">
            <v>0</v>
          </cell>
          <cell r="N602">
            <v>0</v>
          </cell>
          <cell r="O602">
            <v>0</v>
          </cell>
        </row>
        <row r="603">
          <cell r="F603">
            <v>0</v>
          </cell>
          <cell r="I603">
            <v>0</v>
          </cell>
          <cell r="J603">
            <v>0</v>
          </cell>
          <cell r="K603">
            <v>0</v>
          </cell>
          <cell r="N603">
            <v>0</v>
          </cell>
          <cell r="O603">
            <v>0</v>
          </cell>
        </row>
        <row r="604">
          <cell r="F604">
            <v>0</v>
          </cell>
          <cell r="I604">
            <v>0</v>
          </cell>
          <cell r="J604">
            <v>0</v>
          </cell>
          <cell r="K604">
            <v>0</v>
          </cell>
          <cell r="N604">
            <v>0</v>
          </cell>
          <cell r="O604">
            <v>0</v>
          </cell>
        </row>
        <row r="605">
          <cell r="F605">
            <v>0</v>
          </cell>
          <cell r="I605">
            <v>0</v>
          </cell>
          <cell r="J605">
            <v>0</v>
          </cell>
          <cell r="K605">
            <v>0</v>
          </cell>
          <cell r="N605">
            <v>0</v>
          </cell>
          <cell r="O605">
            <v>0</v>
          </cell>
        </row>
        <row r="606">
          <cell r="F606">
            <v>0</v>
          </cell>
          <cell r="I606">
            <v>0</v>
          </cell>
          <cell r="J606">
            <v>0</v>
          </cell>
          <cell r="K606">
            <v>0</v>
          </cell>
          <cell r="N606">
            <v>0</v>
          </cell>
          <cell r="O606">
            <v>0</v>
          </cell>
        </row>
        <row r="607">
          <cell r="F607">
            <v>0</v>
          </cell>
          <cell r="I607">
            <v>0</v>
          </cell>
          <cell r="J607">
            <v>0</v>
          </cell>
          <cell r="K607">
            <v>0</v>
          </cell>
          <cell r="N607">
            <v>0</v>
          </cell>
          <cell r="O607">
            <v>0</v>
          </cell>
        </row>
        <row r="608">
          <cell r="F608">
            <v>0</v>
          </cell>
          <cell r="I608">
            <v>0</v>
          </cell>
          <cell r="J608">
            <v>0</v>
          </cell>
          <cell r="K608">
            <v>0</v>
          </cell>
          <cell r="N608">
            <v>0</v>
          </cell>
          <cell r="O608">
            <v>0</v>
          </cell>
        </row>
        <row r="609">
          <cell r="F609">
            <v>0</v>
          </cell>
          <cell r="I609">
            <v>0</v>
          </cell>
          <cell r="J609">
            <v>0</v>
          </cell>
          <cell r="K609">
            <v>0</v>
          </cell>
          <cell r="N609">
            <v>0</v>
          </cell>
          <cell r="O609">
            <v>0</v>
          </cell>
        </row>
        <row r="610">
          <cell r="F610">
            <v>0</v>
          </cell>
          <cell r="I610">
            <v>0</v>
          </cell>
          <cell r="J610">
            <v>0</v>
          </cell>
          <cell r="K610">
            <v>0</v>
          </cell>
          <cell r="N610">
            <v>0</v>
          </cell>
          <cell r="O610">
            <v>0</v>
          </cell>
        </row>
        <row r="611">
          <cell r="F611">
            <v>0</v>
          </cell>
          <cell r="I611">
            <v>0</v>
          </cell>
          <cell r="J611">
            <v>0</v>
          </cell>
          <cell r="K611">
            <v>0</v>
          </cell>
          <cell r="N611">
            <v>0</v>
          </cell>
          <cell r="O611">
            <v>0</v>
          </cell>
        </row>
        <row r="612">
          <cell r="F612">
            <v>0</v>
          </cell>
          <cell r="I612">
            <v>0</v>
          </cell>
          <cell r="J612">
            <v>0</v>
          </cell>
          <cell r="K612">
            <v>0</v>
          </cell>
          <cell r="N612">
            <v>0</v>
          </cell>
          <cell r="O612">
            <v>0</v>
          </cell>
        </row>
        <row r="613">
          <cell r="F613">
            <v>0</v>
          </cell>
          <cell r="I613">
            <v>0</v>
          </cell>
          <cell r="J613">
            <v>0</v>
          </cell>
          <cell r="K613">
            <v>0</v>
          </cell>
          <cell r="N613">
            <v>0</v>
          </cell>
          <cell r="O613">
            <v>0</v>
          </cell>
        </row>
        <row r="614">
          <cell r="F614">
            <v>0</v>
          </cell>
          <cell r="I614">
            <v>0</v>
          </cell>
          <cell r="J614">
            <v>0</v>
          </cell>
          <cell r="K614">
            <v>0</v>
          </cell>
          <cell r="N614">
            <v>0</v>
          </cell>
          <cell r="O614">
            <v>0</v>
          </cell>
        </row>
        <row r="615">
          <cell r="F615">
            <v>0</v>
          </cell>
          <cell r="I615">
            <v>0</v>
          </cell>
          <cell r="J615">
            <v>0</v>
          </cell>
          <cell r="K615">
            <v>0</v>
          </cell>
          <cell r="N615">
            <v>0</v>
          </cell>
          <cell r="O615">
            <v>0</v>
          </cell>
        </row>
        <row r="616">
          <cell r="F616">
            <v>0</v>
          </cell>
          <cell r="I616">
            <v>0</v>
          </cell>
          <cell r="J616">
            <v>0</v>
          </cell>
          <cell r="K616">
            <v>0</v>
          </cell>
          <cell r="N616">
            <v>0</v>
          </cell>
          <cell r="O616">
            <v>0</v>
          </cell>
        </row>
        <row r="617">
          <cell r="F617">
            <v>0</v>
          </cell>
          <cell r="I617">
            <v>0</v>
          </cell>
          <cell r="J617">
            <v>0</v>
          </cell>
          <cell r="K617">
            <v>0</v>
          </cell>
          <cell r="N617">
            <v>0</v>
          </cell>
          <cell r="O617">
            <v>0</v>
          </cell>
        </row>
        <row r="618">
          <cell r="F618">
            <v>0</v>
          </cell>
          <cell r="I618">
            <v>0</v>
          </cell>
          <cell r="J618">
            <v>0</v>
          </cell>
          <cell r="K618">
            <v>0</v>
          </cell>
          <cell r="N618">
            <v>0</v>
          </cell>
          <cell r="O618">
            <v>0</v>
          </cell>
        </row>
        <row r="619">
          <cell r="F619">
            <v>0</v>
          </cell>
          <cell r="I619">
            <v>0</v>
          </cell>
          <cell r="J619">
            <v>0</v>
          </cell>
          <cell r="K619">
            <v>0</v>
          </cell>
          <cell r="N619">
            <v>0</v>
          </cell>
          <cell r="O619">
            <v>0</v>
          </cell>
        </row>
        <row r="620">
          <cell r="F620">
            <v>0</v>
          </cell>
          <cell r="I620">
            <v>0</v>
          </cell>
          <cell r="J620">
            <v>0</v>
          </cell>
          <cell r="K620">
            <v>0</v>
          </cell>
          <cell r="N620">
            <v>0</v>
          </cell>
          <cell r="O620">
            <v>0</v>
          </cell>
        </row>
        <row r="621">
          <cell r="F621">
            <v>0</v>
          </cell>
          <cell r="I621">
            <v>0</v>
          </cell>
          <cell r="J621">
            <v>0</v>
          </cell>
          <cell r="K621">
            <v>0</v>
          </cell>
          <cell r="N621">
            <v>0</v>
          </cell>
          <cell r="O621">
            <v>0</v>
          </cell>
        </row>
        <row r="622">
          <cell r="F622">
            <v>0</v>
          </cell>
          <cell r="I622">
            <v>0</v>
          </cell>
          <cell r="J622">
            <v>0</v>
          </cell>
          <cell r="K622">
            <v>0</v>
          </cell>
          <cell r="N622">
            <v>0</v>
          </cell>
          <cell r="O622">
            <v>0</v>
          </cell>
        </row>
        <row r="623">
          <cell r="F623">
            <v>0</v>
          </cell>
          <cell r="I623">
            <v>0</v>
          </cell>
          <cell r="J623">
            <v>0</v>
          </cell>
          <cell r="K623">
            <v>0</v>
          </cell>
          <cell r="N623">
            <v>0</v>
          </cell>
          <cell r="O623">
            <v>0</v>
          </cell>
        </row>
        <row r="624">
          <cell r="F624">
            <v>0</v>
          </cell>
          <cell r="I624">
            <v>0</v>
          </cell>
          <cell r="J624">
            <v>0</v>
          </cell>
          <cell r="K624">
            <v>0</v>
          </cell>
          <cell r="N624">
            <v>0</v>
          </cell>
          <cell r="O624">
            <v>0</v>
          </cell>
        </row>
        <row r="625">
          <cell r="F625">
            <v>0</v>
          </cell>
          <cell r="I625">
            <v>0</v>
          </cell>
          <cell r="J625">
            <v>0</v>
          </cell>
          <cell r="K625">
            <v>0</v>
          </cell>
          <cell r="N625">
            <v>0</v>
          </cell>
          <cell r="O625">
            <v>0</v>
          </cell>
        </row>
        <row r="626">
          <cell r="F626">
            <v>0</v>
          </cell>
          <cell r="I626">
            <v>0</v>
          </cell>
          <cell r="J626">
            <v>0</v>
          </cell>
          <cell r="K626">
            <v>0</v>
          </cell>
          <cell r="N626">
            <v>0</v>
          </cell>
          <cell r="O626">
            <v>0</v>
          </cell>
        </row>
        <row r="627">
          <cell r="F627">
            <v>0</v>
          </cell>
          <cell r="I627">
            <v>0</v>
          </cell>
          <cell r="J627">
            <v>0</v>
          </cell>
          <cell r="K627">
            <v>0</v>
          </cell>
          <cell r="N627">
            <v>0</v>
          </cell>
          <cell r="O627">
            <v>0</v>
          </cell>
        </row>
        <row r="628">
          <cell r="F628">
            <v>0</v>
          </cell>
          <cell r="I628">
            <v>0</v>
          </cell>
          <cell r="J628">
            <v>0</v>
          </cell>
          <cell r="K628">
            <v>0</v>
          </cell>
          <cell r="N628">
            <v>0</v>
          </cell>
          <cell r="O628">
            <v>0</v>
          </cell>
        </row>
        <row r="629">
          <cell r="F629">
            <v>0</v>
          </cell>
          <cell r="I629">
            <v>0</v>
          </cell>
          <cell r="J629">
            <v>0</v>
          </cell>
          <cell r="K629">
            <v>0</v>
          </cell>
          <cell r="N629">
            <v>0</v>
          </cell>
          <cell r="O629">
            <v>0</v>
          </cell>
        </row>
        <row r="630">
          <cell r="F630">
            <v>0</v>
          </cell>
          <cell r="I630">
            <v>0</v>
          </cell>
          <cell r="J630">
            <v>0</v>
          </cell>
          <cell r="K630">
            <v>0</v>
          </cell>
          <cell r="N630">
            <v>0</v>
          </cell>
          <cell r="O630">
            <v>0</v>
          </cell>
        </row>
        <row r="631">
          <cell r="F631">
            <v>0</v>
          </cell>
          <cell r="I631">
            <v>0</v>
          </cell>
          <cell r="J631">
            <v>0</v>
          </cell>
          <cell r="K631">
            <v>0</v>
          </cell>
          <cell r="N631">
            <v>0</v>
          </cell>
          <cell r="O631">
            <v>0</v>
          </cell>
        </row>
        <row r="632">
          <cell r="F632">
            <v>0</v>
          </cell>
          <cell r="I632">
            <v>0</v>
          </cell>
          <cell r="J632">
            <v>0</v>
          </cell>
          <cell r="K632">
            <v>0</v>
          </cell>
          <cell r="N632">
            <v>0</v>
          </cell>
          <cell r="O632">
            <v>0</v>
          </cell>
        </row>
        <row r="633">
          <cell r="F633">
            <v>0</v>
          </cell>
          <cell r="I633">
            <v>0</v>
          </cell>
          <cell r="J633">
            <v>0</v>
          </cell>
          <cell r="K633">
            <v>0</v>
          </cell>
          <cell r="N633">
            <v>0</v>
          </cell>
          <cell r="O633">
            <v>0</v>
          </cell>
        </row>
        <row r="634">
          <cell r="F634">
            <v>0</v>
          </cell>
          <cell r="I634">
            <v>0</v>
          </cell>
          <cell r="J634">
            <v>0</v>
          </cell>
          <cell r="K634">
            <v>0</v>
          </cell>
          <cell r="N634">
            <v>0</v>
          </cell>
          <cell r="O634">
            <v>0</v>
          </cell>
        </row>
        <row r="635">
          <cell r="F635">
            <v>0</v>
          </cell>
          <cell r="I635">
            <v>0</v>
          </cell>
          <cell r="J635">
            <v>0</v>
          </cell>
          <cell r="K635">
            <v>0</v>
          </cell>
          <cell r="N635">
            <v>0</v>
          </cell>
          <cell r="O635">
            <v>0</v>
          </cell>
        </row>
        <row r="636">
          <cell r="F636">
            <v>0</v>
          </cell>
          <cell r="I636">
            <v>0</v>
          </cell>
          <cell r="J636">
            <v>0</v>
          </cell>
          <cell r="K636">
            <v>0</v>
          </cell>
          <cell r="N636">
            <v>0</v>
          </cell>
          <cell r="O636">
            <v>0</v>
          </cell>
        </row>
        <row r="637">
          <cell r="F637">
            <v>0</v>
          </cell>
          <cell r="I637">
            <v>0</v>
          </cell>
          <cell r="J637">
            <v>0</v>
          </cell>
          <cell r="K637">
            <v>0</v>
          </cell>
          <cell r="N637">
            <v>0</v>
          </cell>
          <cell r="O637">
            <v>0</v>
          </cell>
        </row>
        <row r="638">
          <cell r="F638">
            <v>0</v>
          </cell>
          <cell r="I638">
            <v>0</v>
          </cell>
          <cell r="J638">
            <v>0</v>
          </cell>
          <cell r="K638">
            <v>0</v>
          </cell>
          <cell r="N638">
            <v>0</v>
          </cell>
          <cell r="O638">
            <v>0</v>
          </cell>
        </row>
        <row r="639">
          <cell r="F639">
            <v>0</v>
          </cell>
          <cell r="I639">
            <v>0</v>
          </cell>
          <cell r="J639">
            <v>0</v>
          </cell>
          <cell r="K639">
            <v>0</v>
          </cell>
          <cell r="N639">
            <v>0</v>
          </cell>
          <cell r="O639">
            <v>0</v>
          </cell>
        </row>
        <row r="640">
          <cell r="F640">
            <v>0</v>
          </cell>
          <cell r="I640">
            <v>0</v>
          </cell>
          <cell r="J640">
            <v>0</v>
          </cell>
          <cell r="K640">
            <v>0</v>
          </cell>
          <cell r="N640">
            <v>0</v>
          </cell>
          <cell r="O640">
            <v>0</v>
          </cell>
        </row>
        <row r="641">
          <cell r="F641">
            <v>0</v>
          </cell>
          <cell r="I641">
            <v>0</v>
          </cell>
          <cell r="J641">
            <v>0</v>
          </cell>
          <cell r="K641">
            <v>0</v>
          </cell>
          <cell r="N641">
            <v>0</v>
          </cell>
          <cell r="O641">
            <v>0</v>
          </cell>
        </row>
        <row r="642">
          <cell r="F642">
            <v>0</v>
          </cell>
          <cell r="I642">
            <v>0</v>
          </cell>
          <cell r="J642">
            <v>0</v>
          </cell>
          <cell r="K642">
            <v>0</v>
          </cell>
          <cell r="N642">
            <v>0</v>
          </cell>
          <cell r="O642">
            <v>0</v>
          </cell>
        </row>
        <row r="643">
          <cell r="F643">
            <v>0</v>
          </cell>
          <cell r="I643">
            <v>0</v>
          </cell>
          <cell r="J643">
            <v>0</v>
          </cell>
          <cell r="K643">
            <v>0</v>
          </cell>
          <cell r="N643">
            <v>0</v>
          </cell>
          <cell r="O643">
            <v>0</v>
          </cell>
        </row>
        <row r="644">
          <cell r="F644">
            <v>0</v>
          </cell>
          <cell r="I644">
            <v>0</v>
          </cell>
          <cell r="J644">
            <v>0</v>
          </cell>
          <cell r="K644">
            <v>0</v>
          </cell>
          <cell r="N644">
            <v>0</v>
          </cell>
          <cell r="O644">
            <v>0</v>
          </cell>
        </row>
        <row r="645">
          <cell r="F645">
            <v>0</v>
          </cell>
          <cell r="I645">
            <v>0</v>
          </cell>
          <cell r="J645">
            <v>0</v>
          </cell>
          <cell r="K645">
            <v>0</v>
          </cell>
          <cell r="N645">
            <v>0</v>
          </cell>
          <cell r="O645">
            <v>0</v>
          </cell>
        </row>
        <row r="646">
          <cell r="F646">
            <v>0</v>
          </cell>
          <cell r="I646">
            <v>0</v>
          </cell>
          <cell r="J646">
            <v>0</v>
          </cell>
          <cell r="K646">
            <v>0</v>
          </cell>
          <cell r="N646">
            <v>0</v>
          </cell>
          <cell r="O646">
            <v>0</v>
          </cell>
        </row>
        <row r="647">
          <cell r="F647">
            <v>0</v>
          </cell>
          <cell r="I647">
            <v>0</v>
          </cell>
          <cell r="J647">
            <v>0</v>
          </cell>
          <cell r="K647">
            <v>0</v>
          </cell>
          <cell r="N647">
            <v>0</v>
          </cell>
          <cell r="O647">
            <v>0</v>
          </cell>
        </row>
        <row r="648">
          <cell r="F648">
            <v>0</v>
          </cell>
          <cell r="I648">
            <v>0</v>
          </cell>
          <cell r="J648">
            <v>0</v>
          </cell>
          <cell r="K648">
            <v>0</v>
          </cell>
          <cell r="N648">
            <v>0</v>
          </cell>
          <cell r="O648">
            <v>0</v>
          </cell>
        </row>
        <row r="649">
          <cell r="F649">
            <v>0</v>
          </cell>
          <cell r="I649">
            <v>0</v>
          </cell>
          <cell r="J649">
            <v>0</v>
          </cell>
          <cell r="K649">
            <v>0</v>
          </cell>
          <cell r="N649">
            <v>0</v>
          </cell>
          <cell r="O649">
            <v>0</v>
          </cell>
        </row>
        <row r="650">
          <cell r="F650">
            <v>0</v>
          </cell>
          <cell r="I650">
            <v>0</v>
          </cell>
          <cell r="J650">
            <v>0</v>
          </cell>
          <cell r="K650">
            <v>0</v>
          </cell>
          <cell r="N650">
            <v>0</v>
          </cell>
          <cell r="O650">
            <v>0</v>
          </cell>
        </row>
        <row r="651">
          <cell r="F651">
            <v>0</v>
          </cell>
          <cell r="I651">
            <v>0</v>
          </cell>
          <cell r="J651">
            <v>0</v>
          </cell>
          <cell r="K651">
            <v>0</v>
          </cell>
          <cell r="N651">
            <v>0</v>
          </cell>
          <cell r="O651">
            <v>0</v>
          </cell>
        </row>
        <row r="652">
          <cell r="F652">
            <v>0</v>
          </cell>
          <cell r="I652">
            <v>0</v>
          </cell>
          <cell r="J652">
            <v>0</v>
          </cell>
          <cell r="K652">
            <v>0</v>
          </cell>
          <cell r="N652">
            <v>0</v>
          </cell>
          <cell r="O652">
            <v>0</v>
          </cell>
        </row>
        <row r="653">
          <cell r="F653">
            <v>0</v>
          </cell>
          <cell r="I653">
            <v>0</v>
          </cell>
          <cell r="J653">
            <v>0</v>
          </cell>
          <cell r="K653">
            <v>0</v>
          </cell>
          <cell r="N653">
            <v>0</v>
          </cell>
          <cell r="O653">
            <v>0</v>
          </cell>
        </row>
        <row r="654">
          <cell r="F654">
            <v>0</v>
          </cell>
          <cell r="I654">
            <v>0</v>
          </cell>
          <cell r="J654">
            <v>0</v>
          </cell>
          <cell r="K654">
            <v>0</v>
          </cell>
          <cell r="N654">
            <v>0</v>
          </cell>
          <cell r="O654">
            <v>0</v>
          </cell>
        </row>
        <row r="655">
          <cell r="F655">
            <v>0</v>
          </cell>
          <cell r="I655">
            <v>0</v>
          </cell>
          <cell r="J655">
            <v>0</v>
          </cell>
          <cell r="K655">
            <v>0</v>
          </cell>
          <cell r="N655">
            <v>0</v>
          </cell>
          <cell r="O655">
            <v>0</v>
          </cell>
        </row>
        <row r="656">
          <cell r="F656">
            <v>0</v>
          </cell>
          <cell r="I656">
            <v>0</v>
          </cell>
          <cell r="J656">
            <v>0</v>
          </cell>
          <cell r="K656">
            <v>0</v>
          </cell>
          <cell r="N656">
            <v>0</v>
          </cell>
          <cell r="O656">
            <v>0</v>
          </cell>
        </row>
        <row r="657">
          <cell r="F657">
            <v>0</v>
          </cell>
          <cell r="I657">
            <v>0</v>
          </cell>
          <cell r="J657">
            <v>0</v>
          </cell>
          <cell r="K657">
            <v>0</v>
          </cell>
          <cell r="N657">
            <v>0</v>
          </cell>
          <cell r="O657">
            <v>0</v>
          </cell>
        </row>
        <row r="658">
          <cell r="F658">
            <v>0</v>
          </cell>
          <cell r="I658">
            <v>0</v>
          </cell>
          <cell r="J658">
            <v>0</v>
          </cell>
          <cell r="K658">
            <v>0</v>
          </cell>
          <cell r="N658">
            <v>0</v>
          </cell>
          <cell r="O658">
            <v>0</v>
          </cell>
        </row>
        <row r="659">
          <cell r="F659">
            <v>0</v>
          </cell>
          <cell r="I659">
            <v>0</v>
          </cell>
          <cell r="J659">
            <v>0</v>
          </cell>
          <cell r="K659">
            <v>0</v>
          </cell>
          <cell r="N659">
            <v>0</v>
          </cell>
          <cell r="O659">
            <v>0</v>
          </cell>
        </row>
        <row r="660">
          <cell r="F660">
            <v>0</v>
          </cell>
          <cell r="I660">
            <v>0</v>
          </cell>
          <cell r="J660">
            <v>0</v>
          </cell>
          <cell r="K660">
            <v>0</v>
          </cell>
          <cell r="N660">
            <v>0</v>
          </cell>
          <cell r="O660">
            <v>0</v>
          </cell>
        </row>
        <row r="661">
          <cell r="F661">
            <v>0</v>
          </cell>
          <cell r="I661">
            <v>0</v>
          </cell>
          <cell r="J661">
            <v>0</v>
          </cell>
          <cell r="K661">
            <v>0</v>
          </cell>
          <cell r="N661">
            <v>0</v>
          </cell>
          <cell r="O661">
            <v>0</v>
          </cell>
        </row>
        <row r="662">
          <cell r="F662">
            <v>0</v>
          </cell>
          <cell r="I662">
            <v>0</v>
          </cell>
          <cell r="J662">
            <v>0</v>
          </cell>
          <cell r="K662">
            <v>0</v>
          </cell>
          <cell r="N662">
            <v>0</v>
          </cell>
          <cell r="O662">
            <v>0</v>
          </cell>
        </row>
        <row r="663">
          <cell r="F663">
            <v>0</v>
          </cell>
          <cell r="I663">
            <v>0</v>
          </cell>
          <cell r="J663">
            <v>0</v>
          </cell>
          <cell r="K663">
            <v>0</v>
          </cell>
          <cell r="N663">
            <v>0</v>
          </cell>
          <cell r="O663">
            <v>0</v>
          </cell>
        </row>
        <row r="664">
          <cell r="F664">
            <v>0</v>
          </cell>
          <cell r="I664">
            <v>0</v>
          </cell>
          <cell r="J664">
            <v>0</v>
          </cell>
          <cell r="K664">
            <v>0</v>
          </cell>
          <cell r="N664">
            <v>0</v>
          </cell>
          <cell r="O664">
            <v>0</v>
          </cell>
        </row>
        <row r="665">
          <cell r="F665">
            <v>0</v>
          </cell>
          <cell r="I665">
            <v>0</v>
          </cell>
          <cell r="J665">
            <v>0</v>
          </cell>
          <cell r="K665">
            <v>0</v>
          </cell>
          <cell r="N665">
            <v>0</v>
          </cell>
          <cell r="O665">
            <v>0</v>
          </cell>
        </row>
        <row r="666">
          <cell r="F666">
            <v>0</v>
          </cell>
          <cell r="I666">
            <v>0</v>
          </cell>
          <cell r="J666">
            <v>0</v>
          </cell>
          <cell r="K666">
            <v>0</v>
          </cell>
          <cell r="N666">
            <v>0</v>
          </cell>
          <cell r="O666">
            <v>0</v>
          </cell>
        </row>
        <row r="667">
          <cell r="F667">
            <v>0</v>
          </cell>
          <cell r="I667">
            <v>0</v>
          </cell>
          <cell r="J667">
            <v>0</v>
          </cell>
          <cell r="K667">
            <v>0</v>
          </cell>
          <cell r="N667">
            <v>0</v>
          </cell>
          <cell r="O667">
            <v>0</v>
          </cell>
        </row>
        <row r="668">
          <cell r="F668">
            <v>0</v>
          </cell>
          <cell r="I668">
            <v>0</v>
          </cell>
          <cell r="J668">
            <v>0</v>
          </cell>
          <cell r="K668">
            <v>0</v>
          </cell>
          <cell r="N668">
            <v>0</v>
          </cell>
          <cell r="O668">
            <v>0</v>
          </cell>
        </row>
        <row r="669">
          <cell r="F669">
            <v>0</v>
          </cell>
          <cell r="I669">
            <v>0</v>
          </cell>
          <cell r="J669">
            <v>0</v>
          </cell>
          <cell r="K669">
            <v>0</v>
          </cell>
          <cell r="N669">
            <v>0</v>
          </cell>
          <cell r="O669">
            <v>0</v>
          </cell>
        </row>
        <row r="670">
          <cell r="F670">
            <v>0</v>
          </cell>
          <cell r="I670">
            <v>0</v>
          </cell>
          <cell r="J670">
            <v>0</v>
          </cell>
          <cell r="K670">
            <v>0</v>
          </cell>
          <cell r="N670">
            <v>0</v>
          </cell>
          <cell r="O670">
            <v>0</v>
          </cell>
        </row>
        <row r="671">
          <cell r="F671">
            <v>0</v>
          </cell>
          <cell r="I671">
            <v>0</v>
          </cell>
          <cell r="J671">
            <v>0</v>
          </cell>
          <cell r="K671">
            <v>0</v>
          </cell>
          <cell r="N671">
            <v>0</v>
          </cell>
          <cell r="O671">
            <v>0</v>
          </cell>
        </row>
        <row r="672">
          <cell r="F672">
            <v>0</v>
          </cell>
          <cell r="I672">
            <v>0</v>
          </cell>
          <cell r="J672">
            <v>0</v>
          </cell>
          <cell r="K672">
            <v>0</v>
          </cell>
          <cell r="N672">
            <v>0</v>
          </cell>
          <cell r="O672">
            <v>0</v>
          </cell>
        </row>
        <row r="673">
          <cell r="F673">
            <v>0</v>
          </cell>
          <cell r="I673">
            <v>0</v>
          </cell>
          <cell r="J673">
            <v>0</v>
          </cell>
          <cell r="K673">
            <v>0</v>
          </cell>
          <cell r="N673">
            <v>0</v>
          </cell>
          <cell r="O673">
            <v>0</v>
          </cell>
        </row>
        <row r="674">
          <cell r="F674">
            <v>0</v>
          </cell>
          <cell r="I674">
            <v>0</v>
          </cell>
          <cell r="J674">
            <v>0</v>
          </cell>
          <cell r="K674">
            <v>0</v>
          </cell>
          <cell r="N674">
            <v>0</v>
          </cell>
          <cell r="O674">
            <v>0</v>
          </cell>
        </row>
        <row r="675">
          <cell r="F675">
            <v>0</v>
          </cell>
          <cell r="I675">
            <v>0</v>
          </cell>
          <cell r="J675">
            <v>0</v>
          </cell>
          <cell r="K675">
            <v>0</v>
          </cell>
          <cell r="N675">
            <v>0</v>
          </cell>
          <cell r="O675">
            <v>0</v>
          </cell>
        </row>
        <row r="676">
          <cell r="F676">
            <v>0</v>
          </cell>
          <cell r="I676">
            <v>0</v>
          </cell>
          <cell r="J676">
            <v>0</v>
          </cell>
          <cell r="K676">
            <v>0</v>
          </cell>
          <cell r="N676">
            <v>0</v>
          </cell>
          <cell r="O676">
            <v>0</v>
          </cell>
        </row>
        <row r="677">
          <cell r="F677">
            <v>0</v>
          </cell>
          <cell r="I677">
            <v>0</v>
          </cell>
          <cell r="J677">
            <v>0</v>
          </cell>
          <cell r="K677">
            <v>0</v>
          </cell>
          <cell r="N677">
            <v>0</v>
          </cell>
          <cell r="O677">
            <v>0</v>
          </cell>
        </row>
        <row r="678">
          <cell r="F678">
            <v>0</v>
          </cell>
          <cell r="I678">
            <v>0</v>
          </cell>
          <cell r="J678">
            <v>0</v>
          </cell>
          <cell r="K678">
            <v>0</v>
          </cell>
          <cell r="N678">
            <v>0</v>
          </cell>
          <cell r="O678">
            <v>0</v>
          </cell>
        </row>
        <row r="679">
          <cell r="F679">
            <v>0</v>
          </cell>
          <cell r="I679">
            <v>0</v>
          </cell>
          <cell r="J679">
            <v>0</v>
          </cell>
          <cell r="K679">
            <v>0</v>
          </cell>
          <cell r="N679">
            <v>0</v>
          </cell>
          <cell r="O679">
            <v>0</v>
          </cell>
        </row>
        <row r="680">
          <cell r="F680">
            <v>0</v>
          </cell>
          <cell r="I680">
            <v>0</v>
          </cell>
          <cell r="J680">
            <v>0</v>
          </cell>
          <cell r="K680">
            <v>0</v>
          </cell>
          <cell r="N680">
            <v>0</v>
          </cell>
          <cell r="O680">
            <v>0</v>
          </cell>
        </row>
        <row r="681">
          <cell r="F681">
            <v>0</v>
          </cell>
          <cell r="I681">
            <v>0</v>
          </cell>
          <cell r="J681">
            <v>0</v>
          </cell>
          <cell r="K681">
            <v>0</v>
          </cell>
          <cell r="N681">
            <v>0</v>
          </cell>
          <cell r="O681">
            <v>0</v>
          </cell>
        </row>
        <row r="682">
          <cell r="F682">
            <v>0</v>
          </cell>
          <cell r="I682">
            <v>0</v>
          </cell>
          <cell r="J682">
            <v>0</v>
          </cell>
          <cell r="K682">
            <v>0</v>
          </cell>
          <cell r="N682">
            <v>0</v>
          </cell>
          <cell r="O682">
            <v>0</v>
          </cell>
        </row>
        <row r="683">
          <cell r="F683">
            <v>0</v>
          </cell>
          <cell r="I683">
            <v>0</v>
          </cell>
          <cell r="J683">
            <v>0</v>
          </cell>
          <cell r="K683">
            <v>0</v>
          </cell>
          <cell r="N683">
            <v>0</v>
          </cell>
          <cell r="O683">
            <v>0</v>
          </cell>
        </row>
        <row r="684">
          <cell r="F684">
            <v>0</v>
          </cell>
          <cell r="I684">
            <v>0</v>
          </cell>
          <cell r="J684">
            <v>0</v>
          </cell>
          <cell r="K684">
            <v>0</v>
          </cell>
          <cell r="N684">
            <v>0</v>
          </cell>
          <cell r="O684">
            <v>0</v>
          </cell>
        </row>
        <row r="685">
          <cell r="F685">
            <v>0</v>
          </cell>
          <cell r="I685">
            <v>0</v>
          </cell>
          <cell r="J685">
            <v>0</v>
          </cell>
          <cell r="K685">
            <v>0</v>
          </cell>
          <cell r="N685">
            <v>0</v>
          </cell>
          <cell r="O685">
            <v>0</v>
          </cell>
        </row>
        <row r="686">
          <cell r="F686">
            <v>0</v>
          </cell>
          <cell r="I686">
            <v>0</v>
          </cell>
          <cell r="J686">
            <v>0</v>
          </cell>
          <cell r="K686">
            <v>0</v>
          </cell>
          <cell r="N686">
            <v>0</v>
          </cell>
          <cell r="O686">
            <v>0</v>
          </cell>
        </row>
        <row r="687">
          <cell r="F687">
            <v>0</v>
          </cell>
          <cell r="I687">
            <v>0</v>
          </cell>
          <cell r="J687">
            <v>0</v>
          </cell>
          <cell r="K687">
            <v>0</v>
          </cell>
          <cell r="N687">
            <v>0</v>
          </cell>
          <cell r="O687">
            <v>0</v>
          </cell>
        </row>
        <row r="688">
          <cell r="F688">
            <v>0</v>
          </cell>
          <cell r="I688">
            <v>0</v>
          </cell>
          <cell r="J688">
            <v>0</v>
          </cell>
          <cell r="K688">
            <v>0</v>
          </cell>
          <cell r="N688">
            <v>0</v>
          </cell>
          <cell r="O688">
            <v>0</v>
          </cell>
        </row>
        <row r="689">
          <cell r="F689">
            <v>0</v>
          </cell>
          <cell r="I689">
            <v>0</v>
          </cell>
          <cell r="J689">
            <v>0</v>
          </cell>
          <cell r="K689">
            <v>0</v>
          </cell>
          <cell r="N689">
            <v>0</v>
          </cell>
          <cell r="O689">
            <v>0</v>
          </cell>
        </row>
        <row r="690">
          <cell r="F690">
            <v>0</v>
          </cell>
          <cell r="I690">
            <v>0</v>
          </cell>
          <cell r="J690">
            <v>0</v>
          </cell>
          <cell r="K690">
            <v>0</v>
          </cell>
          <cell r="N690">
            <v>0</v>
          </cell>
          <cell r="O690">
            <v>0</v>
          </cell>
        </row>
        <row r="691">
          <cell r="F691">
            <v>0</v>
          </cell>
          <cell r="I691">
            <v>0</v>
          </cell>
          <cell r="J691">
            <v>0</v>
          </cell>
          <cell r="K691">
            <v>0</v>
          </cell>
          <cell r="N691">
            <v>0</v>
          </cell>
          <cell r="O691">
            <v>0</v>
          </cell>
        </row>
        <row r="692">
          <cell r="F692">
            <v>0</v>
          </cell>
          <cell r="I692">
            <v>0</v>
          </cell>
          <cell r="J692">
            <v>0</v>
          </cell>
          <cell r="K692">
            <v>0</v>
          </cell>
          <cell r="N692">
            <v>0</v>
          </cell>
          <cell r="O692">
            <v>0</v>
          </cell>
        </row>
        <row r="693">
          <cell r="F693">
            <v>0</v>
          </cell>
          <cell r="I693">
            <v>0</v>
          </cell>
          <cell r="J693">
            <v>0</v>
          </cell>
          <cell r="K693">
            <v>0</v>
          </cell>
          <cell r="N693">
            <v>0</v>
          </cell>
          <cell r="O693">
            <v>0</v>
          </cell>
        </row>
        <row r="694">
          <cell r="F694">
            <v>0</v>
          </cell>
          <cell r="I694">
            <v>0</v>
          </cell>
          <cell r="J694">
            <v>0</v>
          </cell>
          <cell r="K694">
            <v>0</v>
          </cell>
          <cell r="N694">
            <v>0</v>
          </cell>
          <cell r="O694">
            <v>0</v>
          </cell>
        </row>
        <row r="695">
          <cell r="F695">
            <v>0</v>
          </cell>
          <cell r="I695">
            <v>0</v>
          </cell>
          <cell r="J695">
            <v>0</v>
          </cell>
          <cell r="K695">
            <v>0</v>
          </cell>
          <cell r="N695">
            <v>0</v>
          </cell>
          <cell r="O695">
            <v>0</v>
          </cell>
        </row>
        <row r="696">
          <cell r="F696">
            <v>0</v>
          </cell>
          <cell r="I696">
            <v>0</v>
          </cell>
          <cell r="J696">
            <v>0</v>
          </cell>
          <cell r="K696">
            <v>0</v>
          </cell>
          <cell r="N696">
            <v>0</v>
          </cell>
          <cell r="O696">
            <v>0</v>
          </cell>
        </row>
        <row r="697">
          <cell r="F697">
            <v>0</v>
          </cell>
          <cell r="I697">
            <v>0</v>
          </cell>
          <cell r="J697">
            <v>0</v>
          </cell>
          <cell r="K697">
            <v>0</v>
          </cell>
          <cell r="N697">
            <v>0</v>
          </cell>
          <cell r="O697">
            <v>0</v>
          </cell>
        </row>
        <row r="698">
          <cell r="F698">
            <v>0</v>
          </cell>
          <cell r="I698">
            <v>0</v>
          </cell>
          <cell r="J698">
            <v>0</v>
          </cell>
          <cell r="K698">
            <v>0</v>
          </cell>
          <cell r="N698">
            <v>0</v>
          </cell>
          <cell r="O698">
            <v>0</v>
          </cell>
        </row>
        <row r="699">
          <cell r="F699">
            <v>0</v>
          </cell>
          <cell r="I699">
            <v>0</v>
          </cell>
          <cell r="J699">
            <v>0</v>
          </cell>
          <cell r="K699">
            <v>0</v>
          </cell>
          <cell r="N699">
            <v>0</v>
          </cell>
          <cell r="O699">
            <v>0</v>
          </cell>
        </row>
        <row r="700">
          <cell r="F700">
            <v>0</v>
          </cell>
          <cell r="I700">
            <v>0</v>
          </cell>
          <cell r="J700">
            <v>0</v>
          </cell>
          <cell r="K700">
            <v>0</v>
          </cell>
          <cell r="N700">
            <v>0</v>
          </cell>
          <cell r="O700">
            <v>0</v>
          </cell>
        </row>
        <row r="701">
          <cell r="F701">
            <v>0</v>
          </cell>
          <cell r="I701">
            <v>0</v>
          </cell>
          <cell r="J701">
            <v>0</v>
          </cell>
          <cell r="K701">
            <v>0</v>
          </cell>
          <cell r="N701">
            <v>0</v>
          </cell>
          <cell r="O701">
            <v>0</v>
          </cell>
        </row>
        <row r="702">
          <cell r="F702">
            <v>0</v>
          </cell>
          <cell r="I702">
            <v>0</v>
          </cell>
          <cell r="J702">
            <v>0</v>
          </cell>
          <cell r="K702">
            <v>0</v>
          </cell>
          <cell r="N702">
            <v>0</v>
          </cell>
          <cell r="O702">
            <v>0</v>
          </cell>
        </row>
        <row r="703">
          <cell r="F703">
            <v>0</v>
          </cell>
          <cell r="I703">
            <v>0</v>
          </cell>
          <cell r="J703">
            <v>0</v>
          </cell>
          <cell r="K703">
            <v>0</v>
          </cell>
          <cell r="N703">
            <v>0</v>
          </cell>
          <cell r="O703">
            <v>0</v>
          </cell>
        </row>
        <row r="704">
          <cell r="F704">
            <v>0</v>
          </cell>
          <cell r="I704">
            <v>0</v>
          </cell>
          <cell r="J704">
            <v>0</v>
          </cell>
          <cell r="K704">
            <v>0</v>
          </cell>
          <cell r="N704">
            <v>0</v>
          </cell>
          <cell r="O704">
            <v>0</v>
          </cell>
        </row>
        <row r="705">
          <cell r="F705">
            <v>0</v>
          </cell>
          <cell r="I705">
            <v>0</v>
          </cell>
          <cell r="J705">
            <v>0</v>
          </cell>
          <cell r="K705">
            <v>0</v>
          </cell>
          <cell r="N705">
            <v>0</v>
          </cell>
          <cell r="O705">
            <v>0</v>
          </cell>
        </row>
        <row r="706">
          <cell r="F706">
            <v>0</v>
          </cell>
          <cell r="I706">
            <v>0</v>
          </cell>
          <cell r="J706">
            <v>0</v>
          </cell>
          <cell r="K706">
            <v>0</v>
          </cell>
          <cell r="N706">
            <v>0</v>
          </cell>
          <cell r="O706">
            <v>0</v>
          </cell>
        </row>
        <row r="707">
          <cell r="F707">
            <v>0</v>
          </cell>
          <cell r="I707">
            <v>0</v>
          </cell>
          <cell r="J707">
            <v>0</v>
          </cell>
          <cell r="K707">
            <v>0</v>
          </cell>
          <cell r="N707">
            <v>0</v>
          </cell>
          <cell r="O707">
            <v>0</v>
          </cell>
        </row>
        <row r="708">
          <cell r="F708">
            <v>0</v>
          </cell>
          <cell r="I708">
            <v>0</v>
          </cell>
          <cell r="J708">
            <v>0</v>
          </cell>
          <cell r="K708">
            <v>0</v>
          </cell>
          <cell r="N708">
            <v>0</v>
          </cell>
          <cell r="O708">
            <v>0</v>
          </cell>
        </row>
        <row r="709">
          <cell r="F709">
            <v>0</v>
          </cell>
          <cell r="I709">
            <v>0</v>
          </cell>
          <cell r="J709">
            <v>0</v>
          </cell>
          <cell r="K709">
            <v>0</v>
          </cell>
          <cell r="N709">
            <v>0</v>
          </cell>
          <cell r="O709">
            <v>0</v>
          </cell>
        </row>
        <row r="710">
          <cell r="F710">
            <v>0</v>
          </cell>
          <cell r="I710">
            <v>0</v>
          </cell>
          <cell r="J710">
            <v>0</v>
          </cell>
          <cell r="K710">
            <v>0</v>
          </cell>
          <cell r="N710">
            <v>0</v>
          </cell>
          <cell r="O710">
            <v>0</v>
          </cell>
        </row>
        <row r="711">
          <cell r="F711">
            <v>0</v>
          </cell>
          <cell r="I711">
            <v>0</v>
          </cell>
          <cell r="J711">
            <v>0</v>
          </cell>
          <cell r="K711">
            <v>0</v>
          </cell>
          <cell r="N711">
            <v>0</v>
          </cell>
          <cell r="O711">
            <v>0</v>
          </cell>
        </row>
        <row r="712">
          <cell r="F712">
            <v>0</v>
          </cell>
          <cell r="I712">
            <v>0</v>
          </cell>
          <cell r="J712">
            <v>0</v>
          </cell>
          <cell r="K712">
            <v>0</v>
          </cell>
          <cell r="N712">
            <v>0</v>
          </cell>
          <cell r="O712">
            <v>0</v>
          </cell>
        </row>
        <row r="713">
          <cell r="F713">
            <v>0</v>
          </cell>
          <cell r="I713">
            <v>0</v>
          </cell>
          <cell r="J713">
            <v>0</v>
          </cell>
          <cell r="K713">
            <v>0</v>
          </cell>
          <cell r="N713">
            <v>0</v>
          </cell>
          <cell r="O713">
            <v>0</v>
          </cell>
        </row>
        <row r="714">
          <cell r="F714">
            <v>0</v>
          </cell>
          <cell r="I714">
            <v>0</v>
          </cell>
          <cell r="J714">
            <v>0</v>
          </cell>
          <cell r="K714">
            <v>0</v>
          </cell>
          <cell r="N714">
            <v>0</v>
          </cell>
          <cell r="O714">
            <v>0</v>
          </cell>
        </row>
        <row r="715">
          <cell r="F715">
            <v>0</v>
          </cell>
          <cell r="I715">
            <v>0</v>
          </cell>
          <cell r="J715">
            <v>0</v>
          </cell>
          <cell r="K715">
            <v>0</v>
          </cell>
          <cell r="N715">
            <v>0</v>
          </cell>
          <cell r="O715">
            <v>0</v>
          </cell>
        </row>
        <row r="716">
          <cell r="F716">
            <v>0</v>
          </cell>
          <cell r="I716">
            <v>0</v>
          </cell>
          <cell r="J716">
            <v>0</v>
          </cell>
          <cell r="K716">
            <v>0</v>
          </cell>
          <cell r="N716">
            <v>0</v>
          </cell>
          <cell r="O716">
            <v>0</v>
          </cell>
        </row>
        <row r="717">
          <cell r="F717">
            <v>0</v>
          </cell>
          <cell r="I717">
            <v>0</v>
          </cell>
          <cell r="J717">
            <v>0</v>
          </cell>
          <cell r="K717">
            <v>0</v>
          </cell>
          <cell r="N717">
            <v>0</v>
          </cell>
          <cell r="O717">
            <v>0</v>
          </cell>
        </row>
        <row r="718">
          <cell r="F718">
            <v>0</v>
          </cell>
          <cell r="I718">
            <v>0</v>
          </cell>
          <cell r="J718">
            <v>0</v>
          </cell>
          <cell r="K718">
            <v>0</v>
          </cell>
          <cell r="N718">
            <v>0</v>
          </cell>
          <cell r="O718">
            <v>0</v>
          </cell>
        </row>
        <row r="719">
          <cell r="F719">
            <v>0</v>
          </cell>
          <cell r="I719">
            <v>0</v>
          </cell>
          <cell r="J719">
            <v>0</v>
          </cell>
          <cell r="K719">
            <v>0</v>
          </cell>
          <cell r="N719">
            <v>0</v>
          </cell>
          <cell r="O719">
            <v>0</v>
          </cell>
        </row>
        <row r="720">
          <cell r="F720">
            <v>0</v>
          </cell>
          <cell r="I720">
            <v>0</v>
          </cell>
          <cell r="J720">
            <v>0</v>
          </cell>
          <cell r="K720">
            <v>0</v>
          </cell>
          <cell r="N720">
            <v>0</v>
          </cell>
          <cell r="O720">
            <v>0</v>
          </cell>
        </row>
        <row r="721">
          <cell r="F721">
            <v>0</v>
          </cell>
          <cell r="I721">
            <v>0</v>
          </cell>
          <cell r="J721">
            <v>0</v>
          </cell>
          <cell r="K721">
            <v>0</v>
          </cell>
          <cell r="N721">
            <v>0</v>
          </cell>
          <cell r="O721">
            <v>0</v>
          </cell>
        </row>
        <row r="722">
          <cell r="F722">
            <v>0</v>
          </cell>
          <cell r="I722">
            <v>0</v>
          </cell>
          <cell r="J722">
            <v>0</v>
          </cell>
          <cell r="K722">
            <v>0</v>
          </cell>
          <cell r="N722">
            <v>0</v>
          </cell>
          <cell r="O722">
            <v>0</v>
          </cell>
        </row>
        <row r="723">
          <cell r="F723">
            <v>0</v>
          </cell>
          <cell r="I723">
            <v>0</v>
          </cell>
          <cell r="J723">
            <v>0</v>
          </cell>
          <cell r="K723">
            <v>0</v>
          </cell>
          <cell r="N723">
            <v>0</v>
          </cell>
          <cell r="O723">
            <v>0</v>
          </cell>
        </row>
        <row r="724">
          <cell r="F724">
            <v>0</v>
          </cell>
          <cell r="I724">
            <v>0</v>
          </cell>
          <cell r="J724">
            <v>0</v>
          </cell>
          <cell r="K724">
            <v>0</v>
          </cell>
          <cell r="N724">
            <v>0</v>
          </cell>
          <cell r="O724">
            <v>0</v>
          </cell>
        </row>
        <row r="725">
          <cell r="F725">
            <v>0</v>
          </cell>
          <cell r="I725">
            <v>0</v>
          </cell>
          <cell r="J725">
            <v>0</v>
          </cell>
          <cell r="K725">
            <v>0</v>
          </cell>
          <cell r="N725">
            <v>0</v>
          </cell>
          <cell r="O725">
            <v>0</v>
          </cell>
        </row>
        <row r="726">
          <cell r="F726">
            <v>0</v>
          </cell>
          <cell r="I726">
            <v>0</v>
          </cell>
          <cell r="J726">
            <v>0</v>
          </cell>
          <cell r="K726">
            <v>0</v>
          </cell>
          <cell r="N726">
            <v>0</v>
          </cell>
          <cell r="O726">
            <v>0</v>
          </cell>
        </row>
        <row r="727">
          <cell r="F727">
            <v>0</v>
          </cell>
          <cell r="I727">
            <v>0</v>
          </cell>
          <cell r="J727">
            <v>0</v>
          </cell>
          <cell r="K727">
            <v>0</v>
          </cell>
          <cell r="N727">
            <v>0</v>
          </cell>
          <cell r="O727">
            <v>0</v>
          </cell>
        </row>
        <row r="728">
          <cell r="F728">
            <v>0</v>
          </cell>
          <cell r="I728">
            <v>0</v>
          </cell>
          <cell r="J728">
            <v>0</v>
          </cell>
          <cell r="K728">
            <v>0</v>
          </cell>
          <cell r="N728">
            <v>0</v>
          </cell>
          <cell r="O728">
            <v>0</v>
          </cell>
        </row>
        <row r="729">
          <cell r="F729">
            <v>0</v>
          </cell>
          <cell r="I729">
            <v>0</v>
          </cell>
          <cell r="J729">
            <v>0</v>
          </cell>
          <cell r="K729">
            <v>0</v>
          </cell>
          <cell r="N729">
            <v>0</v>
          </cell>
          <cell r="O729">
            <v>0</v>
          </cell>
        </row>
        <row r="730">
          <cell r="F730">
            <v>0</v>
          </cell>
          <cell r="I730">
            <v>0</v>
          </cell>
          <cell r="J730">
            <v>0</v>
          </cell>
          <cell r="K730">
            <v>0</v>
          </cell>
          <cell r="N730">
            <v>0</v>
          </cell>
          <cell r="O730">
            <v>0</v>
          </cell>
        </row>
        <row r="731">
          <cell r="F731">
            <v>0</v>
          </cell>
          <cell r="I731">
            <v>0</v>
          </cell>
          <cell r="J731">
            <v>0</v>
          </cell>
          <cell r="K731">
            <v>0</v>
          </cell>
          <cell r="N731">
            <v>0</v>
          </cell>
          <cell r="O731">
            <v>0</v>
          </cell>
        </row>
        <row r="732">
          <cell r="F732">
            <v>0</v>
          </cell>
          <cell r="I732">
            <v>0</v>
          </cell>
          <cell r="J732">
            <v>0</v>
          </cell>
          <cell r="K732">
            <v>0</v>
          </cell>
          <cell r="N732">
            <v>0</v>
          </cell>
          <cell r="O732">
            <v>0</v>
          </cell>
        </row>
        <row r="733">
          <cell r="F733">
            <v>0</v>
          </cell>
          <cell r="I733">
            <v>0</v>
          </cell>
          <cell r="J733">
            <v>0</v>
          </cell>
          <cell r="K733">
            <v>0</v>
          </cell>
          <cell r="N733">
            <v>0</v>
          </cell>
          <cell r="O733">
            <v>0</v>
          </cell>
        </row>
        <row r="734">
          <cell r="F734">
            <v>0</v>
          </cell>
          <cell r="I734">
            <v>0</v>
          </cell>
          <cell r="J734">
            <v>0</v>
          </cell>
          <cell r="K734">
            <v>0</v>
          </cell>
          <cell r="N734">
            <v>0</v>
          </cell>
          <cell r="O734">
            <v>0</v>
          </cell>
        </row>
        <row r="735">
          <cell r="F735">
            <v>0</v>
          </cell>
          <cell r="I735">
            <v>0</v>
          </cell>
          <cell r="J735">
            <v>0</v>
          </cell>
          <cell r="K735">
            <v>0</v>
          </cell>
          <cell r="N735">
            <v>0</v>
          </cell>
          <cell r="O735">
            <v>0</v>
          </cell>
        </row>
        <row r="736">
          <cell r="F736">
            <v>0</v>
          </cell>
          <cell r="I736">
            <v>0</v>
          </cell>
          <cell r="J736">
            <v>0</v>
          </cell>
          <cell r="K736">
            <v>0</v>
          </cell>
          <cell r="N736">
            <v>0</v>
          </cell>
          <cell r="O736">
            <v>0</v>
          </cell>
        </row>
        <row r="737">
          <cell r="F737">
            <v>0</v>
          </cell>
          <cell r="I737">
            <v>0</v>
          </cell>
          <cell r="J737">
            <v>0</v>
          </cell>
          <cell r="K737">
            <v>0</v>
          </cell>
          <cell r="N737">
            <v>0</v>
          </cell>
          <cell r="O737">
            <v>0</v>
          </cell>
        </row>
        <row r="738">
          <cell r="F738">
            <v>0</v>
          </cell>
          <cell r="I738">
            <v>0</v>
          </cell>
          <cell r="J738">
            <v>0</v>
          </cell>
          <cell r="K738">
            <v>0</v>
          </cell>
          <cell r="N738">
            <v>0</v>
          </cell>
          <cell r="O738">
            <v>0</v>
          </cell>
        </row>
        <row r="739">
          <cell r="F739">
            <v>0</v>
          </cell>
          <cell r="I739">
            <v>0</v>
          </cell>
          <cell r="J739">
            <v>0</v>
          </cell>
          <cell r="K739">
            <v>0</v>
          </cell>
          <cell r="N739">
            <v>0</v>
          </cell>
          <cell r="O739">
            <v>0</v>
          </cell>
        </row>
        <row r="740">
          <cell r="F740">
            <v>0</v>
          </cell>
          <cell r="I740">
            <v>0</v>
          </cell>
          <cell r="J740">
            <v>0</v>
          </cell>
          <cell r="K740">
            <v>0</v>
          </cell>
          <cell r="N740">
            <v>0</v>
          </cell>
          <cell r="O740">
            <v>0</v>
          </cell>
        </row>
        <row r="741">
          <cell r="F741">
            <v>0</v>
          </cell>
          <cell r="I741">
            <v>0</v>
          </cell>
          <cell r="J741">
            <v>0</v>
          </cell>
          <cell r="K741">
            <v>0</v>
          </cell>
          <cell r="N741">
            <v>0</v>
          </cell>
          <cell r="O741">
            <v>0</v>
          </cell>
        </row>
        <row r="742">
          <cell r="F742">
            <v>0</v>
          </cell>
          <cell r="I742">
            <v>0</v>
          </cell>
          <cell r="J742">
            <v>0</v>
          </cell>
          <cell r="K742">
            <v>0</v>
          </cell>
          <cell r="N742">
            <v>0</v>
          </cell>
          <cell r="O742">
            <v>0</v>
          </cell>
        </row>
        <row r="743">
          <cell r="F743">
            <v>0</v>
          </cell>
          <cell r="I743">
            <v>0</v>
          </cell>
          <cell r="J743">
            <v>0</v>
          </cell>
          <cell r="K743">
            <v>0</v>
          </cell>
          <cell r="N743">
            <v>0</v>
          </cell>
          <cell r="O743">
            <v>0</v>
          </cell>
        </row>
        <row r="744">
          <cell r="F744">
            <v>0</v>
          </cell>
          <cell r="I744">
            <v>0</v>
          </cell>
          <cell r="J744">
            <v>0</v>
          </cell>
          <cell r="K744">
            <v>0</v>
          </cell>
          <cell r="N744">
            <v>0</v>
          </cell>
          <cell r="O744">
            <v>0</v>
          </cell>
        </row>
        <row r="745">
          <cell r="F745">
            <v>0</v>
          </cell>
          <cell r="I745">
            <v>0</v>
          </cell>
          <cell r="J745">
            <v>0</v>
          </cell>
          <cell r="K745">
            <v>0</v>
          </cell>
          <cell r="N745">
            <v>0</v>
          </cell>
          <cell r="O745">
            <v>0</v>
          </cell>
        </row>
        <row r="746">
          <cell r="F746">
            <v>0</v>
          </cell>
          <cell r="I746">
            <v>0</v>
          </cell>
          <cell r="J746">
            <v>0</v>
          </cell>
          <cell r="K746">
            <v>0</v>
          </cell>
          <cell r="N746">
            <v>0</v>
          </cell>
          <cell r="O746">
            <v>0</v>
          </cell>
        </row>
        <row r="747">
          <cell r="F747">
            <v>0</v>
          </cell>
          <cell r="I747">
            <v>0</v>
          </cell>
          <cell r="J747">
            <v>0</v>
          </cell>
          <cell r="K747">
            <v>0</v>
          </cell>
          <cell r="N747">
            <v>0</v>
          </cell>
          <cell r="O747">
            <v>0</v>
          </cell>
        </row>
        <row r="748">
          <cell r="F748">
            <v>0</v>
          </cell>
          <cell r="I748">
            <v>0</v>
          </cell>
          <cell r="J748">
            <v>0</v>
          </cell>
          <cell r="K748">
            <v>0</v>
          </cell>
          <cell r="N748">
            <v>0</v>
          </cell>
          <cell r="O748">
            <v>0</v>
          </cell>
        </row>
        <row r="749">
          <cell r="F749">
            <v>0</v>
          </cell>
          <cell r="I749">
            <v>0</v>
          </cell>
          <cell r="J749">
            <v>0</v>
          </cell>
          <cell r="K749">
            <v>0</v>
          </cell>
          <cell r="N749">
            <v>0</v>
          </cell>
          <cell r="O749">
            <v>0</v>
          </cell>
        </row>
        <row r="750">
          <cell r="F750">
            <v>0</v>
          </cell>
          <cell r="I750">
            <v>0</v>
          </cell>
          <cell r="J750">
            <v>0</v>
          </cell>
          <cell r="K750">
            <v>0</v>
          </cell>
          <cell r="N750">
            <v>0</v>
          </cell>
          <cell r="O750">
            <v>0</v>
          </cell>
        </row>
        <row r="751">
          <cell r="F751">
            <v>0</v>
          </cell>
          <cell r="I751">
            <v>0</v>
          </cell>
          <cell r="J751">
            <v>0</v>
          </cell>
          <cell r="K751">
            <v>0</v>
          </cell>
          <cell r="N751">
            <v>0</v>
          </cell>
          <cell r="O751">
            <v>0</v>
          </cell>
        </row>
        <row r="752">
          <cell r="F752">
            <v>0</v>
          </cell>
          <cell r="I752">
            <v>0</v>
          </cell>
          <cell r="J752">
            <v>0</v>
          </cell>
          <cell r="K752">
            <v>0</v>
          </cell>
          <cell r="N752">
            <v>0</v>
          </cell>
          <cell r="O752">
            <v>0</v>
          </cell>
        </row>
        <row r="753">
          <cell r="F753">
            <v>0</v>
          </cell>
          <cell r="I753">
            <v>0</v>
          </cell>
          <cell r="J753">
            <v>0</v>
          </cell>
          <cell r="K753">
            <v>0</v>
          </cell>
          <cell r="N753">
            <v>0</v>
          </cell>
          <cell r="O753">
            <v>0</v>
          </cell>
        </row>
        <row r="754">
          <cell r="F754">
            <v>0</v>
          </cell>
          <cell r="I754">
            <v>0</v>
          </cell>
          <cell r="J754">
            <v>0</v>
          </cell>
          <cell r="K754">
            <v>0</v>
          </cell>
          <cell r="N754">
            <v>0</v>
          </cell>
          <cell r="O754">
            <v>0</v>
          </cell>
        </row>
        <row r="755">
          <cell r="F755">
            <v>0</v>
          </cell>
          <cell r="I755">
            <v>0</v>
          </cell>
          <cell r="J755">
            <v>0</v>
          </cell>
          <cell r="K755">
            <v>0</v>
          </cell>
          <cell r="N755">
            <v>0</v>
          </cell>
          <cell r="O755">
            <v>0</v>
          </cell>
        </row>
        <row r="756">
          <cell r="F756">
            <v>0</v>
          </cell>
          <cell r="I756">
            <v>0</v>
          </cell>
          <cell r="J756">
            <v>0</v>
          </cell>
          <cell r="K756">
            <v>0</v>
          </cell>
          <cell r="N756">
            <v>0</v>
          </cell>
          <cell r="O756">
            <v>0</v>
          </cell>
        </row>
        <row r="757">
          <cell r="F757">
            <v>0</v>
          </cell>
          <cell r="I757">
            <v>0</v>
          </cell>
          <cell r="J757">
            <v>0</v>
          </cell>
          <cell r="K757">
            <v>0</v>
          </cell>
          <cell r="N757">
            <v>0</v>
          </cell>
          <cell r="O757">
            <v>0</v>
          </cell>
        </row>
        <row r="758">
          <cell r="F758">
            <v>0</v>
          </cell>
          <cell r="I758">
            <v>0</v>
          </cell>
          <cell r="J758">
            <v>0</v>
          </cell>
          <cell r="K758">
            <v>0</v>
          </cell>
          <cell r="N758">
            <v>0</v>
          </cell>
          <cell r="O758">
            <v>0</v>
          </cell>
        </row>
        <row r="759">
          <cell r="F759">
            <v>0</v>
          </cell>
          <cell r="I759">
            <v>0</v>
          </cell>
          <cell r="J759">
            <v>0</v>
          </cell>
          <cell r="K759">
            <v>0</v>
          </cell>
          <cell r="N759">
            <v>0</v>
          </cell>
          <cell r="O759">
            <v>0</v>
          </cell>
        </row>
        <row r="760">
          <cell r="F760">
            <v>0</v>
          </cell>
          <cell r="I760">
            <v>0</v>
          </cell>
          <cell r="J760">
            <v>0</v>
          </cell>
          <cell r="K760">
            <v>0</v>
          </cell>
          <cell r="N760">
            <v>0</v>
          </cell>
          <cell r="O760">
            <v>0</v>
          </cell>
        </row>
        <row r="761">
          <cell r="F761">
            <v>0</v>
          </cell>
          <cell r="I761">
            <v>0</v>
          </cell>
          <cell r="J761">
            <v>0</v>
          </cell>
          <cell r="K761">
            <v>0</v>
          </cell>
          <cell r="N761">
            <v>0</v>
          </cell>
          <cell r="O761">
            <v>0</v>
          </cell>
        </row>
        <row r="762">
          <cell r="F762">
            <v>0</v>
          </cell>
          <cell r="I762">
            <v>0</v>
          </cell>
          <cell r="J762">
            <v>0</v>
          </cell>
          <cell r="K762">
            <v>0</v>
          </cell>
          <cell r="N762">
            <v>0</v>
          </cell>
          <cell r="O762">
            <v>0</v>
          </cell>
        </row>
        <row r="763">
          <cell r="F763">
            <v>0</v>
          </cell>
          <cell r="I763">
            <v>0</v>
          </cell>
          <cell r="J763">
            <v>0</v>
          </cell>
          <cell r="K763">
            <v>0</v>
          </cell>
          <cell r="N763">
            <v>0</v>
          </cell>
          <cell r="O763">
            <v>0</v>
          </cell>
        </row>
        <row r="764">
          <cell r="F764">
            <v>0</v>
          </cell>
          <cell r="I764">
            <v>0</v>
          </cell>
          <cell r="J764">
            <v>0</v>
          </cell>
          <cell r="K764">
            <v>0</v>
          </cell>
          <cell r="N764">
            <v>0</v>
          </cell>
          <cell r="O764">
            <v>0</v>
          </cell>
        </row>
        <row r="765">
          <cell r="F765">
            <v>0</v>
          </cell>
          <cell r="I765">
            <v>0</v>
          </cell>
          <cell r="J765">
            <v>0</v>
          </cell>
          <cell r="K765">
            <v>0</v>
          </cell>
          <cell r="N765">
            <v>0</v>
          </cell>
          <cell r="O765">
            <v>0</v>
          </cell>
        </row>
        <row r="766">
          <cell r="F766">
            <v>0</v>
          </cell>
          <cell r="I766">
            <v>0</v>
          </cell>
          <cell r="J766">
            <v>0</v>
          </cell>
          <cell r="K766">
            <v>0</v>
          </cell>
          <cell r="N766">
            <v>0</v>
          </cell>
          <cell r="O766">
            <v>0</v>
          </cell>
        </row>
        <row r="767">
          <cell r="F767">
            <v>0</v>
          </cell>
          <cell r="I767">
            <v>0</v>
          </cell>
          <cell r="J767">
            <v>0</v>
          </cell>
          <cell r="K767">
            <v>0</v>
          </cell>
          <cell r="N767">
            <v>0</v>
          </cell>
          <cell r="O767">
            <v>0</v>
          </cell>
        </row>
        <row r="768">
          <cell r="F768">
            <v>0</v>
          </cell>
          <cell r="I768">
            <v>0</v>
          </cell>
          <cell r="J768">
            <v>0</v>
          </cell>
          <cell r="K768">
            <v>0</v>
          </cell>
          <cell r="N768">
            <v>0</v>
          </cell>
          <cell r="O768">
            <v>0</v>
          </cell>
        </row>
        <row r="769">
          <cell r="F769">
            <v>0</v>
          </cell>
          <cell r="I769">
            <v>0</v>
          </cell>
          <cell r="J769">
            <v>0</v>
          </cell>
          <cell r="K769">
            <v>0</v>
          </cell>
          <cell r="N769">
            <v>0</v>
          </cell>
          <cell r="O769">
            <v>0</v>
          </cell>
        </row>
        <row r="770">
          <cell r="F770">
            <v>0</v>
          </cell>
          <cell r="I770">
            <v>0</v>
          </cell>
          <cell r="J770">
            <v>0</v>
          </cell>
          <cell r="K770">
            <v>0</v>
          </cell>
          <cell r="N770">
            <v>0</v>
          </cell>
          <cell r="O770">
            <v>0</v>
          </cell>
        </row>
        <row r="771">
          <cell r="F771">
            <v>0</v>
          </cell>
          <cell r="I771">
            <v>0</v>
          </cell>
          <cell r="J771">
            <v>0</v>
          </cell>
          <cell r="K771">
            <v>0</v>
          </cell>
          <cell r="N771">
            <v>0</v>
          </cell>
          <cell r="O771">
            <v>0</v>
          </cell>
        </row>
        <row r="772">
          <cell r="F772">
            <v>0</v>
          </cell>
          <cell r="I772">
            <v>0</v>
          </cell>
          <cell r="J772">
            <v>0</v>
          </cell>
          <cell r="K772">
            <v>0</v>
          </cell>
          <cell r="N772">
            <v>0</v>
          </cell>
          <cell r="O772">
            <v>0</v>
          </cell>
        </row>
        <row r="773">
          <cell r="F773">
            <v>0</v>
          </cell>
          <cell r="I773">
            <v>0</v>
          </cell>
          <cell r="J773">
            <v>0</v>
          </cell>
          <cell r="K773">
            <v>0</v>
          </cell>
          <cell r="N773">
            <v>0</v>
          </cell>
          <cell r="O773">
            <v>0</v>
          </cell>
        </row>
        <row r="774">
          <cell r="F774">
            <v>0</v>
          </cell>
          <cell r="I774">
            <v>0</v>
          </cell>
          <cell r="J774">
            <v>0</v>
          </cell>
          <cell r="K774">
            <v>0</v>
          </cell>
          <cell r="N774">
            <v>0</v>
          </cell>
          <cell r="O774">
            <v>0</v>
          </cell>
        </row>
        <row r="775">
          <cell r="F775">
            <v>0</v>
          </cell>
          <cell r="I775">
            <v>0</v>
          </cell>
          <cell r="J775">
            <v>0</v>
          </cell>
          <cell r="K775">
            <v>0</v>
          </cell>
          <cell r="N775">
            <v>0</v>
          </cell>
          <cell r="O775">
            <v>0</v>
          </cell>
        </row>
        <row r="776">
          <cell r="F776">
            <v>0</v>
          </cell>
          <cell r="I776">
            <v>0</v>
          </cell>
          <cell r="J776">
            <v>0</v>
          </cell>
          <cell r="K776">
            <v>0</v>
          </cell>
          <cell r="N776">
            <v>0</v>
          </cell>
          <cell r="O776">
            <v>0</v>
          </cell>
        </row>
        <row r="777">
          <cell r="F777">
            <v>0</v>
          </cell>
          <cell r="I777">
            <v>0</v>
          </cell>
          <cell r="J777">
            <v>0</v>
          </cell>
          <cell r="K777">
            <v>0</v>
          </cell>
          <cell r="N777">
            <v>0</v>
          </cell>
          <cell r="O777">
            <v>0</v>
          </cell>
        </row>
        <row r="778">
          <cell r="F778">
            <v>0</v>
          </cell>
          <cell r="I778">
            <v>0</v>
          </cell>
          <cell r="J778">
            <v>0</v>
          </cell>
          <cell r="K778">
            <v>0</v>
          </cell>
          <cell r="N778">
            <v>0</v>
          </cell>
          <cell r="O778">
            <v>0</v>
          </cell>
        </row>
        <row r="779">
          <cell r="F779">
            <v>0</v>
          </cell>
          <cell r="I779">
            <v>0</v>
          </cell>
          <cell r="J779">
            <v>0</v>
          </cell>
          <cell r="K779">
            <v>0</v>
          </cell>
          <cell r="N779">
            <v>0</v>
          </cell>
          <cell r="O779">
            <v>0</v>
          </cell>
        </row>
        <row r="780">
          <cell r="F780">
            <v>0</v>
          </cell>
          <cell r="I780">
            <v>0</v>
          </cell>
          <cell r="J780">
            <v>0</v>
          </cell>
          <cell r="K780">
            <v>0</v>
          </cell>
          <cell r="N780">
            <v>0</v>
          </cell>
          <cell r="O780">
            <v>0</v>
          </cell>
        </row>
        <row r="781">
          <cell r="F781">
            <v>0</v>
          </cell>
          <cell r="I781">
            <v>0</v>
          </cell>
          <cell r="J781">
            <v>0</v>
          </cell>
          <cell r="K781">
            <v>0</v>
          </cell>
          <cell r="N781">
            <v>0</v>
          </cell>
          <cell r="O781">
            <v>0</v>
          </cell>
        </row>
        <row r="782">
          <cell r="F782">
            <v>0</v>
          </cell>
          <cell r="I782">
            <v>0</v>
          </cell>
          <cell r="J782">
            <v>0</v>
          </cell>
          <cell r="K782">
            <v>0</v>
          </cell>
          <cell r="N782">
            <v>0</v>
          </cell>
          <cell r="O782">
            <v>0</v>
          </cell>
        </row>
        <row r="783">
          <cell r="F783">
            <v>0</v>
          </cell>
          <cell r="I783">
            <v>0</v>
          </cell>
          <cell r="J783">
            <v>0</v>
          </cell>
          <cell r="K783">
            <v>0</v>
          </cell>
          <cell r="N783">
            <v>0</v>
          </cell>
          <cell r="O783">
            <v>0</v>
          </cell>
        </row>
        <row r="784">
          <cell r="F784">
            <v>0</v>
          </cell>
          <cell r="I784">
            <v>0</v>
          </cell>
          <cell r="J784">
            <v>0</v>
          </cell>
          <cell r="K784">
            <v>0</v>
          </cell>
          <cell r="N784">
            <v>0</v>
          </cell>
          <cell r="O784">
            <v>0</v>
          </cell>
        </row>
        <row r="785">
          <cell r="F785">
            <v>0</v>
          </cell>
          <cell r="I785">
            <v>0</v>
          </cell>
          <cell r="J785">
            <v>0</v>
          </cell>
          <cell r="K785">
            <v>0</v>
          </cell>
          <cell r="N785">
            <v>0</v>
          </cell>
          <cell r="O785">
            <v>0</v>
          </cell>
        </row>
        <row r="786">
          <cell r="F786">
            <v>0</v>
          </cell>
          <cell r="I786">
            <v>0</v>
          </cell>
          <cell r="J786">
            <v>0</v>
          </cell>
          <cell r="K786">
            <v>0</v>
          </cell>
          <cell r="N786">
            <v>0</v>
          </cell>
          <cell r="O786">
            <v>0</v>
          </cell>
        </row>
        <row r="787">
          <cell r="F787">
            <v>0</v>
          </cell>
          <cell r="I787">
            <v>0</v>
          </cell>
          <cell r="J787">
            <v>0</v>
          </cell>
          <cell r="K787">
            <v>0</v>
          </cell>
          <cell r="N787">
            <v>0</v>
          </cell>
          <cell r="O787">
            <v>0</v>
          </cell>
        </row>
        <row r="788">
          <cell r="F788">
            <v>0</v>
          </cell>
          <cell r="I788">
            <v>0</v>
          </cell>
          <cell r="J788">
            <v>0</v>
          </cell>
          <cell r="K788">
            <v>0</v>
          </cell>
          <cell r="N788">
            <v>0</v>
          </cell>
          <cell r="O788">
            <v>0</v>
          </cell>
        </row>
        <row r="789">
          <cell r="F789">
            <v>0</v>
          </cell>
          <cell r="I789">
            <v>0</v>
          </cell>
          <cell r="J789">
            <v>0</v>
          </cell>
          <cell r="K789">
            <v>0</v>
          </cell>
          <cell r="N789">
            <v>0</v>
          </cell>
          <cell r="O789">
            <v>0</v>
          </cell>
        </row>
        <row r="790">
          <cell r="F790">
            <v>0</v>
          </cell>
          <cell r="I790">
            <v>0</v>
          </cell>
          <cell r="J790">
            <v>0</v>
          </cell>
          <cell r="K790">
            <v>0</v>
          </cell>
          <cell r="N790">
            <v>0</v>
          </cell>
          <cell r="O790">
            <v>0</v>
          </cell>
        </row>
        <row r="791">
          <cell r="F791">
            <v>0</v>
          </cell>
          <cell r="I791">
            <v>0</v>
          </cell>
          <cell r="J791">
            <v>0</v>
          </cell>
          <cell r="K791">
            <v>0</v>
          </cell>
          <cell r="N791">
            <v>0</v>
          </cell>
          <cell r="O791">
            <v>0</v>
          </cell>
        </row>
        <row r="792">
          <cell r="F792">
            <v>0</v>
          </cell>
          <cell r="I792">
            <v>0</v>
          </cell>
          <cell r="J792">
            <v>0</v>
          </cell>
          <cell r="K792">
            <v>0</v>
          </cell>
          <cell r="N792">
            <v>0</v>
          </cell>
          <cell r="O792">
            <v>0</v>
          </cell>
        </row>
        <row r="793">
          <cell r="F793">
            <v>0</v>
          </cell>
          <cell r="I793">
            <v>0</v>
          </cell>
          <cell r="J793">
            <v>0</v>
          </cell>
          <cell r="K793">
            <v>0</v>
          </cell>
          <cell r="N793">
            <v>0</v>
          </cell>
          <cell r="O793">
            <v>0</v>
          </cell>
        </row>
        <row r="794">
          <cell r="F794">
            <v>0</v>
          </cell>
          <cell r="I794">
            <v>0</v>
          </cell>
          <cell r="J794">
            <v>0</v>
          </cell>
          <cell r="K794">
            <v>0</v>
          </cell>
          <cell r="N794">
            <v>0</v>
          </cell>
          <cell r="O794">
            <v>0</v>
          </cell>
        </row>
        <row r="795">
          <cell r="F795">
            <v>0</v>
          </cell>
          <cell r="I795">
            <v>0</v>
          </cell>
          <cell r="J795">
            <v>0</v>
          </cell>
          <cell r="K795">
            <v>0</v>
          </cell>
          <cell r="N795">
            <v>0</v>
          </cell>
          <cell r="O795">
            <v>0</v>
          </cell>
        </row>
        <row r="796">
          <cell r="F796">
            <v>0</v>
          </cell>
          <cell r="I796">
            <v>0</v>
          </cell>
          <cell r="J796">
            <v>0</v>
          </cell>
          <cell r="K796">
            <v>0</v>
          </cell>
          <cell r="N796">
            <v>0</v>
          </cell>
          <cell r="O796">
            <v>0</v>
          </cell>
        </row>
        <row r="797">
          <cell r="F797">
            <v>0</v>
          </cell>
          <cell r="I797">
            <v>0</v>
          </cell>
          <cell r="J797">
            <v>0</v>
          </cell>
          <cell r="K797">
            <v>0</v>
          </cell>
          <cell r="N797">
            <v>0</v>
          </cell>
          <cell r="O797">
            <v>0</v>
          </cell>
        </row>
        <row r="798">
          <cell r="F798">
            <v>0</v>
          </cell>
          <cell r="I798">
            <v>0</v>
          </cell>
          <cell r="J798">
            <v>0</v>
          </cell>
          <cell r="K798">
            <v>0</v>
          </cell>
          <cell r="N798">
            <v>0</v>
          </cell>
          <cell r="O798">
            <v>0</v>
          </cell>
        </row>
        <row r="799">
          <cell r="F799">
            <v>0</v>
          </cell>
          <cell r="I799">
            <v>0</v>
          </cell>
          <cell r="J799">
            <v>0</v>
          </cell>
          <cell r="K799">
            <v>0</v>
          </cell>
          <cell r="N799">
            <v>0</v>
          </cell>
          <cell r="O799">
            <v>0</v>
          </cell>
        </row>
        <row r="800">
          <cell r="F800">
            <v>0</v>
          </cell>
          <cell r="I800">
            <v>0</v>
          </cell>
          <cell r="J800">
            <v>0</v>
          </cell>
          <cell r="K800">
            <v>0</v>
          </cell>
          <cell r="N800">
            <v>0</v>
          </cell>
          <cell r="O800">
            <v>0</v>
          </cell>
        </row>
        <row r="801">
          <cell r="F801">
            <v>0</v>
          </cell>
          <cell r="I801">
            <v>0</v>
          </cell>
          <cell r="J801">
            <v>0</v>
          </cell>
          <cell r="K801">
            <v>0</v>
          </cell>
          <cell r="N801">
            <v>0</v>
          </cell>
          <cell r="O801">
            <v>0</v>
          </cell>
        </row>
        <row r="802">
          <cell r="F802">
            <v>0</v>
          </cell>
          <cell r="I802">
            <v>0</v>
          </cell>
          <cell r="J802">
            <v>0</v>
          </cell>
          <cell r="K802">
            <v>0</v>
          </cell>
          <cell r="N802">
            <v>0</v>
          </cell>
          <cell r="O802">
            <v>0</v>
          </cell>
        </row>
        <row r="803">
          <cell r="F803">
            <v>0</v>
          </cell>
          <cell r="I803">
            <v>0</v>
          </cell>
          <cell r="J803">
            <v>0</v>
          </cell>
          <cell r="K803">
            <v>0</v>
          </cell>
          <cell r="N803">
            <v>0</v>
          </cell>
          <cell r="O803">
            <v>0</v>
          </cell>
        </row>
        <row r="804">
          <cell r="F804">
            <v>0</v>
          </cell>
          <cell r="I804">
            <v>0</v>
          </cell>
          <cell r="J804">
            <v>0</v>
          </cell>
          <cell r="K804">
            <v>0</v>
          </cell>
          <cell r="N804">
            <v>0</v>
          </cell>
          <cell r="O804">
            <v>0</v>
          </cell>
        </row>
        <row r="805">
          <cell r="F805">
            <v>0</v>
          </cell>
          <cell r="I805">
            <v>0</v>
          </cell>
          <cell r="J805">
            <v>0</v>
          </cell>
          <cell r="K805">
            <v>0</v>
          </cell>
          <cell r="N805">
            <v>0</v>
          </cell>
          <cell r="O805">
            <v>0</v>
          </cell>
        </row>
        <row r="806">
          <cell r="F806">
            <v>0</v>
          </cell>
          <cell r="I806">
            <v>0</v>
          </cell>
          <cell r="J806">
            <v>0</v>
          </cell>
          <cell r="K806">
            <v>0</v>
          </cell>
          <cell r="N806">
            <v>0</v>
          </cell>
          <cell r="O806">
            <v>0</v>
          </cell>
        </row>
        <row r="807">
          <cell r="F807">
            <v>0</v>
          </cell>
          <cell r="I807">
            <v>0</v>
          </cell>
          <cell r="J807">
            <v>0</v>
          </cell>
          <cell r="K807">
            <v>0</v>
          </cell>
          <cell r="N807">
            <v>0</v>
          </cell>
          <cell r="O807">
            <v>0</v>
          </cell>
        </row>
        <row r="808">
          <cell r="F808">
            <v>0</v>
          </cell>
          <cell r="I808">
            <v>0</v>
          </cell>
          <cell r="J808">
            <v>0</v>
          </cell>
          <cell r="K808">
            <v>0</v>
          </cell>
          <cell r="N808">
            <v>0</v>
          </cell>
          <cell r="O808">
            <v>0</v>
          </cell>
        </row>
        <row r="809">
          <cell r="F809">
            <v>0</v>
          </cell>
          <cell r="I809">
            <v>0</v>
          </cell>
          <cell r="J809">
            <v>0</v>
          </cell>
          <cell r="K809">
            <v>0</v>
          </cell>
          <cell r="N809">
            <v>0</v>
          </cell>
          <cell r="O809">
            <v>0</v>
          </cell>
        </row>
        <row r="810">
          <cell r="F810">
            <v>0</v>
          </cell>
          <cell r="I810">
            <v>0</v>
          </cell>
          <cell r="J810">
            <v>0</v>
          </cell>
          <cell r="K810">
            <v>0</v>
          </cell>
          <cell r="N810">
            <v>0</v>
          </cell>
          <cell r="O810">
            <v>0</v>
          </cell>
        </row>
        <row r="811">
          <cell r="F811">
            <v>0</v>
          </cell>
          <cell r="I811">
            <v>0</v>
          </cell>
          <cell r="J811">
            <v>0</v>
          </cell>
          <cell r="K811">
            <v>0</v>
          </cell>
          <cell r="N811">
            <v>0</v>
          </cell>
          <cell r="O811">
            <v>0</v>
          </cell>
        </row>
        <row r="812">
          <cell r="F812">
            <v>0</v>
          </cell>
          <cell r="I812">
            <v>0</v>
          </cell>
          <cell r="J812">
            <v>0</v>
          </cell>
          <cell r="K812">
            <v>0</v>
          </cell>
          <cell r="N812">
            <v>0</v>
          </cell>
          <cell r="O812">
            <v>0</v>
          </cell>
        </row>
        <row r="813">
          <cell r="F813">
            <v>0</v>
          </cell>
          <cell r="I813">
            <v>0</v>
          </cell>
          <cell r="J813">
            <v>0</v>
          </cell>
          <cell r="K813">
            <v>0</v>
          </cell>
          <cell r="N813">
            <v>0</v>
          </cell>
          <cell r="O813">
            <v>0</v>
          </cell>
        </row>
        <row r="814">
          <cell r="F814">
            <v>0</v>
          </cell>
          <cell r="I814">
            <v>0</v>
          </cell>
          <cell r="J814">
            <v>0</v>
          </cell>
          <cell r="K814">
            <v>0</v>
          </cell>
          <cell r="N814">
            <v>0</v>
          </cell>
          <cell r="O814">
            <v>0</v>
          </cell>
        </row>
        <row r="815">
          <cell r="F815">
            <v>0</v>
          </cell>
          <cell r="I815">
            <v>0</v>
          </cell>
          <cell r="J815">
            <v>0</v>
          </cell>
          <cell r="K815">
            <v>0</v>
          </cell>
          <cell r="N815">
            <v>0</v>
          </cell>
          <cell r="O815">
            <v>0</v>
          </cell>
        </row>
        <row r="816">
          <cell r="F816">
            <v>0</v>
          </cell>
          <cell r="I816">
            <v>0</v>
          </cell>
          <cell r="J816">
            <v>0</v>
          </cell>
          <cell r="K816">
            <v>0</v>
          </cell>
          <cell r="N816">
            <v>0</v>
          </cell>
          <cell r="O816">
            <v>0</v>
          </cell>
        </row>
        <row r="817">
          <cell r="F817">
            <v>0</v>
          </cell>
          <cell r="I817">
            <v>0</v>
          </cell>
          <cell r="J817">
            <v>0</v>
          </cell>
          <cell r="K817">
            <v>0</v>
          </cell>
          <cell r="N817">
            <v>0</v>
          </cell>
          <cell r="O817">
            <v>0</v>
          </cell>
        </row>
        <row r="818">
          <cell r="F818">
            <v>0</v>
          </cell>
          <cell r="I818">
            <v>0</v>
          </cell>
          <cell r="J818">
            <v>0</v>
          </cell>
          <cell r="K818">
            <v>0</v>
          </cell>
          <cell r="N818">
            <v>0</v>
          </cell>
          <cell r="O818">
            <v>0</v>
          </cell>
        </row>
        <row r="819">
          <cell r="F819">
            <v>0</v>
          </cell>
          <cell r="I819">
            <v>0</v>
          </cell>
          <cell r="J819">
            <v>0</v>
          </cell>
          <cell r="K819">
            <v>0</v>
          </cell>
          <cell r="N819">
            <v>0</v>
          </cell>
          <cell r="O819">
            <v>0</v>
          </cell>
        </row>
        <row r="820">
          <cell r="F820">
            <v>0</v>
          </cell>
          <cell r="I820">
            <v>0</v>
          </cell>
          <cell r="J820">
            <v>0</v>
          </cell>
          <cell r="K820">
            <v>0</v>
          </cell>
          <cell r="N820">
            <v>0</v>
          </cell>
          <cell r="O820">
            <v>0</v>
          </cell>
        </row>
        <row r="821">
          <cell r="F821">
            <v>0</v>
          </cell>
          <cell r="I821">
            <v>0</v>
          </cell>
          <cell r="J821">
            <v>0</v>
          </cell>
          <cell r="K821">
            <v>0</v>
          </cell>
          <cell r="N821">
            <v>0</v>
          </cell>
          <cell r="O821">
            <v>0</v>
          </cell>
        </row>
        <row r="822">
          <cell r="F822">
            <v>0</v>
          </cell>
          <cell r="I822">
            <v>0</v>
          </cell>
          <cell r="J822">
            <v>0</v>
          </cell>
          <cell r="K822">
            <v>0</v>
          </cell>
          <cell r="N822">
            <v>0</v>
          </cell>
          <cell r="O822">
            <v>0</v>
          </cell>
        </row>
        <row r="823">
          <cell r="F823">
            <v>0</v>
          </cell>
          <cell r="I823">
            <v>0</v>
          </cell>
          <cell r="J823">
            <v>0</v>
          </cell>
          <cell r="K823">
            <v>0</v>
          </cell>
          <cell r="N823">
            <v>0</v>
          </cell>
          <cell r="O823">
            <v>0</v>
          </cell>
        </row>
        <row r="824">
          <cell r="F824">
            <v>0</v>
          </cell>
          <cell r="I824">
            <v>0</v>
          </cell>
          <cell r="J824">
            <v>0</v>
          </cell>
          <cell r="K824">
            <v>0</v>
          </cell>
          <cell r="N824">
            <v>0</v>
          </cell>
          <cell r="O824">
            <v>0</v>
          </cell>
        </row>
        <row r="825">
          <cell r="F825">
            <v>0</v>
          </cell>
          <cell r="I825">
            <v>0</v>
          </cell>
          <cell r="J825">
            <v>0</v>
          </cell>
          <cell r="K825">
            <v>0</v>
          </cell>
          <cell r="N825">
            <v>0</v>
          </cell>
          <cell r="O825">
            <v>0</v>
          </cell>
        </row>
        <row r="826">
          <cell r="F826">
            <v>0</v>
          </cell>
          <cell r="I826">
            <v>0</v>
          </cell>
          <cell r="J826">
            <v>0</v>
          </cell>
          <cell r="K826">
            <v>0</v>
          </cell>
          <cell r="N826">
            <v>0</v>
          </cell>
          <cell r="O826">
            <v>0</v>
          </cell>
        </row>
        <row r="827">
          <cell r="F827">
            <v>0</v>
          </cell>
          <cell r="I827">
            <v>0</v>
          </cell>
          <cell r="J827">
            <v>0</v>
          </cell>
          <cell r="K827">
            <v>0</v>
          </cell>
          <cell r="N827">
            <v>0</v>
          </cell>
          <cell r="O827">
            <v>0</v>
          </cell>
        </row>
        <row r="828">
          <cell r="F828">
            <v>0</v>
          </cell>
          <cell r="I828">
            <v>0</v>
          </cell>
          <cell r="J828">
            <v>0</v>
          </cell>
          <cell r="K828">
            <v>0</v>
          </cell>
          <cell r="N828">
            <v>0</v>
          </cell>
          <cell r="O828">
            <v>0</v>
          </cell>
        </row>
        <row r="829">
          <cell r="F829">
            <v>0</v>
          </cell>
          <cell r="I829">
            <v>0</v>
          </cell>
          <cell r="J829">
            <v>0</v>
          </cell>
          <cell r="K829">
            <v>0</v>
          </cell>
          <cell r="N829">
            <v>0</v>
          </cell>
          <cell r="O829">
            <v>0</v>
          </cell>
        </row>
        <row r="830">
          <cell r="F830">
            <v>0</v>
          </cell>
          <cell r="I830">
            <v>0</v>
          </cell>
          <cell r="J830">
            <v>0</v>
          </cell>
          <cell r="K830">
            <v>0</v>
          </cell>
          <cell r="N830">
            <v>0</v>
          </cell>
          <cell r="O830">
            <v>0</v>
          </cell>
        </row>
        <row r="831">
          <cell r="F831">
            <v>0</v>
          </cell>
          <cell r="I831">
            <v>0</v>
          </cell>
          <cell r="J831">
            <v>0</v>
          </cell>
          <cell r="K831">
            <v>0</v>
          </cell>
          <cell r="N831">
            <v>0</v>
          </cell>
          <cell r="O831">
            <v>0</v>
          </cell>
        </row>
        <row r="832">
          <cell r="F832">
            <v>0</v>
          </cell>
          <cell r="I832">
            <v>0</v>
          </cell>
          <cell r="J832">
            <v>0</v>
          </cell>
          <cell r="K832">
            <v>0</v>
          </cell>
          <cell r="N832">
            <v>0</v>
          </cell>
          <cell r="O832">
            <v>0</v>
          </cell>
        </row>
        <row r="833">
          <cell r="F833">
            <v>0</v>
          </cell>
          <cell r="I833">
            <v>0</v>
          </cell>
          <cell r="J833">
            <v>0</v>
          </cell>
          <cell r="K833">
            <v>0</v>
          </cell>
          <cell r="N833">
            <v>0</v>
          </cell>
          <cell r="O833">
            <v>0</v>
          </cell>
        </row>
        <row r="834">
          <cell r="F834">
            <v>0</v>
          </cell>
          <cell r="I834">
            <v>0</v>
          </cell>
          <cell r="J834">
            <v>0</v>
          </cell>
          <cell r="K834">
            <v>0</v>
          </cell>
          <cell r="N834">
            <v>0</v>
          </cell>
          <cell r="O834">
            <v>0</v>
          </cell>
        </row>
        <row r="835">
          <cell r="F835">
            <v>0</v>
          </cell>
          <cell r="I835">
            <v>0</v>
          </cell>
          <cell r="J835">
            <v>0</v>
          </cell>
          <cell r="K835">
            <v>0</v>
          </cell>
          <cell r="N835">
            <v>0</v>
          </cell>
          <cell r="O835">
            <v>0</v>
          </cell>
        </row>
        <row r="836">
          <cell r="F836">
            <v>0</v>
          </cell>
          <cell r="I836">
            <v>0</v>
          </cell>
          <cell r="J836">
            <v>0</v>
          </cell>
          <cell r="K836">
            <v>0</v>
          </cell>
          <cell r="N836">
            <v>0</v>
          </cell>
          <cell r="O836">
            <v>0</v>
          </cell>
        </row>
        <row r="837">
          <cell r="F837">
            <v>0</v>
          </cell>
          <cell r="I837">
            <v>0</v>
          </cell>
          <cell r="J837">
            <v>0</v>
          </cell>
          <cell r="K837">
            <v>0</v>
          </cell>
          <cell r="N837">
            <v>0</v>
          </cell>
          <cell r="O837">
            <v>0</v>
          </cell>
        </row>
        <row r="838">
          <cell r="F838">
            <v>0</v>
          </cell>
          <cell r="I838">
            <v>0</v>
          </cell>
          <cell r="J838">
            <v>0</v>
          </cell>
          <cell r="K838">
            <v>0</v>
          </cell>
          <cell r="N838">
            <v>0</v>
          </cell>
          <cell r="O838">
            <v>0</v>
          </cell>
        </row>
        <row r="839">
          <cell r="F839">
            <v>0</v>
          </cell>
          <cell r="I839">
            <v>0</v>
          </cell>
          <cell r="J839">
            <v>0</v>
          </cell>
          <cell r="K839">
            <v>0</v>
          </cell>
          <cell r="N839">
            <v>0</v>
          </cell>
          <cell r="O839">
            <v>0</v>
          </cell>
        </row>
        <row r="840">
          <cell r="F840">
            <v>0</v>
          </cell>
          <cell r="I840">
            <v>0</v>
          </cell>
          <cell r="J840">
            <v>0</v>
          </cell>
          <cell r="K840">
            <v>0</v>
          </cell>
          <cell r="N840">
            <v>0</v>
          </cell>
          <cell r="O840">
            <v>0</v>
          </cell>
        </row>
        <row r="841">
          <cell r="F841">
            <v>0</v>
          </cell>
          <cell r="I841">
            <v>0</v>
          </cell>
          <cell r="J841">
            <v>0</v>
          </cell>
          <cell r="K841">
            <v>0</v>
          </cell>
          <cell r="N841">
            <v>0</v>
          </cell>
          <cell r="O841">
            <v>0</v>
          </cell>
        </row>
        <row r="842">
          <cell r="F842">
            <v>0</v>
          </cell>
          <cell r="I842">
            <v>0</v>
          </cell>
          <cell r="J842">
            <v>0</v>
          </cell>
          <cell r="K842">
            <v>0</v>
          </cell>
          <cell r="N842">
            <v>0</v>
          </cell>
          <cell r="O842">
            <v>0</v>
          </cell>
        </row>
        <row r="843">
          <cell r="F843">
            <v>0</v>
          </cell>
          <cell r="I843">
            <v>0</v>
          </cell>
          <cell r="J843">
            <v>0</v>
          </cell>
          <cell r="K843">
            <v>0</v>
          </cell>
          <cell r="N843">
            <v>0</v>
          </cell>
          <cell r="O843">
            <v>0</v>
          </cell>
        </row>
        <row r="844">
          <cell r="F844">
            <v>0</v>
          </cell>
          <cell r="I844">
            <v>0</v>
          </cell>
          <cell r="J844">
            <v>0</v>
          </cell>
          <cell r="K844">
            <v>0</v>
          </cell>
          <cell r="N844">
            <v>0</v>
          </cell>
          <cell r="O844">
            <v>0</v>
          </cell>
        </row>
        <row r="845">
          <cell r="F845">
            <v>0</v>
          </cell>
          <cell r="I845">
            <v>0</v>
          </cell>
          <cell r="J845">
            <v>0</v>
          </cell>
          <cell r="K845">
            <v>0</v>
          </cell>
          <cell r="N845">
            <v>0</v>
          </cell>
          <cell r="O845">
            <v>0</v>
          </cell>
        </row>
        <row r="846">
          <cell r="F846">
            <v>0</v>
          </cell>
          <cell r="I846">
            <v>0</v>
          </cell>
          <cell r="J846">
            <v>0</v>
          </cell>
          <cell r="K846">
            <v>0</v>
          </cell>
          <cell r="N846">
            <v>0</v>
          </cell>
          <cell r="O846">
            <v>0</v>
          </cell>
        </row>
        <row r="847">
          <cell r="F847">
            <v>0</v>
          </cell>
          <cell r="I847">
            <v>0</v>
          </cell>
          <cell r="J847">
            <v>0</v>
          </cell>
          <cell r="K847">
            <v>0</v>
          </cell>
          <cell r="N847">
            <v>0</v>
          </cell>
          <cell r="O847">
            <v>0</v>
          </cell>
        </row>
        <row r="848">
          <cell r="F848">
            <v>0</v>
          </cell>
          <cell r="I848">
            <v>0</v>
          </cell>
          <cell r="J848">
            <v>0</v>
          </cell>
          <cell r="K848">
            <v>0</v>
          </cell>
          <cell r="N848">
            <v>0</v>
          </cell>
          <cell r="O848">
            <v>0</v>
          </cell>
        </row>
        <row r="849">
          <cell r="F849">
            <v>0</v>
          </cell>
          <cell r="I849">
            <v>0</v>
          </cell>
          <cell r="J849">
            <v>0</v>
          </cell>
          <cell r="K849">
            <v>0</v>
          </cell>
          <cell r="N849">
            <v>0</v>
          </cell>
          <cell r="O849">
            <v>0</v>
          </cell>
        </row>
        <row r="850">
          <cell r="F850">
            <v>0</v>
          </cell>
          <cell r="I850">
            <v>0</v>
          </cell>
          <cell r="J850">
            <v>0</v>
          </cell>
          <cell r="K850">
            <v>0</v>
          </cell>
          <cell r="N850">
            <v>0</v>
          </cell>
          <cell r="O850">
            <v>0</v>
          </cell>
        </row>
        <row r="851">
          <cell r="F851">
            <v>0</v>
          </cell>
          <cell r="I851">
            <v>0</v>
          </cell>
          <cell r="J851">
            <v>0</v>
          </cell>
          <cell r="K851">
            <v>0</v>
          </cell>
          <cell r="N851">
            <v>0</v>
          </cell>
          <cell r="O851">
            <v>0</v>
          </cell>
        </row>
        <row r="852">
          <cell r="F852">
            <v>0</v>
          </cell>
          <cell r="I852">
            <v>0</v>
          </cell>
          <cell r="J852">
            <v>0</v>
          </cell>
          <cell r="K852">
            <v>0</v>
          </cell>
          <cell r="N852">
            <v>0</v>
          </cell>
          <cell r="O852">
            <v>0</v>
          </cell>
        </row>
        <row r="853">
          <cell r="F853">
            <v>0</v>
          </cell>
          <cell r="I853">
            <v>0</v>
          </cell>
          <cell r="J853">
            <v>0</v>
          </cell>
          <cell r="K853">
            <v>0</v>
          </cell>
          <cell r="N853">
            <v>0</v>
          </cell>
          <cell r="O853">
            <v>0</v>
          </cell>
        </row>
        <row r="854">
          <cell r="F854">
            <v>0</v>
          </cell>
          <cell r="I854">
            <v>0</v>
          </cell>
          <cell r="J854">
            <v>0</v>
          </cell>
          <cell r="K854">
            <v>0</v>
          </cell>
          <cell r="N854">
            <v>0</v>
          </cell>
          <cell r="O854">
            <v>0</v>
          </cell>
        </row>
        <row r="855">
          <cell r="F855">
            <v>0</v>
          </cell>
          <cell r="I855">
            <v>0</v>
          </cell>
          <cell r="J855">
            <v>0</v>
          </cell>
          <cell r="K855">
            <v>0</v>
          </cell>
          <cell r="N855">
            <v>0</v>
          </cell>
          <cell r="O855">
            <v>0</v>
          </cell>
        </row>
        <row r="856">
          <cell r="F856">
            <v>0</v>
          </cell>
          <cell r="I856">
            <v>0</v>
          </cell>
          <cell r="J856">
            <v>0</v>
          </cell>
          <cell r="K856">
            <v>0</v>
          </cell>
          <cell r="N856">
            <v>0</v>
          </cell>
          <cell r="O856">
            <v>0</v>
          </cell>
        </row>
        <row r="857">
          <cell r="F857">
            <v>0</v>
          </cell>
          <cell r="I857">
            <v>0</v>
          </cell>
          <cell r="J857">
            <v>0</v>
          </cell>
          <cell r="K857">
            <v>0</v>
          </cell>
          <cell r="N857">
            <v>0</v>
          </cell>
          <cell r="O857">
            <v>0</v>
          </cell>
        </row>
        <row r="858">
          <cell r="F858">
            <v>0</v>
          </cell>
          <cell r="I858">
            <v>0</v>
          </cell>
          <cell r="J858">
            <v>0</v>
          </cell>
          <cell r="K858">
            <v>0</v>
          </cell>
          <cell r="N858">
            <v>0</v>
          </cell>
          <cell r="O858">
            <v>0</v>
          </cell>
        </row>
        <row r="859">
          <cell r="F859">
            <v>0</v>
          </cell>
          <cell r="I859">
            <v>0</v>
          </cell>
          <cell r="J859">
            <v>0</v>
          </cell>
          <cell r="K859">
            <v>0</v>
          </cell>
          <cell r="N859">
            <v>0</v>
          </cell>
          <cell r="O859">
            <v>0</v>
          </cell>
        </row>
        <row r="860">
          <cell r="F860">
            <v>0</v>
          </cell>
          <cell r="I860">
            <v>0</v>
          </cell>
          <cell r="J860">
            <v>0</v>
          </cell>
          <cell r="K860">
            <v>0</v>
          </cell>
          <cell r="N860">
            <v>0</v>
          </cell>
          <cell r="O860">
            <v>0</v>
          </cell>
        </row>
        <row r="861">
          <cell r="F861">
            <v>0</v>
          </cell>
          <cell r="I861">
            <v>0</v>
          </cell>
          <cell r="J861">
            <v>0</v>
          </cell>
          <cell r="K861">
            <v>0</v>
          </cell>
          <cell r="N861">
            <v>0</v>
          </cell>
          <cell r="O861">
            <v>0</v>
          </cell>
        </row>
        <row r="862">
          <cell r="F862">
            <v>0</v>
          </cell>
          <cell r="I862">
            <v>0</v>
          </cell>
          <cell r="J862">
            <v>0</v>
          </cell>
          <cell r="K862">
            <v>0</v>
          </cell>
          <cell r="N862">
            <v>0</v>
          </cell>
          <cell r="O862">
            <v>0</v>
          </cell>
        </row>
        <row r="863">
          <cell r="F863">
            <v>0</v>
          </cell>
          <cell r="I863">
            <v>0</v>
          </cell>
          <cell r="J863">
            <v>0</v>
          </cell>
          <cell r="K863">
            <v>0</v>
          </cell>
          <cell r="N863">
            <v>0</v>
          </cell>
          <cell r="O863">
            <v>0</v>
          </cell>
        </row>
        <row r="864">
          <cell r="F864">
            <v>0</v>
          </cell>
          <cell r="I864">
            <v>0</v>
          </cell>
          <cell r="J864">
            <v>0</v>
          </cell>
          <cell r="K864">
            <v>0</v>
          </cell>
          <cell r="N864">
            <v>0</v>
          </cell>
          <cell r="O864">
            <v>0</v>
          </cell>
        </row>
        <row r="865">
          <cell r="F865">
            <v>0</v>
          </cell>
          <cell r="I865">
            <v>0</v>
          </cell>
          <cell r="J865">
            <v>0</v>
          </cell>
          <cell r="K865">
            <v>0</v>
          </cell>
          <cell r="N865">
            <v>0</v>
          </cell>
          <cell r="O865">
            <v>0</v>
          </cell>
        </row>
        <row r="866">
          <cell r="F866">
            <v>0</v>
          </cell>
          <cell r="I866">
            <v>0</v>
          </cell>
          <cell r="J866">
            <v>0</v>
          </cell>
          <cell r="K866">
            <v>0</v>
          </cell>
          <cell r="N866">
            <v>0</v>
          </cell>
          <cell r="O866">
            <v>0</v>
          </cell>
        </row>
        <row r="867">
          <cell r="F867">
            <v>0</v>
          </cell>
          <cell r="I867">
            <v>0</v>
          </cell>
          <cell r="J867">
            <v>0</v>
          </cell>
          <cell r="K867">
            <v>0</v>
          </cell>
          <cell r="N867">
            <v>0</v>
          </cell>
          <cell r="O867">
            <v>0</v>
          </cell>
        </row>
        <row r="868">
          <cell r="F868">
            <v>0</v>
          </cell>
          <cell r="I868">
            <v>0</v>
          </cell>
          <cell r="J868">
            <v>0</v>
          </cell>
          <cell r="K868">
            <v>0</v>
          </cell>
          <cell r="N868">
            <v>0</v>
          </cell>
          <cell r="O868">
            <v>0</v>
          </cell>
        </row>
        <row r="869">
          <cell r="F869">
            <v>0</v>
          </cell>
          <cell r="I869">
            <v>0</v>
          </cell>
          <cell r="J869">
            <v>0</v>
          </cell>
          <cell r="K869">
            <v>0</v>
          </cell>
          <cell r="N869">
            <v>0</v>
          </cell>
          <cell r="O869">
            <v>0</v>
          </cell>
        </row>
        <row r="870">
          <cell r="F870">
            <v>0</v>
          </cell>
          <cell r="I870">
            <v>0</v>
          </cell>
          <cell r="J870">
            <v>0</v>
          </cell>
          <cell r="K870">
            <v>0</v>
          </cell>
          <cell r="N870">
            <v>0</v>
          </cell>
          <cell r="O870">
            <v>0</v>
          </cell>
        </row>
        <row r="871">
          <cell r="F871">
            <v>0</v>
          </cell>
          <cell r="I871">
            <v>0</v>
          </cell>
          <cell r="J871">
            <v>0</v>
          </cell>
          <cell r="K871">
            <v>0</v>
          </cell>
          <cell r="N871">
            <v>0</v>
          </cell>
          <cell r="O871">
            <v>0</v>
          </cell>
        </row>
        <row r="872">
          <cell r="F872">
            <v>0</v>
          </cell>
          <cell r="I872">
            <v>0</v>
          </cell>
          <cell r="J872">
            <v>0</v>
          </cell>
          <cell r="K872">
            <v>0</v>
          </cell>
          <cell r="N872">
            <v>0</v>
          </cell>
          <cell r="O872">
            <v>0</v>
          </cell>
        </row>
        <row r="873">
          <cell r="F873">
            <v>0</v>
          </cell>
          <cell r="I873">
            <v>0</v>
          </cell>
          <cell r="J873">
            <v>0</v>
          </cell>
          <cell r="K873">
            <v>0</v>
          </cell>
          <cell r="N873">
            <v>0</v>
          </cell>
          <cell r="O873">
            <v>0</v>
          </cell>
        </row>
        <row r="874">
          <cell r="F874">
            <v>0</v>
          </cell>
          <cell r="I874">
            <v>0</v>
          </cell>
          <cell r="J874">
            <v>0</v>
          </cell>
          <cell r="K874">
            <v>0</v>
          </cell>
          <cell r="N874">
            <v>0</v>
          </cell>
          <cell r="O874">
            <v>0</v>
          </cell>
        </row>
        <row r="875">
          <cell r="F875">
            <v>0</v>
          </cell>
          <cell r="I875">
            <v>0</v>
          </cell>
          <cell r="J875">
            <v>0</v>
          </cell>
          <cell r="K875">
            <v>0</v>
          </cell>
          <cell r="N875">
            <v>0</v>
          </cell>
          <cell r="O875">
            <v>0</v>
          </cell>
        </row>
        <row r="876">
          <cell r="F876">
            <v>0</v>
          </cell>
          <cell r="I876">
            <v>0</v>
          </cell>
          <cell r="J876">
            <v>0</v>
          </cell>
          <cell r="K876">
            <v>0</v>
          </cell>
          <cell r="N876">
            <v>0</v>
          </cell>
          <cell r="O876">
            <v>0</v>
          </cell>
        </row>
        <row r="877">
          <cell r="F877">
            <v>0</v>
          </cell>
          <cell r="I877">
            <v>0</v>
          </cell>
          <cell r="J877">
            <v>0</v>
          </cell>
          <cell r="K877">
            <v>0</v>
          </cell>
          <cell r="N877">
            <v>0</v>
          </cell>
          <cell r="O877">
            <v>0</v>
          </cell>
        </row>
        <row r="878">
          <cell r="F878">
            <v>0</v>
          </cell>
          <cell r="I878">
            <v>0</v>
          </cell>
          <cell r="J878">
            <v>0</v>
          </cell>
          <cell r="K878">
            <v>0</v>
          </cell>
          <cell r="N878">
            <v>0</v>
          </cell>
          <cell r="O878">
            <v>0</v>
          </cell>
        </row>
        <row r="879">
          <cell r="F879">
            <v>0</v>
          </cell>
          <cell r="I879">
            <v>0</v>
          </cell>
          <cell r="J879">
            <v>0</v>
          </cell>
          <cell r="K879">
            <v>0</v>
          </cell>
          <cell r="N879">
            <v>0</v>
          </cell>
          <cell r="O879">
            <v>0</v>
          </cell>
        </row>
        <row r="880">
          <cell r="F880">
            <v>0</v>
          </cell>
          <cell r="I880">
            <v>0</v>
          </cell>
          <cell r="J880">
            <v>0</v>
          </cell>
          <cell r="K880">
            <v>0</v>
          </cell>
          <cell r="N880">
            <v>0</v>
          </cell>
          <cell r="O880">
            <v>0</v>
          </cell>
        </row>
        <row r="881">
          <cell r="F881">
            <v>0</v>
          </cell>
          <cell r="I881">
            <v>0</v>
          </cell>
          <cell r="J881">
            <v>0</v>
          </cell>
          <cell r="K881">
            <v>0</v>
          </cell>
          <cell r="N881">
            <v>0</v>
          </cell>
          <cell r="O881">
            <v>0</v>
          </cell>
        </row>
        <row r="882">
          <cell r="F882">
            <v>0</v>
          </cell>
          <cell r="I882">
            <v>0</v>
          </cell>
          <cell r="J882">
            <v>0</v>
          </cell>
          <cell r="K882">
            <v>0</v>
          </cell>
          <cell r="N882">
            <v>0</v>
          </cell>
          <cell r="O882">
            <v>0</v>
          </cell>
        </row>
        <row r="883">
          <cell r="F883">
            <v>0</v>
          </cell>
          <cell r="I883">
            <v>0</v>
          </cell>
          <cell r="J883">
            <v>0</v>
          </cell>
          <cell r="K883">
            <v>0</v>
          </cell>
          <cell r="N883">
            <v>0</v>
          </cell>
          <cell r="O883">
            <v>0</v>
          </cell>
        </row>
        <row r="884">
          <cell r="F884">
            <v>0</v>
          </cell>
          <cell r="I884">
            <v>0</v>
          </cell>
          <cell r="J884">
            <v>0</v>
          </cell>
          <cell r="K884">
            <v>0</v>
          </cell>
          <cell r="N884">
            <v>0</v>
          </cell>
          <cell r="O884">
            <v>0</v>
          </cell>
        </row>
        <row r="885">
          <cell r="F885">
            <v>0</v>
          </cell>
          <cell r="I885">
            <v>0</v>
          </cell>
          <cell r="J885">
            <v>0</v>
          </cell>
          <cell r="K885">
            <v>0</v>
          </cell>
          <cell r="N885">
            <v>0</v>
          </cell>
          <cell r="O885">
            <v>0</v>
          </cell>
        </row>
        <row r="886">
          <cell r="F886">
            <v>0</v>
          </cell>
          <cell r="I886">
            <v>0</v>
          </cell>
          <cell r="J886">
            <v>0</v>
          </cell>
          <cell r="K886">
            <v>0</v>
          </cell>
          <cell r="N886">
            <v>0</v>
          </cell>
          <cell r="O886">
            <v>0</v>
          </cell>
        </row>
        <row r="887">
          <cell r="F887">
            <v>0</v>
          </cell>
          <cell r="I887">
            <v>0</v>
          </cell>
          <cell r="J887">
            <v>0</v>
          </cell>
          <cell r="K887">
            <v>0</v>
          </cell>
          <cell r="N887">
            <v>0</v>
          </cell>
          <cell r="O887">
            <v>0</v>
          </cell>
        </row>
        <row r="888">
          <cell r="F888">
            <v>0</v>
          </cell>
          <cell r="I888">
            <v>0</v>
          </cell>
          <cell r="J888">
            <v>0</v>
          </cell>
          <cell r="K888">
            <v>0</v>
          </cell>
          <cell r="N888">
            <v>0</v>
          </cell>
          <cell r="O888">
            <v>0</v>
          </cell>
        </row>
        <row r="889">
          <cell r="F889">
            <v>0</v>
          </cell>
          <cell r="I889">
            <v>0</v>
          </cell>
          <cell r="J889">
            <v>0</v>
          </cell>
          <cell r="K889">
            <v>0</v>
          </cell>
          <cell r="N889">
            <v>0</v>
          </cell>
          <cell r="O889">
            <v>0</v>
          </cell>
        </row>
        <row r="890">
          <cell r="F890">
            <v>0</v>
          </cell>
          <cell r="I890">
            <v>0</v>
          </cell>
          <cell r="J890">
            <v>0</v>
          </cell>
          <cell r="K890">
            <v>0</v>
          </cell>
          <cell r="N890">
            <v>0</v>
          </cell>
          <cell r="O890">
            <v>0</v>
          </cell>
        </row>
        <row r="891">
          <cell r="F891">
            <v>0</v>
          </cell>
          <cell r="I891">
            <v>0</v>
          </cell>
          <cell r="J891">
            <v>0</v>
          </cell>
          <cell r="K891">
            <v>0</v>
          </cell>
          <cell r="N891">
            <v>0</v>
          </cell>
          <cell r="O891">
            <v>0</v>
          </cell>
        </row>
        <row r="892">
          <cell r="F892">
            <v>0</v>
          </cell>
          <cell r="I892">
            <v>0</v>
          </cell>
          <cell r="J892">
            <v>0</v>
          </cell>
          <cell r="K892">
            <v>0</v>
          </cell>
          <cell r="N892">
            <v>0</v>
          </cell>
          <cell r="O892">
            <v>0</v>
          </cell>
        </row>
        <row r="893">
          <cell r="F893">
            <v>0</v>
          </cell>
          <cell r="I893">
            <v>0</v>
          </cell>
          <cell r="J893">
            <v>0</v>
          </cell>
          <cell r="K893">
            <v>0</v>
          </cell>
          <cell r="N893">
            <v>0</v>
          </cell>
          <cell r="O893">
            <v>0</v>
          </cell>
        </row>
        <row r="894">
          <cell r="F894">
            <v>0</v>
          </cell>
          <cell r="I894">
            <v>0</v>
          </cell>
          <cell r="J894">
            <v>0</v>
          </cell>
          <cell r="K894">
            <v>0</v>
          </cell>
          <cell r="N894">
            <v>0</v>
          </cell>
          <cell r="O894">
            <v>0</v>
          </cell>
        </row>
        <row r="895">
          <cell r="F895">
            <v>0</v>
          </cell>
          <cell r="I895">
            <v>0</v>
          </cell>
          <cell r="J895">
            <v>0</v>
          </cell>
          <cell r="K895">
            <v>0</v>
          </cell>
          <cell r="N895">
            <v>0</v>
          </cell>
          <cell r="O895">
            <v>0</v>
          </cell>
        </row>
        <row r="896">
          <cell r="F896">
            <v>0</v>
          </cell>
          <cell r="I896">
            <v>0</v>
          </cell>
          <cell r="J896">
            <v>0</v>
          </cell>
          <cell r="K896">
            <v>0</v>
          </cell>
          <cell r="N896">
            <v>0</v>
          </cell>
          <cell r="O896">
            <v>0</v>
          </cell>
        </row>
        <row r="897">
          <cell r="F897">
            <v>0</v>
          </cell>
          <cell r="I897">
            <v>0</v>
          </cell>
          <cell r="J897">
            <v>0</v>
          </cell>
          <cell r="K897">
            <v>0</v>
          </cell>
          <cell r="N897">
            <v>0</v>
          </cell>
          <cell r="O897">
            <v>0</v>
          </cell>
        </row>
        <row r="898">
          <cell r="F898">
            <v>0</v>
          </cell>
          <cell r="I898">
            <v>0</v>
          </cell>
          <cell r="J898">
            <v>0</v>
          </cell>
          <cell r="K898">
            <v>0</v>
          </cell>
          <cell r="N898">
            <v>0</v>
          </cell>
          <cell r="O898">
            <v>0</v>
          </cell>
        </row>
        <row r="899">
          <cell r="F899">
            <v>0</v>
          </cell>
          <cell r="I899">
            <v>0</v>
          </cell>
          <cell r="J899">
            <v>0</v>
          </cell>
          <cell r="K899">
            <v>0</v>
          </cell>
          <cell r="N899">
            <v>0</v>
          </cell>
          <cell r="O899">
            <v>0</v>
          </cell>
        </row>
        <row r="900">
          <cell r="F900">
            <v>0</v>
          </cell>
          <cell r="I900">
            <v>0</v>
          </cell>
          <cell r="J900">
            <v>0</v>
          </cell>
          <cell r="K900">
            <v>0</v>
          </cell>
          <cell r="N900">
            <v>0</v>
          </cell>
          <cell r="O900">
            <v>0</v>
          </cell>
        </row>
        <row r="901">
          <cell r="F901">
            <v>0</v>
          </cell>
          <cell r="I901">
            <v>0</v>
          </cell>
          <cell r="J901">
            <v>0</v>
          </cell>
          <cell r="K901">
            <v>0</v>
          </cell>
          <cell r="N901">
            <v>0</v>
          </cell>
          <cell r="O901">
            <v>0</v>
          </cell>
        </row>
        <row r="902">
          <cell r="F902">
            <v>0</v>
          </cell>
          <cell r="I902">
            <v>0</v>
          </cell>
          <cell r="J902">
            <v>0</v>
          </cell>
          <cell r="K902">
            <v>0</v>
          </cell>
          <cell r="N902">
            <v>0</v>
          </cell>
          <cell r="O902">
            <v>0</v>
          </cell>
        </row>
        <row r="903">
          <cell r="F903">
            <v>0</v>
          </cell>
          <cell r="I903">
            <v>0</v>
          </cell>
          <cell r="J903">
            <v>0</v>
          </cell>
          <cell r="K903">
            <v>0</v>
          </cell>
          <cell r="N903">
            <v>0</v>
          </cell>
          <cell r="O903">
            <v>0</v>
          </cell>
        </row>
        <row r="904">
          <cell r="F904">
            <v>0</v>
          </cell>
          <cell r="I904">
            <v>0</v>
          </cell>
          <cell r="J904">
            <v>0</v>
          </cell>
          <cell r="K904">
            <v>0</v>
          </cell>
          <cell r="N904">
            <v>0</v>
          </cell>
          <cell r="O904">
            <v>0</v>
          </cell>
        </row>
        <row r="905">
          <cell r="F905">
            <v>0</v>
          </cell>
          <cell r="I905">
            <v>0</v>
          </cell>
          <cell r="J905">
            <v>0</v>
          </cell>
          <cell r="K905">
            <v>0</v>
          </cell>
          <cell r="N905">
            <v>0</v>
          </cell>
          <cell r="O905">
            <v>0</v>
          </cell>
        </row>
        <row r="906">
          <cell r="F906">
            <v>0</v>
          </cell>
          <cell r="I906">
            <v>0</v>
          </cell>
          <cell r="J906">
            <v>0</v>
          </cell>
          <cell r="K906">
            <v>0</v>
          </cell>
          <cell r="N906">
            <v>0</v>
          </cell>
          <cell r="O906">
            <v>0</v>
          </cell>
        </row>
        <row r="907">
          <cell r="F907">
            <v>0</v>
          </cell>
          <cell r="I907">
            <v>0</v>
          </cell>
          <cell r="J907">
            <v>0</v>
          </cell>
          <cell r="K907">
            <v>0</v>
          </cell>
          <cell r="N907">
            <v>0</v>
          </cell>
          <cell r="O907">
            <v>0</v>
          </cell>
        </row>
        <row r="908">
          <cell r="F908">
            <v>0</v>
          </cell>
          <cell r="I908">
            <v>0</v>
          </cell>
          <cell r="J908">
            <v>0</v>
          </cell>
          <cell r="K908">
            <v>0</v>
          </cell>
          <cell r="N908">
            <v>0</v>
          </cell>
          <cell r="O908">
            <v>0</v>
          </cell>
        </row>
        <row r="909">
          <cell r="F909">
            <v>0</v>
          </cell>
          <cell r="I909">
            <v>0</v>
          </cell>
          <cell r="J909">
            <v>0</v>
          </cell>
          <cell r="K909">
            <v>0</v>
          </cell>
          <cell r="N909">
            <v>0</v>
          </cell>
          <cell r="O909">
            <v>0</v>
          </cell>
        </row>
        <row r="910">
          <cell r="F910">
            <v>0</v>
          </cell>
          <cell r="I910">
            <v>0</v>
          </cell>
          <cell r="J910">
            <v>0</v>
          </cell>
          <cell r="K910">
            <v>0</v>
          </cell>
          <cell r="N910">
            <v>0</v>
          </cell>
          <cell r="O910">
            <v>0</v>
          </cell>
        </row>
        <row r="911">
          <cell r="F911">
            <v>0</v>
          </cell>
          <cell r="I911">
            <v>0</v>
          </cell>
          <cell r="J911">
            <v>0</v>
          </cell>
          <cell r="K911">
            <v>0</v>
          </cell>
          <cell r="N911">
            <v>0</v>
          </cell>
          <cell r="O911">
            <v>0</v>
          </cell>
        </row>
        <row r="912">
          <cell r="F912">
            <v>0</v>
          </cell>
          <cell r="I912">
            <v>0</v>
          </cell>
          <cell r="J912">
            <v>0</v>
          </cell>
          <cell r="K912">
            <v>0</v>
          </cell>
          <cell r="N912">
            <v>0</v>
          </cell>
          <cell r="O912">
            <v>0</v>
          </cell>
        </row>
        <row r="913">
          <cell r="F913">
            <v>0</v>
          </cell>
          <cell r="I913">
            <v>0</v>
          </cell>
          <cell r="J913">
            <v>0</v>
          </cell>
          <cell r="K913">
            <v>0</v>
          </cell>
          <cell r="N913">
            <v>0</v>
          </cell>
          <cell r="O913">
            <v>0</v>
          </cell>
        </row>
        <row r="914">
          <cell r="F914">
            <v>0</v>
          </cell>
          <cell r="I914">
            <v>0</v>
          </cell>
          <cell r="J914">
            <v>0</v>
          </cell>
          <cell r="K914">
            <v>0</v>
          </cell>
          <cell r="N914">
            <v>0</v>
          </cell>
          <cell r="O914">
            <v>0</v>
          </cell>
        </row>
        <row r="915">
          <cell r="F915">
            <v>0</v>
          </cell>
          <cell r="I915">
            <v>0</v>
          </cell>
          <cell r="J915">
            <v>0</v>
          </cell>
          <cell r="K915">
            <v>0</v>
          </cell>
          <cell r="N915">
            <v>0</v>
          </cell>
          <cell r="O915">
            <v>0</v>
          </cell>
        </row>
        <row r="916">
          <cell r="F916">
            <v>0</v>
          </cell>
          <cell r="I916">
            <v>0</v>
          </cell>
          <cell r="J916">
            <v>0</v>
          </cell>
          <cell r="K916">
            <v>0</v>
          </cell>
          <cell r="N916">
            <v>0</v>
          </cell>
          <cell r="O916">
            <v>0</v>
          </cell>
        </row>
        <row r="917">
          <cell r="F917">
            <v>0</v>
          </cell>
          <cell r="I917">
            <v>0</v>
          </cell>
          <cell r="J917">
            <v>0</v>
          </cell>
          <cell r="K917">
            <v>0</v>
          </cell>
          <cell r="N917">
            <v>0</v>
          </cell>
          <cell r="O917">
            <v>0</v>
          </cell>
        </row>
        <row r="918">
          <cell r="F918">
            <v>0</v>
          </cell>
          <cell r="I918">
            <v>0</v>
          </cell>
          <cell r="J918">
            <v>0</v>
          </cell>
          <cell r="K918">
            <v>0</v>
          </cell>
          <cell r="N918">
            <v>0</v>
          </cell>
          <cell r="O918">
            <v>0</v>
          </cell>
        </row>
        <row r="919">
          <cell r="F919">
            <v>0</v>
          </cell>
          <cell r="I919">
            <v>0</v>
          </cell>
          <cell r="J919">
            <v>0</v>
          </cell>
          <cell r="K919">
            <v>0</v>
          </cell>
          <cell r="N919">
            <v>0</v>
          </cell>
          <cell r="O919">
            <v>0</v>
          </cell>
        </row>
        <row r="920">
          <cell r="F920">
            <v>0</v>
          </cell>
          <cell r="I920">
            <v>0</v>
          </cell>
          <cell r="J920">
            <v>0</v>
          </cell>
          <cell r="K920">
            <v>0</v>
          </cell>
          <cell r="N920">
            <v>0</v>
          </cell>
          <cell r="O920">
            <v>0</v>
          </cell>
        </row>
        <row r="921">
          <cell r="F921">
            <v>0</v>
          </cell>
          <cell r="I921">
            <v>0</v>
          </cell>
          <cell r="J921">
            <v>0</v>
          </cell>
          <cell r="K921">
            <v>0</v>
          </cell>
          <cell r="N921">
            <v>0</v>
          </cell>
          <cell r="O921">
            <v>0</v>
          </cell>
        </row>
        <row r="922">
          <cell r="F922">
            <v>0</v>
          </cell>
          <cell r="I922">
            <v>0</v>
          </cell>
          <cell r="J922">
            <v>0</v>
          </cell>
          <cell r="K922">
            <v>0</v>
          </cell>
          <cell r="N922">
            <v>0</v>
          </cell>
          <cell r="O922">
            <v>0</v>
          </cell>
        </row>
        <row r="923">
          <cell r="F923">
            <v>0</v>
          </cell>
          <cell r="I923">
            <v>0</v>
          </cell>
          <cell r="J923">
            <v>0</v>
          </cell>
          <cell r="K923">
            <v>0</v>
          </cell>
          <cell r="N923">
            <v>0</v>
          </cell>
          <cell r="O923">
            <v>0</v>
          </cell>
        </row>
        <row r="924">
          <cell r="F924">
            <v>0</v>
          </cell>
          <cell r="I924">
            <v>0</v>
          </cell>
          <cell r="J924">
            <v>0</v>
          </cell>
          <cell r="K924">
            <v>0</v>
          </cell>
          <cell r="N924">
            <v>0</v>
          </cell>
          <cell r="O924">
            <v>0</v>
          </cell>
        </row>
        <row r="925">
          <cell r="F925">
            <v>0</v>
          </cell>
          <cell r="I925">
            <v>0</v>
          </cell>
          <cell r="J925">
            <v>0</v>
          </cell>
          <cell r="K925">
            <v>0</v>
          </cell>
          <cell r="N925">
            <v>0</v>
          </cell>
          <cell r="O925">
            <v>0</v>
          </cell>
        </row>
        <row r="926">
          <cell r="F926">
            <v>0</v>
          </cell>
          <cell r="I926">
            <v>0</v>
          </cell>
          <cell r="J926">
            <v>0</v>
          </cell>
          <cell r="K926">
            <v>0</v>
          </cell>
          <cell r="N926">
            <v>0</v>
          </cell>
          <cell r="O926">
            <v>0</v>
          </cell>
        </row>
        <row r="927">
          <cell r="F927">
            <v>0</v>
          </cell>
          <cell r="I927">
            <v>0</v>
          </cell>
          <cell r="J927">
            <v>0</v>
          </cell>
          <cell r="K927">
            <v>0</v>
          </cell>
          <cell r="N927">
            <v>0</v>
          </cell>
          <cell r="O927">
            <v>0</v>
          </cell>
        </row>
        <row r="928">
          <cell r="F928">
            <v>0</v>
          </cell>
          <cell r="I928">
            <v>0</v>
          </cell>
          <cell r="J928">
            <v>0</v>
          </cell>
          <cell r="K928">
            <v>0</v>
          </cell>
          <cell r="N928">
            <v>0</v>
          </cell>
          <cell r="O928">
            <v>0</v>
          </cell>
        </row>
        <row r="929">
          <cell r="F929">
            <v>0</v>
          </cell>
          <cell r="I929">
            <v>0</v>
          </cell>
          <cell r="J929">
            <v>0</v>
          </cell>
          <cell r="K929">
            <v>0</v>
          </cell>
          <cell r="N929">
            <v>0</v>
          </cell>
          <cell r="O929">
            <v>0</v>
          </cell>
        </row>
        <row r="930">
          <cell r="F930">
            <v>0</v>
          </cell>
          <cell r="I930">
            <v>0</v>
          </cell>
          <cell r="J930">
            <v>0</v>
          </cell>
          <cell r="K930">
            <v>0</v>
          </cell>
          <cell r="N930">
            <v>0</v>
          </cell>
          <cell r="O930">
            <v>0</v>
          </cell>
        </row>
        <row r="931">
          <cell r="F931">
            <v>0</v>
          </cell>
          <cell r="I931">
            <v>0</v>
          </cell>
          <cell r="J931">
            <v>0</v>
          </cell>
          <cell r="K931">
            <v>0</v>
          </cell>
          <cell r="N931">
            <v>0</v>
          </cell>
          <cell r="O931">
            <v>0</v>
          </cell>
        </row>
        <row r="932">
          <cell r="F932">
            <v>0</v>
          </cell>
          <cell r="I932">
            <v>0</v>
          </cell>
          <cell r="J932">
            <v>0</v>
          </cell>
          <cell r="K932">
            <v>0</v>
          </cell>
          <cell r="N932">
            <v>0</v>
          </cell>
          <cell r="O932">
            <v>0</v>
          </cell>
        </row>
        <row r="933">
          <cell r="F933">
            <v>0</v>
          </cell>
          <cell r="I933">
            <v>0</v>
          </cell>
          <cell r="J933">
            <v>0</v>
          </cell>
          <cell r="K933">
            <v>0</v>
          </cell>
          <cell r="N933">
            <v>0</v>
          </cell>
          <cell r="O933">
            <v>0</v>
          </cell>
        </row>
        <row r="934">
          <cell r="F934">
            <v>0</v>
          </cell>
          <cell r="I934">
            <v>0</v>
          </cell>
          <cell r="J934">
            <v>0</v>
          </cell>
          <cell r="K934">
            <v>0</v>
          </cell>
          <cell r="N934">
            <v>0</v>
          </cell>
          <cell r="O934">
            <v>0</v>
          </cell>
        </row>
        <row r="935">
          <cell r="F935">
            <v>0</v>
          </cell>
          <cell r="I935">
            <v>0</v>
          </cell>
          <cell r="J935">
            <v>0</v>
          </cell>
          <cell r="K935">
            <v>0</v>
          </cell>
          <cell r="N935">
            <v>0</v>
          </cell>
          <cell r="O935">
            <v>0</v>
          </cell>
        </row>
        <row r="936">
          <cell r="F936">
            <v>0</v>
          </cell>
          <cell r="I936">
            <v>0</v>
          </cell>
          <cell r="J936">
            <v>0</v>
          </cell>
          <cell r="K936">
            <v>0</v>
          </cell>
          <cell r="N936">
            <v>0</v>
          </cell>
          <cell r="O936">
            <v>0</v>
          </cell>
        </row>
        <row r="937">
          <cell r="F937">
            <v>0</v>
          </cell>
          <cell r="I937">
            <v>0</v>
          </cell>
          <cell r="J937">
            <v>0</v>
          </cell>
          <cell r="K937">
            <v>0</v>
          </cell>
          <cell r="N937">
            <v>0</v>
          </cell>
          <cell r="O937">
            <v>0</v>
          </cell>
        </row>
        <row r="938">
          <cell r="F938">
            <v>0</v>
          </cell>
          <cell r="I938">
            <v>0</v>
          </cell>
          <cell r="J938">
            <v>0</v>
          </cell>
          <cell r="K938">
            <v>0</v>
          </cell>
          <cell r="N938">
            <v>0</v>
          </cell>
          <cell r="O938">
            <v>0</v>
          </cell>
        </row>
        <row r="939">
          <cell r="F939">
            <v>0</v>
          </cell>
          <cell r="I939">
            <v>0</v>
          </cell>
          <cell r="J939">
            <v>0</v>
          </cell>
          <cell r="K939">
            <v>0</v>
          </cell>
          <cell r="N939">
            <v>0</v>
          </cell>
          <cell r="O939">
            <v>0</v>
          </cell>
        </row>
        <row r="940">
          <cell r="F940">
            <v>0</v>
          </cell>
          <cell r="I940">
            <v>0</v>
          </cell>
          <cell r="J940">
            <v>0</v>
          </cell>
          <cell r="K940">
            <v>0</v>
          </cell>
          <cell r="N940">
            <v>0</v>
          </cell>
          <cell r="O940">
            <v>0</v>
          </cell>
        </row>
        <row r="941">
          <cell r="F941">
            <v>0</v>
          </cell>
          <cell r="I941">
            <v>0</v>
          </cell>
          <cell r="J941">
            <v>0</v>
          </cell>
          <cell r="K941">
            <v>0</v>
          </cell>
          <cell r="N941">
            <v>0</v>
          </cell>
          <cell r="O941">
            <v>0</v>
          </cell>
        </row>
        <row r="942">
          <cell r="F942">
            <v>0</v>
          </cell>
          <cell r="I942">
            <v>0</v>
          </cell>
          <cell r="J942">
            <v>0</v>
          </cell>
          <cell r="K942">
            <v>0</v>
          </cell>
          <cell r="N942">
            <v>0</v>
          </cell>
          <cell r="O942">
            <v>0</v>
          </cell>
        </row>
        <row r="943">
          <cell r="F943">
            <v>0</v>
          </cell>
          <cell r="I943">
            <v>0</v>
          </cell>
          <cell r="J943">
            <v>0</v>
          </cell>
          <cell r="K943">
            <v>0</v>
          </cell>
          <cell r="N943">
            <v>0</v>
          </cell>
          <cell r="O943">
            <v>0</v>
          </cell>
        </row>
        <row r="944">
          <cell r="F944">
            <v>0</v>
          </cell>
          <cell r="I944">
            <v>0</v>
          </cell>
          <cell r="J944">
            <v>0</v>
          </cell>
          <cell r="K944">
            <v>0</v>
          </cell>
          <cell r="N944">
            <v>0</v>
          </cell>
          <cell r="O944">
            <v>0</v>
          </cell>
        </row>
        <row r="945">
          <cell r="F945">
            <v>0</v>
          </cell>
          <cell r="I945">
            <v>0</v>
          </cell>
          <cell r="J945">
            <v>0</v>
          </cell>
          <cell r="K945">
            <v>0</v>
          </cell>
          <cell r="N945">
            <v>0</v>
          </cell>
          <cell r="O945">
            <v>0</v>
          </cell>
        </row>
        <row r="946">
          <cell r="F946">
            <v>0</v>
          </cell>
          <cell r="I946">
            <v>0</v>
          </cell>
          <cell r="J946">
            <v>0</v>
          </cell>
          <cell r="K946">
            <v>0</v>
          </cell>
          <cell r="N946">
            <v>0</v>
          </cell>
          <cell r="O946">
            <v>0</v>
          </cell>
        </row>
        <row r="947">
          <cell r="F947">
            <v>0</v>
          </cell>
          <cell r="I947">
            <v>0</v>
          </cell>
          <cell r="J947">
            <v>0</v>
          </cell>
          <cell r="K947">
            <v>0</v>
          </cell>
          <cell r="N947">
            <v>0</v>
          </cell>
          <cell r="O947">
            <v>0</v>
          </cell>
        </row>
        <row r="948">
          <cell r="F948">
            <v>0</v>
          </cell>
          <cell r="I948">
            <v>0</v>
          </cell>
          <cell r="J948">
            <v>0</v>
          </cell>
          <cell r="K948">
            <v>0</v>
          </cell>
          <cell r="N948">
            <v>0</v>
          </cell>
          <cell r="O948">
            <v>0</v>
          </cell>
        </row>
        <row r="949">
          <cell r="F949">
            <v>0</v>
          </cell>
          <cell r="I949">
            <v>0</v>
          </cell>
          <cell r="J949">
            <v>0</v>
          </cell>
          <cell r="K949">
            <v>0</v>
          </cell>
          <cell r="N949">
            <v>0</v>
          </cell>
          <cell r="O949">
            <v>0</v>
          </cell>
        </row>
        <row r="950">
          <cell r="F950">
            <v>0</v>
          </cell>
          <cell r="I950">
            <v>0</v>
          </cell>
          <cell r="J950">
            <v>0</v>
          </cell>
          <cell r="K950">
            <v>0</v>
          </cell>
          <cell r="N950">
            <v>0</v>
          </cell>
          <cell r="O950">
            <v>0</v>
          </cell>
        </row>
        <row r="951">
          <cell r="F951">
            <v>0</v>
          </cell>
          <cell r="I951">
            <v>0</v>
          </cell>
          <cell r="J951">
            <v>0</v>
          </cell>
          <cell r="K951">
            <v>0</v>
          </cell>
          <cell r="N951">
            <v>0</v>
          </cell>
          <cell r="O951">
            <v>0</v>
          </cell>
        </row>
        <row r="952">
          <cell r="F952">
            <v>0</v>
          </cell>
          <cell r="I952">
            <v>0</v>
          </cell>
          <cell r="J952">
            <v>0</v>
          </cell>
          <cell r="K952">
            <v>0</v>
          </cell>
          <cell r="N952">
            <v>0</v>
          </cell>
          <cell r="O952">
            <v>0</v>
          </cell>
        </row>
        <row r="953">
          <cell r="F953">
            <v>0</v>
          </cell>
          <cell r="I953">
            <v>0</v>
          </cell>
          <cell r="J953">
            <v>0</v>
          </cell>
          <cell r="K953">
            <v>0</v>
          </cell>
          <cell r="N953">
            <v>0</v>
          </cell>
          <cell r="O953">
            <v>0</v>
          </cell>
        </row>
        <row r="954">
          <cell r="F954">
            <v>0</v>
          </cell>
          <cell r="I954">
            <v>0</v>
          </cell>
          <cell r="J954">
            <v>0</v>
          </cell>
          <cell r="K954">
            <v>0</v>
          </cell>
          <cell r="N954">
            <v>0</v>
          </cell>
          <cell r="O954">
            <v>0</v>
          </cell>
        </row>
        <row r="955">
          <cell r="F955">
            <v>0</v>
          </cell>
          <cell r="I955">
            <v>0</v>
          </cell>
          <cell r="J955">
            <v>0</v>
          </cell>
          <cell r="K955">
            <v>0</v>
          </cell>
          <cell r="N955">
            <v>0</v>
          </cell>
          <cell r="O955">
            <v>0</v>
          </cell>
        </row>
        <row r="956">
          <cell r="F956">
            <v>0</v>
          </cell>
          <cell r="I956">
            <v>0</v>
          </cell>
          <cell r="J956">
            <v>0</v>
          </cell>
          <cell r="K956">
            <v>0</v>
          </cell>
          <cell r="N956">
            <v>0</v>
          </cell>
          <cell r="O956">
            <v>0</v>
          </cell>
        </row>
        <row r="957">
          <cell r="F957">
            <v>0</v>
          </cell>
          <cell r="I957">
            <v>0</v>
          </cell>
          <cell r="J957">
            <v>0</v>
          </cell>
          <cell r="K957">
            <v>0</v>
          </cell>
          <cell r="N957">
            <v>0</v>
          </cell>
          <cell r="O957">
            <v>0</v>
          </cell>
        </row>
        <row r="958">
          <cell r="F958">
            <v>0</v>
          </cell>
          <cell r="I958">
            <v>0</v>
          </cell>
          <cell r="J958">
            <v>0</v>
          </cell>
          <cell r="K958">
            <v>0</v>
          </cell>
          <cell r="N958">
            <v>0</v>
          </cell>
          <cell r="O958">
            <v>0</v>
          </cell>
        </row>
        <row r="959">
          <cell r="F959">
            <v>0</v>
          </cell>
          <cell r="I959">
            <v>0</v>
          </cell>
          <cell r="J959">
            <v>0</v>
          </cell>
          <cell r="K959">
            <v>0</v>
          </cell>
          <cell r="N959">
            <v>0</v>
          </cell>
          <cell r="O959">
            <v>0</v>
          </cell>
        </row>
        <row r="960">
          <cell r="F960">
            <v>0</v>
          </cell>
          <cell r="I960">
            <v>0</v>
          </cell>
          <cell r="J960">
            <v>0</v>
          </cell>
          <cell r="K960">
            <v>0</v>
          </cell>
          <cell r="N960">
            <v>0</v>
          </cell>
          <cell r="O960">
            <v>0</v>
          </cell>
        </row>
        <row r="961">
          <cell r="F961">
            <v>0</v>
          </cell>
          <cell r="I961">
            <v>0</v>
          </cell>
          <cell r="J961">
            <v>0</v>
          </cell>
          <cell r="K961">
            <v>0</v>
          </cell>
          <cell r="N961">
            <v>0</v>
          </cell>
          <cell r="O961">
            <v>0</v>
          </cell>
        </row>
        <row r="962">
          <cell r="F962">
            <v>0</v>
          </cell>
          <cell r="I962">
            <v>0</v>
          </cell>
          <cell r="J962">
            <v>0</v>
          </cell>
          <cell r="K962">
            <v>0</v>
          </cell>
          <cell r="N962">
            <v>0</v>
          </cell>
          <cell r="O962">
            <v>0</v>
          </cell>
        </row>
        <row r="963">
          <cell r="F963">
            <v>0</v>
          </cell>
          <cell r="I963">
            <v>0</v>
          </cell>
          <cell r="J963">
            <v>0</v>
          </cell>
          <cell r="K963">
            <v>0</v>
          </cell>
          <cell r="N963">
            <v>0</v>
          </cell>
          <cell r="O963">
            <v>0</v>
          </cell>
        </row>
        <row r="964">
          <cell r="F964">
            <v>0</v>
          </cell>
          <cell r="I964">
            <v>0</v>
          </cell>
          <cell r="J964">
            <v>0</v>
          </cell>
          <cell r="K964">
            <v>0</v>
          </cell>
          <cell r="N964">
            <v>0</v>
          </cell>
          <cell r="O964">
            <v>0</v>
          </cell>
        </row>
        <row r="965">
          <cell r="F965">
            <v>0</v>
          </cell>
          <cell r="I965">
            <v>0</v>
          </cell>
          <cell r="J965">
            <v>0</v>
          </cell>
          <cell r="K965">
            <v>0</v>
          </cell>
          <cell r="N965">
            <v>0</v>
          </cell>
          <cell r="O965">
            <v>0</v>
          </cell>
        </row>
        <row r="966">
          <cell r="F966">
            <v>0</v>
          </cell>
          <cell r="I966">
            <v>0</v>
          </cell>
          <cell r="J966">
            <v>0</v>
          </cell>
          <cell r="K966">
            <v>0</v>
          </cell>
          <cell r="N966">
            <v>0</v>
          </cell>
          <cell r="O966">
            <v>0</v>
          </cell>
        </row>
        <row r="967">
          <cell r="F967">
            <v>0</v>
          </cell>
          <cell r="I967">
            <v>0</v>
          </cell>
          <cell r="J967">
            <v>0</v>
          </cell>
          <cell r="K967">
            <v>0</v>
          </cell>
          <cell r="N967">
            <v>0</v>
          </cell>
          <cell r="O967">
            <v>0</v>
          </cell>
        </row>
        <row r="968">
          <cell r="F968">
            <v>0</v>
          </cell>
          <cell r="I968">
            <v>0</v>
          </cell>
          <cell r="J968">
            <v>0</v>
          </cell>
          <cell r="K968">
            <v>0</v>
          </cell>
          <cell r="N968">
            <v>0</v>
          </cell>
          <cell r="O968">
            <v>0</v>
          </cell>
        </row>
        <row r="969">
          <cell r="F969">
            <v>0</v>
          </cell>
          <cell r="I969">
            <v>0</v>
          </cell>
          <cell r="J969">
            <v>0</v>
          </cell>
          <cell r="K969">
            <v>0</v>
          </cell>
          <cell r="N969">
            <v>0</v>
          </cell>
          <cell r="O969">
            <v>0</v>
          </cell>
        </row>
        <row r="970">
          <cell r="F970">
            <v>0</v>
          </cell>
          <cell r="I970">
            <v>0</v>
          </cell>
          <cell r="J970">
            <v>0</v>
          </cell>
          <cell r="K970">
            <v>0</v>
          </cell>
          <cell r="N970">
            <v>0</v>
          </cell>
          <cell r="O970">
            <v>0</v>
          </cell>
        </row>
        <row r="971">
          <cell r="F971">
            <v>0</v>
          </cell>
          <cell r="I971">
            <v>0</v>
          </cell>
          <cell r="J971">
            <v>0</v>
          </cell>
          <cell r="K971">
            <v>0</v>
          </cell>
          <cell r="N971">
            <v>0</v>
          </cell>
          <cell r="O971">
            <v>0</v>
          </cell>
        </row>
        <row r="972">
          <cell r="F972">
            <v>0</v>
          </cell>
          <cell r="I972">
            <v>0</v>
          </cell>
          <cell r="J972">
            <v>0</v>
          </cell>
          <cell r="K972">
            <v>0</v>
          </cell>
          <cell r="N972">
            <v>0</v>
          </cell>
          <cell r="O972">
            <v>0</v>
          </cell>
        </row>
        <row r="973">
          <cell r="F973">
            <v>0</v>
          </cell>
          <cell r="I973">
            <v>0</v>
          </cell>
          <cell r="J973">
            <v>0</v>
          </cell>
          <cell r="K973">
            <v>0</v>
          </cell>
          <cell r="N973">
            <v>0</v>
          </cell>
          <cell r="O973">
            <v>0</v>
          </cell>
        </row>
        <row r="974">
          <cell r="F974">
            <v>0</v>
          </cell>
          <cell r="I974">
            <v>0</v>
          </cell>
          <cell r="J974">
            <v>0</v>
          </cell>
          <cell r="K974">
            <v>0</v>
          </cell>
          <cell r="N974">
            <v>0</v>
          </cell>
          <cell r="O974">
            <v>0</v>
          </cell>
        </row>
        <row r="975">
          <cell r="F975">
            <v>0</v>
          </cell>
          <cell r="I975">
            <v>0</v>
          </cell>
          <cell r="J975">
            <v>0</v>
          </cell>
          <cell r="K975">
            <v>0</v>
          </cell>
          <cell r="N975">
            <v>0</v>
          </cell>
          <cell r="O975">
            <v>0</v>
          </cell>
        </row>
        <row r="976">
          <cell r="F976">
            <v>0</v>
          </cell>
          <cell r="I976">
            <v>0</v>
          </cell>
          <cell r="J976">
            <v>0</v>
          </cell>
          <cell r="K976">
            <v>0</v>
          </cell>
          <cell r="N976">
            <v>0</v>
          </cell>
          <cell r="O976">
            <v>0</v>
          </cell>
        </row>
        <row r="977">
          <cell r="F977">
            <v>0</v>
          </cell>
          <cell r="I977">
            <v>0</v>
          </cell>
          <cell r="J977">
            <v>0</v>
          </cell>
          <cell r="K977">
            <v>0</v>
          </cell>
          <cell r="N977">
            <v>0</v>
          </cell>
          <cell r="O977">
            <v>0</v>
          </cell>
        </row>
        <row r="978">
          <cell r="F978">
            <v>0</v>
          </cell>
          <cell r="I978">
            <v>0</v>
          </cell>
          <cell r="J978">
            <v>0</v>
          </cell>
          <cell r="K978">
            <v>0</v>
          </cell>
          <cell r="N978">
            <v>0</v>
          </cell>
          <cell r="O978">
            <v>0</v>
          </cell>
        </row>
        <row r="979">
          <cell r="F979">
            <v>0</v>
          </cell>
          <cell r="I979">
            <v>0</v>
          </cell>
          <cell r="J979">
            <v>0</v>
          </cell>
          <cell r="K979">
            <v>0</v>
          </cell>
          <cell r="N979">
            <v>0</v>
          </cell>
          <cell r="O979">
            <v>0</v>
          </cell>
        </row>
        <row r="980">
          <cell r="F980">
            <v>0</v>
          </cell>
          <cell r="I980">
            <v>0</v>
          </cell>
          <cell r="J980">
            <v>0</v>
          </cell>
          <cell r="K980">
            <v>0</v>
          </cell>
          <cell r="N980">
            <v>0</v>
          </cell>
          <cell r="O980">
            <v>0</v>
          </cell>
        </row>
        <row r="981">
          <cell r="F981">
            <v>0</v>
          </cell>
          <cell r="I981">
            <v>0</v>
          </cell>
          <cell r="J981">
            <v>0</v>
          </cell>
          <cell r="K981">
            <v>0</v>
          </cell>
          <cell r="N981">
            <v>0</v>
          </cell>
          <cell r="O981">
            <v>0</v>
          </cell>
        </row>
        <row r="982">
          <cell r="F982">
            <v>0</v>
          </cell>
          <cell r="I982">
            <v>0</v>
          </cell>
          <cell r="J982">
            <v>0</v>
          </cell>
          <cell r="K982">
            <v>0</v>
          </cell>
          <cell r="N982">
            <v>0</v>
          </cell>
          <cell r="O982">
            <v>0</v>
          </cell>
        </row>
        <row r="983">
          <cell r="F983">
            <v>0</v>
          </cell>
          <cell r="I983">
            <v>0</v>
          </cell>
          <cell r="J983">
            <v>0</v>
          </cell>
          <cell r="K983">
            <v>0</v>
          </cell>
          <cell r="N983">
            <v>0</v>
          </cell>
          <cell r="O983">
            <v>0</v>
          </cell>
        </row>
        <row r="984">
          <cell r="F984">
            <v>0</v>
          </cell>
          <cell r="I984">
            <v>0</v>
          </cell>
          <cell r="J984">
            <v>0</v>
          </cell>
          <cell r="K984">
            <v>0</v>
          </cell>
          <cell r="N984">
            <v>0</v>
          </cell>
          <cell r="O984">
            <v>0</v>
          </cell>
        </row>
        <row r="985">
          <cell r="F985">
            <v>0</v>
          </cell>
          <cell r="I985">
            <v>0</v>
          </cell>
          <cell r="J985">
            <v>0</v>
          </cell>
          <cell r="K985">
            <v>0</v>
          </cell>
          <cell r="N985">
            <v>0</v>
          </cell>
          <cell r="O985">
            <v>0</v>
          </cell>
        </row>
        <row r="986">
          <cell r="F986">
            <v>0</v>
          </cell>
          <cell r="I986">
            <v>0</v>
          </cell>
          <cell r="J986">
            <v>0</v>
          </cell>
          <cell r="K986">
            <v>0</v>
          </cell>
          <cell r="N986">
            <v>0</v>
          </cell>
          <cell r="O986">
            <v>0</v>
          </cell>
        </row>
        <row r="987">
          <cell r="F987">
            <v>0</v>
          </cell>
          <cell r="I987">
            <v>0</v>
          </cell>
          <cell r="J987">
            <v>0</v>
          </cell>
          <cell r="K987">
            <v>0</v>
          </cell>
          <cell r="N987">
            <v>0</v>
          </cell>
          <cell r="O987">
            <v>0</v>
          </cell>
        </row>
        <row r="988">
          <cell r="F988">
            <v>0</v>
          </cell>
          <cell r="I988">
            <v>0</v>
          </cell>
          <cell r="J988">
            <v>0</v>
          </cell>
          <cell r="K988">
            <v>0</v>
          </cell>
          <cell r="N988">
            <v>0</v>
          </cell>
          <cell r="O988">
            <v>0</v>
          </cell>
        </row>
        <row r="989">
          <cell r="F989">
            <v>0</v>
          </cell>
          <cell r="I989">
            <v>0</v>
          </cell>
          <cell r="J989">
            <v>0</v>
          </cell>
          <cell r="K989">
            <v>0</v>
          </cell>
          <cell r="N989">
            <v>0</v>
          </cell>
          <cell r="O989">
            <v>0</v>
          </cell>
        </row>
        <row r="990">
          <cell r="F990">
            <v>0</v>
          </cell>
          <cell r="I990">
            <v>0</v>
          </cell>
          <cell r="J990">
            <v>0</v>
          </cell>
          <cell r="K990">
            <v>0</v>
          </cell>
          <cell r="N990">
            <v>0</v>
          </cell>
          <cell r="O990">
            <v>0</v>
          </cell>
        </row>
        <row r="991">
          <cell r="F991">
            <v>0</v>
          </cell>
          <cell r="I991">
            <v>0</v>
          </cell>
          <cell r="J991">
            <v>0</v>
          </cell>
          <cell r="K991">
            <v>0</v>
          </cell>
          <cell r="N991">
            <v>0</v>
          </cell>
          <cell r="O991">
            <v>0</v>
          </cell>
        </row>
        <row r="992">
          <cell r="F992">
            <v>0</v>
          </cell>
          <cell r="I992">
            <v>0</v>
          </cell>
          <cell r="J992">
            <v>0</v>
          </cell>
          <cell r="K992">
            <v>0</v>
          </cell>
          <cell r="N992">
            <v>0</v>
          </cell>
          <cell r="O992">
            <v>0</v>
          </cell>
        </row>
        <row r="993">
          <cell r="F993">
            <v>0</v>
          </cell>
          <cell r="I993">
            <v>0</v>
          </cell>
          <cell r="J993">
            <v>0</v>
          </cell>
          <cell r="K993">
            <v>0</v>
          </cell>
          <cell r="N993">
            <v>0</v>
          </cell>
          <cell r="O993">
            <v>0</v>
          </cell>
        </row>
        <row r="994">
          <cell r="F994">
            <v>0</v>
          </cell>
          <cell r="I994">
            <v>0</v>
          </cell>
          <cell r="J994">
            <v>0</v>
          </cell>
          <cell r="K994">
            <v>0</v>
          </cell>
          <cell r="N994">
            <v>0</v>
          </cell>
          <cell r="O994">
            <v>0</v>
          </cell>
        </row>
        <row r="995">
          <cell r="F995">
            <v>0</v>
          </cell>
          <cell r="I995">
            <v>0</v>
          </cell>
          <cell r="J995">
            <v>0</v>
          </cell>
          <cell r="K995">
            <v>0</v>
          </cell>
          <cell r="N995">
            <v>0</v>
          </cell>
          <cell r="O995">
            <v>0</v>
          </cell>
        </row>
        <row r="996">
          <cell r="F996">
            <v>0</v>
          </cell>
          <cell r="I996">
            <v>0</v>
          </cell>
          <cell r="J996">
            <v>0</v>
          </cell>
          <cell r="K996">
            <v>0</v>
          </cell>
          <cell r="N996">
            <v>0</v>
          </cell>
          <cell r="O996">
            <v>0</v>
          </cell>
        </row>
        <row r="997">
          <cell r="F997">
            <v>0</v>
          </cell>
          <cell r="I997">
            <v>0</v>
          </cell>
          <cell r="J997">
            <v>0</v>
          </cell>
          <cell r="K997">
            <v>0</v>
          </cell>
          <cell r="N997">
            <v>0</v>
          </cell>
          <cell r="O997">
            <v>0</v>
          </cell>
        </row>
        <row r="998">
          <cell r="F998">
            <v>0</v>
          </cell>
          <cell r="I998">
            <v>0</v>
          </cell>
          <cell r="J998">
            <v>0</v>
          </cell>
          <cell r="K998">
            <v>0</v>
          </cell>
          <cell r="N998">
            <v>0</v>
          </cell>
          <cell r="O998">
            <v>0</v>
          </cell>
        </row>
        <row r="999">
          <cell r="F999">
            <v>0</v>
          </cell>
          <cell r="I999">
            <v>0</v>
          </cell>
          <cell r="J999">
            <v>0</v>
          </cell>
          <cell r="K999">
            <v>0</v>
          </cell>
          <cell r="N999">
            <v>0</v>
          </cell>
          <cell r="O999">
            <v>0</v>
          </cell>
        </row>
        <row r="1000">
          <cell r="F1000">
            <v>0</v>
          </cell>
          <cell r="I1000">
            <v>0</v>
          </cell>
          <cell r="J1000">
            <v>0</v>
          </cell>
          <cell r="K1000">
            <v>0</v>
          </cell>
          <cell r="N1000">
            <v>0</v>
          </cell>
          <cell r="O1000">
            <v>0</v>
          </cell>
        </row>
        <row r="1001">
          <cell r="F1001">
            <v>0</v>
          </cell>
          <cell r="I1001">
            <v>0</v>
          </cell>
          <cell r="J1001">
            <v>0</v>
          </cell>
          <cell r="K1001">
            <v>0</v>
          </cell>
          <cell r="N1001">
            <v>0</v>
          </cell>
          <cell r="O1001">
            <v>0</v>
          </cell>
        </row>
        <row r="1002">
          <cell r="F1002">
            <v>0</v>
          </cell>
          <cell r="I1002">
            <v>0</v>
          </cell>
          <cell r="J1002">
            <v>0</v>
          </cell>
          <cell r="K1002">
            <v>0</v>
          </cell>
          <cell r="N1002">
            <v>0</v>
          </cell>
          <cell r="O1002">
            <v>0</v>
          </cell>
        </row>
        <row r="1003">
          <cell r="F1003">
            <v>0</v>
          </cell>
          <cell r="I1003">
            <v>0</v>
          </cell>
          <cell r="J1003">
            <v>0</v>
          </cell>
          <cell r="K1003">
            <v>0</v>
          </cell>
          <cell r="N1003">
            <v>0</v>
          </cell>
          <cell r="O1003">
            <v>0</v>
          </cell>
        </row>
        <row r="1004">
          <cell r="F1004">
            <v>0</v>
          </cell>
          <cell r="I1004">
            <v>0</v>
          </cell>
          <cell r="J1004">
            <v>0</v>
          </cell>
          <cell r="K1004">
            <v>0</v>
          </cell>
          <cell r="N1004">
            <v>0</v>
          </cell>
          <cell r="O1004">
            <v>0</v>
          </cell>
        </row>
      </sheetData>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ow r="2">
          <cell r="A2">
            <v>0</v>
          </cell>
        </row>
        <row r="7">
          <cell r="F7">
            <v>0</v>
          </cell>
        </row>
        <row r="10">
          <cell r="F10">
            <v>0</v>
          </cell>
        </row>
        <row r="11">
          <cell r="F11" t="str">
            <v>0</v>
          </cell>
        </row>
        <row r="12">
          <cell r="F12" t="str">
            <v>中汇百邦（厦门）税务师事务所有限公司</v>
          </cell>
        </row>
        <row r="14">
          <cell r="F14" t="str">
            <v>16023</v>
          </cell>
        </row>
        <row r="15">
          <cell r="F15">
            <v>0</v>
          </cell>
        </row>
        <row r="16">
          <cell r="F16" t="str">
            <v>2017年5月4日</v>
          </cell>
        </row>
        <row r="19">
          <cell r="D19" t="str">
            <v>0592-5881050</v>
          </cell>
          <cell r="H19" t="str">
            <v>0592-5881033</v>
          </cell>
        </row>
        <row r="20">
          <cell r="D20" t="str">
            <v>厦门市思明区湖滨南路388号国贸大厦41楼B、C单元</v>
          </cell>
        </row>
        <row r="21">
          <cell r="D21" t="str">
            <v>xm-baibang@163.com</v>
          </cell>
        </row>
        <row r="22">
          <cell r="D22" t="str">
            <v>www.baibangcpa.com</v>
          </cell>
        </row>
      </sheetData>
      <sheetData sheetId="101">
        <row r="14">
          <cell r="A14">
            <v>0</v>
          </cell>
        </row>
        <row r="16">
          <cell r="A16" t="str">
            <v>0：</v>
          </cell>
        </row>
        <row r="17">
          <cell r="A17" t="str">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ell>
        </row>
        <row r="24">
          <cell r="A24" t="str">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ell>
        </row>
        <row r="32">
          <cell r="A32" t="str">
            <v xml:space="preserve">    经对贵单位2016年度企业所得税汇算清缴纳税申报进行审核，我们确认：</v>
          </cell>
        </row>
        <row r="35">
          <cell r="G35">
            <v>0</v>
          </cell>
        </row>
        <row r="36">
          <cell r="G36">
            <v>0</v>
          </cell>
        </row>
        <row r="37">
          <cell r="G37">
            <v>0</v>
          </cell>
        </row>
        <row r="38">
          <cell r="G38">
            <v>0</v>
          </cell>
        </row>
        <row r="39">
          <cell r="G39">
            <v>0</v>
          </cell>
        </row>
        <row r="40">
          <cell r="G40">
            <v>0</v>
          </cell>
        </row>
        <row r="41">
          <cell r="G41">
            <v>0</v>
          </cell>
        </row>
        <row r="42">
          <cell r="G42">
            <v>0</v>
          </cell>
        </row>
        <row r="43">
          <cell r="G43">
            <v>0</v>
          </cell>
        </row>
        <row r="44">
          <cell r="G44">
            <v>0</v>
          </cell>
        </row>
        <row r="45">
          <cell r="G45">
            <v>0</v>
          </cell>
        </row>
        <row r="47">
          <cell r="G47">
            <v>0</v>
          </cell>
        </row>
        <row r="48">
          <cell r="G48">
            <v>0</v>
          </cell>
        </row>
        <row r="49">
          <cell r="G49">
            <v>0</v>
          </cell>
        </row>
        <row r="50">
          <cell r="G50">
            <v>0</v>
          </cell>
        </row>
        <row r="51">
          <cell r="G51">
            <v>0</v>
          </cell>
        </row>
        <row r="52">
          <cell r="G52">
            <v>0</v>
          </cell>
        </row>
        <row r="53">
          <cell r="G53">
            <v>0</v>
          </cell>
        </row>
        <row r="54">
          <cell r="G54">
            <v>0</v>
          </cell>
        </row>
        <row r="55">
          <cell r="G55">
            <v>0</v>
          </cell>
        </row>
        <row r="56">
          <cell r="G56">
            <v>0</v>
          </cell>
        </row>
        <row r="57">
          <cell r="G57">
            <v>0</v>
          </cell>
        </row>
        <row r="58">
          <cell r="G58">
            <v>0</v>
          </cell>
        </row>
        <row r="59">
          <cell r="G59">
            <v>0</v>
          </cell>
        </row>
        <row r="60">
          <cell r="G60">
            <v>0</v>
          </cell>
        </row>
        <row r="71">
          <cell r="G71" t="str">
            <v>2017年5月4日</v>
          </cell>
        </row>
      </sheetData>
      <sheetData sheetId="102"/>
      <sheetData sheetId="103"/>
      <sheetData sheetId="104"/>
      <sheetData sheetId="105"/>
      <sheetData sheetId="106">
        <row r="1">
          <cell r="A1" t="str">
            <v>科目编码</v>
          </cell>
          <cell r="B1" t="str">
            <v>科目名称</v>
          </cell>
        </row>
      </sheetData>
      <sheetData sheetId="107"/>
      <sheetData sheetId="108"/>
      <sheetData sheetId="109"/>
      <sheetData sheetId="110"/>
      <sheetData sheetId="111"/>
      <sheetData sheetId="112"/>
      <sheetData sheetId="113"/>
      <sheetData sheetId="114"/>
      <sheetData sheetId="115"/>
      <sheetData sheetId="116">
        <row r="3">
          <cell r="C3" t="str">
            <v>1900-01-00</v>
          </cell>
        </row>
        <row r="4">
          <cell r="C4">
            <v>0</v>
          </cell>
        </row>
        <row r="5">
          <cell r="C5">
            <v>0</v>
          </cell>
        </row>
        <row r="6">
          <cell r="C6">
            <v>0</v>
          </cell>
        </row>
        <row r="7">
          <cell r="C7">
            <v>0</v>
          </cell>
        </row>
        <row r="8">
          <cell r="C8">
            <v>0</v>
          </cell>
        </row>
        <row r="9">
          <cell r="C9" t="str">
            <v>0</v>
          </cell>
        </row>
        <row r="10">
          <cell r="C10">
            <v>0</v>
          </cell>
        </row>
        <row r="11">
          <cell r="C11" t="str">
            <v>0</v>
          </cell>
        </row>
        <row r="14">
          <cell r="C14" t="str">
            <v>小企业会计准则</v>
          </cell>
        </row>
        <row r="15">
          <cell r="B15" t="str">
            <v>2016-01-01</v>
          </cell>
          <cell r="D15" t="str">
            <v>2016-12-31</v>
          </cell>
        </row>
        <row r="16">
          <cell r="C16" t="str">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ell>
        </row>
        <row r="22">
          <cell r="B22" t="str">
            <v>否</v>
          </cell>
          <cell r="C22" t="str">
            <v>0</v>
          </cell>
          <cell r="D22">
            <v>0</v>
          </cell>
        </row>
        <row r="23">
          <cell r="B23" t="str">
            <v>否</v>
          </cell>
          <cell r="C23" t="str">
            <v>0</v>
          </cell>
          <cell r="D23">
            <v>0</v>
          </cell>
        </row>
        <row r="24">
          <cell r="B24" t="str">
            <v>否</v>
          </cell>
          <cell r="C24" t="str">
            <v>0</v>
          </cell>
          <cell r="D24">
            <v>0</v>
          </cell>
        </row>
        <row r="25">
          <cell r="B25" t="str">
            <v>否</v>
          </cell>
          <cell r="C25" t="str">
            <v>0</v>
          </cell>
          <cell r="D25">
            <v>0</v>
          </cell>
        </row>
        <row r="26">
          <cell r="C26" t="str">
            <v>1、本报告仅供贵单位向主管税务机关办理企业所得税年度纳税申报时使用，不作其他用途。因使用不当造成的后果，与执行本审核业务的税务师事务所及其注册税务师无关。</v>
          </cell>
        </row>
      </sheetData>
      <sheetData sheetId="117"/>
      <sheetData sheetId="118">
        <row r="7">
          <cell r="B7" t="str">
            <v/>
          </cell>
          <cell r="C7" t="str">
            <v/>
          </cell>
          <cell r="E7" t="str">
            <v/>
          </cell>
        </row>
      </sheetData>
      <sheetData sheetId="119">
        <row r="3">
          <cell r="C3" t="str">
            <v>是</v>
          </cell>
        </row>
        <row r="4">
          <cell r="C4" t="str">
            <v>是</v>
          </cell>
        </row>
        <row r="5">
          <cell r="C5" t="str">
            <v>否</v>
          </cell>
        </row>
        <row r="6">
          <cell r="C6" t="str">
            <v>否</v>
          </cell>
        </row>
        <row r="7">
          <cell r="C7" t="str">
            <v>否</v>
          </cell>
        </row>
        <row r="8">
          <cell r="C8" t="str">
            <v>否</v>
          </cell>
        </row>
        <row r="9">
          <cell r="C9" t="str">
            <v>否</v>
          </cell>
        </row>
        <row r="10">
          <cell r="C10" t="str">
            <v>否</v>
          </cell>
        </row>
        <row r="11">
          <cell r="C11" t="str">
            <v>否</v>
          </cell>
        </row>
        <row r="12">
          <cell r="C12" t="str">
            <v>否</v>
          </cell>
        </row>
        <row r="13">
          <cell r="C13" t="str">
            <v>否</v>
          </cell>
        </row>
        <row r="14">
          <cell r="C14" t="str">
            <v>否</v>
          </cell>
        </row>
        <row r="15">
          <cell r="C15" t="str">
            <v>否</v>
          </cell>
        </row>
        <row r="16">
          <cell r="C16" t="str">
            <v>否</v>
          </cell>
        </row>
        <row r="17">
          <cell r="C17" t="str">
            <v>否</v>
          </cell>
        </row>
        <row r="18">
          <cell r="C18" t="str">
            <v>否</v>
          </cell>
        </row>
        <row r="19">
          <cell r="C19" t="str">
            <v>否</v>
          </cell>
        </row>
        <row r="20">
          <cell r="C20" t="str">
            <v>否</v>
          </cell>
        </row>
        <row r="21">
          <cell r="C21" t="str">
            <v>否</v>
          </cell>
        </row>
        <row r="22">
          <cell r="C22" t="str">
            <v>否</v>
          </cell>
        </row>
        <row r="23">
          <cell r="C23" t="str">
            <v>否</v>
          </cell>
        </row>
        <row r="24">
          <cell r="C24" t="str">
            <v>否</v>
          </cell>
        </row>
        <row r="25">
          <cell r="C25" t="str">
            <v>否</v>
          </cell>
        </row>
        <row r="26">
          <cell r="C26" t="str">
            <v>是</v>
          </cell>
        </row>
        <row r="27">
          <cell r="C27" t="str">
            <v>否</v>
          </cell>
        </row>
        <row r="28">
          <cell r="C28" t="str">
            <v>否</v>
          </cell>
        </row>
        <row r="29">
          <cell r="C29" t="str">
            <v>否</v>
          </cell>
        </row>
        <row r="30">
          <cell r="C30" t="str">
            <v>否</v>
          </cell>
        </row>
        <row r="31">
          <cell r="C31" t="str">
            <v>否</v>
          </cell>
        </row>
        <row r="32">
          <cell r="C32" t="str">
            <v>否</v>
          </cell>
        </row>
        <row r="33">
          <cell r="C33" t="str">
            <v>否</v>
          </cell>
        </row>
        <row r="34">
          <cell r="C34" t="str">
            <v>否</v>
          </cell>
        </row>
        <row r="35">
          <cell r="C35" t="str">
            <v>否</v>
          </cell>
        </row>
        <row r="36">
          <cell r="C36" t="str">
            <v>否</v>
          </cell>
        </row>
        <row r="37">
          <cell r="C37" t="str">
            <v>否</v>
          </cell>
        </row>
        <row r="38">
          <cell r="C38" t="str">
            <v>否</v>
          </cell>
        </row>
        <row r="39">
          <cell r="C39" t="str">
            <v>否</v>
          </cell>
        </row>
        <row r="40">
          <cell r="C40" t="str">
            <v>否</v>
          </cell>
        </row>
        <row r="41">
          <cell r="C41" t="str">
            <v>否</v>
          </cell>
        </row>
        <row r="42">
          <cell r="C42" t="str">
            <v>否</v>
          </cell>
        </row>
        <row r="43">
          <cell r="C43" t="str">
            <v>否</v>
          </cell>
        </row>
        <row r="44">
          <cell r="C44" t="str">
            <v>否</v>
          </cell>
        </row>
        <row r="45">
          <cell r="C45" t="str">
            <v>否</v>
          </cell>
        </row>
        <row r="46">
          <cell r="C46" t="str">
            <v>否</v>
          </cell>
        </row>
        <row r="47">
          <cell r="C47" t="str">
            <v>否</v>
          </cell>
        </row>
        <row r="48">
          <cell r="C48" t="str">
            <v>否</v>
          </cell>
        </row>
      </sheetData>
      <sheetData sheetId="120">
        <row r="5">
          <cell r="B5" t="str">
            <v>否</v>
          </cell>
        </row>
        <row r="6">
          <cell r="B6">
            <v>0</v>
          </cell>
          <cell r="E6" t="str">
            <v>否</v>
          </cell>
        </row>
        <row r="7">
          <cell r="B7" t="str">
            <v/>
          </cell>
          <cell r="E7" t="str">
            <v>否</v>
          </cell>
        </row>
        <row r="8">
          <cell r="B8">
            <v>0</v>
          </cell>
          <cell r="E8" t="str">
            <v>否</v>
          </cell>
        </row>
        <row r="9">
          <cell r="B9">
            <v>0</v>
          </cell>
          <cell r="E9" t="str">
            <v>否</v>
          </cell>
        </row>
        <row r="11">
          <cell r="B11" t="str">
            <v>小企业会计准则</v>
          </cell>
        </row>
        <row r="13">
          <cell r="B13" t="str">
            <v>人民币</v>
          </cell>
          <cell r="E13" t="str">
            <v>否</v>
          </cell>
        </row>
        <row r="14">
          <cell r="B14" t="str">
            <v>平均年限法</v>
          </cell>
        </row>
        <row r="15">
          <cell r="B15" t="str">
            <v>月末一次加权平均法</v>
          </cell>
        </row>
        <row r="16">
          <cell r="B16" t="str">
            <v>直接核销法</v>
          </cell>
        </row>
        <row r="17">
          <cell r="B17" t="str">
            <v>应付税款法</v>
          </cell>
        </row>
        <row r="21">
          <cell r="A21" t="str">
            <v/>
          </cell>
          <cell r="B21" t="str">
            <v>身份证</v>
          </cell>
          <cell r="D21">
            <v>430</v>
          </cell>
          <cell r="E21" t="str">
            <v/>
          </cell>
          <cell r="F21">
            <v>156</v>
          </cell>
        </row>
        <row r="22">
          <cell r="A22" t="str">
            <v/>
          </cell>
          <cell r="E22" t="str">
            <v/>
          </cell>
        </row>
        <row r="23">
          <cell r="A23" t="str">
            <v/>
          </cell>
          <cell r="E23" t="str">
            <v/>
          </cell>
        </row>
        <row r="24">
          <cell r="A24" t="str">
            <v/>
          </cell>
          <cell r="E24" t="str">
            <v/>
          </cell>
        </row>
        <row r="25">
          <cell r="A25" t="str">
            <v/>
          </cell>
          <cell r="E25" t="str">
            <v/>
          </cell>
        </row>
      </sheetData>
      <sheetData sheetId="12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0.25</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sheetData>
      <sheetData sheetId="122">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3">
        <row r="4">
          <cell r="C4">
            <v>0</v>
          </cell>
        </row>
        <row r="5">
          <cell r="C5">
            <v>0</v>
          </cell>
        </row>
        <row r="6">
          <cell r="C6">
            <v>0</v>
          </cell>
        </row>
        <row r="13">
          <cell r="C13">
            <v>0</v>
          </cell>
        </row>
        <row r="21">
          <cell r="C21">
            <v>0</v>
          </cell>
        </row>
        <row r="22">
          <cell r="C22">
            <v>0</v>
          </cell>
        </row>
        <row r="30">
          <cell r="C30">
            <v>0</v>
          </cell>
        </row>
        <row r="38">
          <cell r="C38">
            <v>0</v>
          </cell>
        </row>
      </sheetData>
      <sheetData sheetId="12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sheetData>
      <sheetData sheetId="125">
        <row r="4">
          <cell r="C4">
            <v>0</v>
          </cell>
        </row>
        <row r="5">
          <cell r="C5">
            <v>0</v>
          </cell>
        </row>
        <row r="6">
          <cell r="C6">
            <v>0</v>
          </cell>
        </row>
        <row r="14">
          <cell r="C14">
            <v>0</v>
          </cell>
        </row>
        <row r="18">
          <cell r="C18">
            <v>0</v>
          </cell>
        </row>
        <row r="28">
          <cell r="C28">
            <v>0</v>
          </cell>
        </row>
        <row r="29">
          <cell r="C29">
            <v>0</v>
          </cell>
        </row>
        <row r="36">
          <cell r="C36">
            <v>0</v>
          </cell>
        </row>
      </sheetData>
      <sheetData sheetId="126">
        <row r="4">
          <cell r="C4">
            <v>0</v>
          </cell>
        </row>
        <row r="10">
          <cell r="C10">
            <v>0</v>
          </cell>
        </row>
        <row r="13">
          <cell r="C13">
            <v>0</v>
          </cell>
        </row>
        <row r="21">
          <cell r="C21">
            <v>0</v>
          </cell>
        </row>
        <row r="27">
          <cell r="C27">
            <v>0</v>
          </cell>
        </row>
      </sheetData>
      <sheetData sheetId="127">
        <row r="6">
          <cell r="C6">
            <v>0</v>
          </cell>
          <cell r="E6">
            <v>0</v>
          </cell>
        </row>
        <row r="7">
          <cell r="C7">
            <v>0</v>
          </cell>
          <cell r="D7">
            <v>0</v>
          </cell>
          <cell r="E7">
            <v>0</v>
          </cell>
          <cell r="F7">
            <v>0</v>
          </cell>
        </row>
        <row r="8">
          <cell r="C8">
            <v>0</v>
          </cell>
          <cell r="D8">
            <v>0</v>
          </cell>
          <cell r="E8">
            <v>0</v>
          </cell>
          <cell r="F8">
            <v>0</v>
          </cell>
        </row>
        <row r="9">
          <cell r="C9">
            <v>0</v>
          </cell>
          <cell r="E9">
            <v>0</v>
          </cell>
        </row>
        <row r="10">
          <cell r="C10">
            <v>0</v>
          </cell>
          <cell r="E10">
            <v>0</v>
          </cell>
        </row>
        <row r="11">
          <cell r="C11">
            <v>0</v>
          </cell>
          <cell r="D11">
            <v>0</v>
          </cell>
          <cell r="E11">
            <v>0</v>
          </cell>
          <cell r="F11">
            <v>0</v>
          </cell>
          <cell r="G11">
            <v>0</v>
          </cell>
          <cell r="H11">
            <v>0</v>
          </cell>
        </row>
        <row r="12">
          <cell r="C12">
            <v>0</v>
          </cell>
          <cell r="E12">
            <v>0</v>
          </cell>
        </row>
        <row r="13">
          <cell r="C13">
            <v>0</v>
          </cell>
          <cell r="E13">
            <v>0</v>
          </cell>
        </row>
        <row r="14">
          <cell r="C14">
            <v>0</v>
          </cell>
          <cell r="E14">
            <v>0</v>
          </cell>
        </row>
        <row r="15">
          <cell r="C15">
            <v>0</v>
          </cell>
          <cell r="E15">
            <v>0</v>
          </cell>
        </row>
        <row r="16">
          <cell r="C16">
            <v>0</v>
          </cell>
          <cell r="D16">
            <v>0</v>
          </cell>
          <cell r="E16">
            <v>0</v>
          </cell>
          <cell r="F16">
            <v>0</v>
          </cell>
        </row>
        <row r="17">
          <cell r="C17">
            <v>0</v>
          </cell>
          <cell r="E17">
            <v>0</v>
          </cell>
        </row>
        <row r="18">
          <cell r="C18">
            <v>0</v>
          </cell>
          <cell r="E18">
            <v>0</v>
          </cell>
        </row>
        <row r="19">
          <cell r="C19">
            <v>0</v>
          </cell>
          <cell r="E19">
            <v>0</v>
          </cell>
        </row>
        <row r="20">
          <cell r="C20">
            <v>0</v>
          </cell>
          <cell r="D20">
            <v>0</v>
          </cell>
          <cell r="E20">
            <v>0</v>
          </cell>
          <cell r="F20">
            <v>0</v>
          </cell>
        </row>
        <row r="21">
          <cell r="C21">
            <v>0</v>
          </cell>
          <cell r="D21">
            <v>0</v>
          </cell>
          <cell r="E21">
            <v>0</v>
          </cell>
          <cell r="F21">
            <v>0</v>
          </cell>
        </row>
        <row r="22">
          <cell r="C22">
            <v>0</v>
          </cell>
          <cell r="E22">
            <v>0</v>
          </cell>
        </row>
        <row r="23">
          <cell r="C23">
            <v>0</v>
          </cell>
          <cell r="D23">
            <v>0</v>
          </cell>
          <cell r="E23">
            <v>0</v>
          </cell>
          <cell r="F23">
            <v>0</v>
          </cell>
        </row>
        <row r="24">
          <cell r="C24">
            <v>0</v>
          </cell>
          <cell r="D24">
            <v>0</v>
          </cell>
          <cell r="E24">
            <v>0</v>
          </cell>
          <cell r="F24">
            <v>0</v>
          </cell>
        </row>
        <row r="25">
          <cell r="C25">
            <v>0</v>
          </cell>
          <cell r="E25">
            <v>0</v>
          </cell>
        </row>
        <row r="26">
          <cell r="G26">
            <v>0</v>
          </cell>
          <cell r="H26">
            <v>0</v>
          </cell>
        </row>
        <row r="27">
          <cell r="G27">
            <v>0</v>
          </cell>
          <cell r="H27">
            <v>0</v>
          </cell>
        </row>
        <row r="28">
          <cell r="G28">
            <v>0</v>
          </cell>
        </row>
        <row r="29">
          <cell r="C29">
            <v>0</v>
          </cell>
          <cell r="D29">
            <v>0</v>
          </cell>
          <cell r="E29">
            <v>0</v>
          </cell>
          <cell r="F29">
            <v>0</v>
          </cell>
          <cell r="G29">
            <v>0</v>
          </cell>
          <cell r="H29">
            <v>0</v>
          </cell>
        </row>
        <row r="30">
          <cell r="C30">
            <v>0</v>
          </cell>
          <cell r="D30">
            <v>0</v>
          </cell>
          <cell r="E30">
            <v>0</v>
          </cell>
          <cell r="F30">
            <v>0</v>
          </cell>
          <cell r="G30">
            <v>0</v>
          </cell>
          <cell r="H30">
            <v>0</v>
          </cell>
        </row>
      </sheetData>
      <sheetData sheetId="128">
        <row r="5">
          <cell r="E5">
            <v>0</v>
          </cell>
          <cell r="F5">
            <v>0</v>
          </cell>
        </row>
        <row r="6">
          <cell r="D6">
            <v>0</v>
          </cell>
          <cell r="E6">
            <v>0</v>
          </cell>
        </row>
        <row r="7">
          <cell r="C7">
            <v>0</v>
          </cell>
          <cell r="D7">
            <v>0</v>
          </cell>
          <cell r="E7">
            <v>0</v>
          </cell>
          <cell r="F7">
            <v>0</v>
          </cell>
        </row>
        <row r="8">
          <cell r="C8">
            <v>0</v>
          </cell>
          <cell r="D8">
            <v>0</v>
          </cell>
          <cell r="E8">
            <v>0</v>
          </cell>
          <cell r="F8">
            <v>0</v>
          </cell>
        </row>
        <row r="9">
          <cell r="F9">
            <v>0</v>
          </cell>
        </row>
        <row r="10">
          <cell r="E10">
            <v>0</v>
          </cell>
        </row>
        <row r="11">
          <cell r="C11">
            <v>0</v>
          </cell>
          <cell r="E11">
            <v>0</v>
          </cell>
          <cell r="F11">
            <v>0</v>
          </cell>
        </row>
        <row r="12">
          <cell r="E12">
            <v>0</v>
          </cell>
          <cell r="F12">
            <v>0</v>
          </cell>
        </row>
        <row r="13">
          <cell r="E13">
            <v>0</v>
          </cell>
          <cell r="F13">
            <v>0</v>
          </cell>
        </row>
        <row r="14">
          <cell r="C14">
            <v>0</v>
          </cell>
          <cell r="D14">
            <v>0</v>
          </cell>
          <cell r="E14">
            <v>0</v>
          </cell>
          <cell r="F14">
            <v>0</v>
          </cell>
        </row>
        <row r="15">
          <cell r="C15">
            <v>0</v>
          </cell>
          <cell r="D15">
            <v>0</v>
          </cell>
          <cell r="E15">
            <v>0</v>
          </cell>
          <cell r="F15">
            <v>0</v>
          </cell>
        </row>
        <row r="16">
          <cell r="E16">
            <v>0</v>
          </cell>
          <cell r="F16">
            <v>0</v>
          </cell>
        </row>
        <row r="17">
          <cell r="D17">
            <v>0</v>
          </cell>
          <cell r="F17">
            <v>0</v>
          </cell>
        </row>
        <row r="18">
          <cell r="C18">
            <v>0</v>
          </cell>
          <cell r="D18">
            <v>0</v>
          </cell>
          <cell r="E18">
            <v>0</v>
          </cell>
          <cell r="F18">
            <v>0</v>
          </cell>
        </row>
        <row r="19">
          <cell r="C19">
            <v>0</v>
          </cell>
          <cell r="D19">
            <v>0</v>
          </cell>
          <cell r="E19">
            <v>0</v>
          </cell>
        </row>
        <row r="20">
          <cell r="E20">
            <v>0</v>
          </cell>
          <cell r="F20">
            <v>0</v>
          </cell>
        </row>
        <row r="21">
          <cell r="C21">
            <v>0</v>
          </cell>
          <cell r="D21">
            <v>0</v>
          </cell>
          <cell r="E21">
            <v>0</v>
          </cell>
        </row>
        <row r="22">
          <cell r="C22">
            <v>0</v>
          </cell>
          <cell r="D22">
            <v>0</v>
          </cell>
          <cell r="E22">
            <v>0</v>
          </cell>
        </row>
        <row r="23">
          <cell r="C23">
            <v>0</v>
          </cell>
          <cell r="E23">
            <v>0</v>
          </cell>
        </row>
        <row r="24">
          <cell r="C24">
            <v>0</v>
          </cell>
          <cell r="E24">
            <v>0</v>
          </cell>
        </row>
        <row r="25">
          <cell r="C25">
            <v>0</v>
          </cell>
          <cell r="E25">
            <v>0</v>
          </cell>
        </row>
        <row r="26">
          <cell r="C26">
            <v>0</v>
          </cell>
          <cell r="D26">
            <v>0</v>
          </cell>
          <cell r="E26">
            <v>0</v>
          </cell>
          <cell r="F26">
            <v>0</v>
          </cell>
        </row>
        <row r="27">
          <cell r="C27">
            <v>0</v>
          </cell>
          <cell r="D27">
            <v>0</v>
          </cell>
          <cell r="E27">
            <v>0</v>
          </cell>
        </row>
        <row r="28">
          <cell r="E28">
            <v>0</v>
          </cell>
        </row>
        <row r="29">
          <cell r="E29">
            <v>0</v>
          </cell>
        </row>
        <row r="30">
          <cell r="C30">
            <v>0</v>
          </cell>
          <cell r="D30">
            <v>0</v>
          </cell>
          <cell r="E30">
            <v>0</v>
          </cell>
          <cell r="F30">
            <v>0</v>
          </cell>
        </row>
        <row r="31">
          <cell r="C31">
            <v>0</v>
          </cell>
          <cell r="E31">
            <v>0</v>
          </cell>
        </row>
        <row r="32">
          <cell r="E32">
            <v>0</v>
          </cell>
        </row>
        <row r="33">
          <cell r="C33">
            <v>0</v>
          </cell>
          <cell r="D33">
            <v>0</v>
          </cell>
          <cell r="E33">
            <v>0</v>
          </cell>
          <cell r="F33">
            <v>0</v>
          </cell>
        </row>
        <row r="34">
          <cell r="E34">
            <v>0</v>
          </cell>
          <cell r="F34">
            <v>0</v>
          </cell>
        </row>
        <row r="35">
          <cell r="C35">
            <v>0</v>
          </cell>
          <cell r="D35">
            <v>0</v>
          </cell>
          <cell r="E35">
            <v>0</v>
          </cell>
          <cell r="F35">
            <v>0</v>
          </cell>
        </row>
        <row r="36">
          <cell r="C36">
            <v>0</v>
          </cell>
          <cell r="E36">
            <v>0</v>
          </cell>
          <cell r="F36">
            <v>0</v>
          </cell>
        </row>
        <row r="37">
          <cell r="C37">
            <v>0</v>
          </cell>
          <cell r="D37">
            <v>0</v>
          </cell>
          <cell r="E37">
            <v>0</v>
          </cell>
          <cell r="F37">
            <v>0</v>
          </cell>
        </row>
        <row r="38">
          <cell r="C38">
            <v>0</v>
          </cell>
          <cell r="D38">
            <v>0</v>
          </cell>
          <cell r="E38">
            <v>0</v>
          </cell>
          <cell r="F38">
            <v>0</v>
          </cell>
        </row>
        <row r="39">
          <cell r="E39">
            <v>0</v>
          </cell>
          <cell r="F39">
            <v>0</v>
          </cell>
        </row>
        <row r="40">
          <cell r="C40">
            <v>0</v>
          </cell>
          <cell r="D40">
            <v>0</v>
          </cell>
          <cell r="E40">
            <v>0</v>
          </cell>
          <cell r="F40">
            <v>0</v>
          </cell>
        </row>
        <row r="41">
          <cell r="E41">
            <v>0</v>
          </cell>
          <cell r="F41">
            <v>0</v>
          </cell>
        </row>
        <row r="42">
          <cell r="C42">
            <v>0</v>
          </cell>
          <cell r="D42">
            <v>0</v>
          </cell>
          <cell r="E42">
            <v>0</v>
          </cell>
          <cell r="F42">
            <v>0</v>
          </cell>
        </row>
        <row r="43">
          <cell r="D43">
            <v>0</v>
          </cell>
          <cell r="E43">
            <v>0</v>
          </cell>
          <cell r="F43">
            <v>0</v>
          </cell>
        </row>
        <row r="44">
          <cell r="E44">
            <v>0</v>
          </cell>
          <cell r="F44">
            <v>0</v>
          </cell>
        </row>
        <row r="45">
          <cell r="E45">
            <v>0</v>
          </cell>
          <cell r="F45">
            <v>0</v>
          </cell>
        </row>
        <row r="46">
          <cell r="E46">
            <v>0</v>
          </cell>
          <cell r="F46">
            <v>0</v>
          </cell>
        </row>
        <row r="47">
          <cell r="E47">
            <v>0</v>
          </cell>
          <cell r="F47">
            <v>0</v>
          </cell>
        </row>
      </sheetData>
      <sheetData sheetId="129">
        <row r="5">
          <cell r="C5">
            <v>0</v>
          </cell>
          <cell r="D5">
            <v>0</v>
          </cell>
        </row>
        <row r="6">
          <cell r="C6">
            <v>0</v>
          </cell>
          <cell r="D6">
            <v>0</v>
          </cell>
        </row>
        <row r="7">
          <cell r="C7">
            <v>0</v>
          </cell>
          <cell r="D7">
            <v>0</v>
          </cell>
        </row>
        <row r="8">
          <cell r="C8">
            <v>0</v>
          </cell>
          <cell r="D8">
            <v>0</v>
          </cell>
        </row>
        <row r="9">
          <cell r="C9">
            <v>0</v>
          </cell>
          <cell r="D9">
            <v>0</v>
          </cell>
        </row>
        <row r="10">
          <cell r="C10">
            <v>0</v>
          </cell>
          <cell r="D10">
            <v>0</v>
          </cell>
        </row>
        <row r="11">
          <cell r="C11">
            <v>0</v>
          </cell>
          <cell r="D11">
            <v>0</v>
          </cell>
        </row>
        <row r="12">
          <cell r="C12">
            <v>0</v>
          </cell>
          <cell r="D12">
            <v>0</v>
          </cell>
        </row>
        <row r="13">
          <cell r="C13">
            <v>0</v>
          </cell>
          <cell r="D13">
            <v>0</v>
          </cell>
        </row>
        <row r="14">
          <cell r="C14">
            <v>0</v>
          </cell>
          <cell r="D14">
            <v>0</v>
          </cell>
        </row>
        <row r="15">
          <cell r="C15">
            <v>0</v>
          </cell>
          <cell r="D15">
            <v>0</v>
          </cell>
        </row>
        <row r="16">
          <cell r="C16">
            <v>0</v>
          </cell>
          <cell r="D16">
            <v>0</v>
          </cell>
        </row>
        <row r="17">
          <cell r="C17">
            <v>0</v>
          </cell>
          <cell r="D17">
            <v>0</v>
          </cell>
        </row>
        <row r="18">
          <cell r="C18">
            <v>0</v>
          </cell>
          <cell r="D18">
            <v>0</v>
          </cell>
        </row>
        <row r="19">
          <cell r="C19">
            <v>0</v>
          </cell>
          <cell r="D19">
            <v>0</v>
          </cell>
        </row>
        <row r="20">
          <cell r="C20">
            <v>0</v>
          </cell>
          <cell r="D20">
            <v>0</v>
          </cell>
        </row>
        <row r="21">
          <cell r="C21">
            <v>0</v>
          </cell>
          <cell r="D21">
            <v>0</v>
          </cell>
        </row>
        <row r="22">
          <cell r="C22">
            <v>0</v>
          </cell>
          <cell r="D22">
            <v>0</v>
          </cell>
        </row>
        <row r="23">
          <cell r="C23">
            <v>0</v>
          </cell>
          <cell r="D23">
            <v>0</v>
          </cell>
        </row>
        <row r="24">
          <cell r="C24">
            <v>0</v>
          </cell>
          <cell r="D24">
            <v>0</v>
          </cell>
        </row>
        <row r="25">
          <cell r="C25">
            <v>0</v>
          </cell>
          <cell r="D25">
            <v>0</v>
          </cell>
        </row>
        <row r="26">
          <cell r="C26">
            <v>0</v>
          </cell>
          <cell r="D26">
            <v>0</v>
          </cell>
        </row>
        <row r="27">
          <cell r="C27">
            <v>0</v>
          </cell>
        </row>
        <row r="28">
          <cell r="C28">
            <v>0</v>
          </cell>
          <cell r="D28">
            <v>0</v>
          </cell>
        </row>
        <row r="29">
          <cell r="C29">
            <v>0</v>
          </cell>
          <cell r="D29">
            <v>0</v>
          </cell>
        </row>
        <row r="30">
          <cell r="C30">
            <v>0</v>
          </cell>
          <cell r="D30">
            <v>0</v>
          </cell>
        </row>
        <row r="31">
          <cell r="C31">
            <v>0</v>
          </cell>
        </row>
        <row r="32">
          <cell r="C32">
            <v>0</v>
          </cell>
          <cell r="D32">
            <v>0</v>
          </cell>
        </row>
        <row r="33">
          <cell r="C33">
            <v>0</v>
          </cell>
          <cell r="D33">
            <v>0</v>
          </cell>
        </row>
      </sheetData>
      <sheetData sheetId="130">
        <row r="6">
          <cell r="C6">
            <v>0</v>
          </cell>
          <cell r="D6">
            <v>0</v>
          </cell>
          <cell r="E6">
            <v>0</v>
          </cell>
          <cell r="F6">
            <v>0</v>
          </cell>
          <cell r="G6">
            <v>0</v>
          </cell>
          <cell r="H6">
            <v>0</v>
          </cell>
        </row>
        <row r="7">
          <cell r="C7">
            <v>0</v>
          </cell>
          <cell r="D7">
            <v>0</v>
          </cell>
          <cell r="E7">
            <v>0</v>
          </cell>
          <cell r="F7">
            <v>0</v>
          </cell>
          <cell r="G7">
            <v>0</v>
          </cell>
          <cell r="H7">
            <v>0</v>
          </cell>
        </row>
        <row r="8">
          <cell r="C8">
            <v>0</v>
          </cell>
          <cell r="D8">
            <v>0</v>
          </cell>
          <cell r="E8">
            <v>0</v>
          </cell>
          <cell r="F8">
            <v>0</v>
          </cell>
          <cell r="G8">
            <v>0</v>
          </cell>
          <cell r="H8">
            <v>0</v>
          </cell>
        </row>
        <row r="9">
          <cell r="C9">
            <v>0</v>
          </cell>
          <cell r="D9">
            <v>0</v>
          </cell>
          <cell r="E9">
            <v>0</v>
          </cell>
          <cell r="F9">
            <v>0</v>
          </cell>
          <cell r="G9">
            <v>0</v>
          </cell>
          <cell r="H9">
            <v>0</v>
          </cell>
        </row>
        <row r="10">
          <cell r="C10">
            <v>0</v>
          </cell>
          <cell r="D10">
            <v>0</v>
          </cell>
          <cell r="E10">
            <v>0</v>
          </cell>
          <cell r="F10">
            <v>0</v>
          </cell>
          <cell r="G10">
            <v>0</v>
          </cell>
          <cell r="H10">
            <v>0</v>
          </cell>
        </row>
        <row r="11">
          <cell r="C11">
            <v>0</v>
          </cell>
          <cell r="D11">
            <v>0</v>
          </cell>
          <cell r="E11">
            <v>0</v>
          </cell>
          <cell r="F11">
            <v>0</v>
          </cell>
          <cell r="G11">
            <v>0</v>
          </cell>
          <cell r="H11">
            <v>0</v>
          </cell>
        </row>
        <row r="12">
          <cell r="C12">
            <v>0</v>
          </cell>
          <cell r="D12">
            <v>0</v>
          </cell>
          <cell r="E12">
            <v>0</v>
          </cell>
          <cell r="F12">
            <v>0</v>
          </cell>
          <cell r="G12">
            <v>0</v>
          </cell>
          <cell r="H12">
            <v>0</v>
          </cell>
        </row>
        <row r="13">
          <cell r="C13">
            <v>0</v>
          </cell>
          <cell r="D13">
            <v>0</v>
          </cell>
          <cell r="E13">
            <v>0</v>
          </cell>
          <cell r="F13">
            <v>0</v>
          </cell>
          <cell r="G13">
            <v>0</v>
          </cell>
          <cell r="H13">
            <v>0</v>
          </cell>
        </row>
        <row r="14">
          <cell r="C14">
            <v>0</v>
          </cell>
          <cell r="D14">
            <v>0</v>
          </cell>
          <cell r="E14">
            <v>0</v>
          </cell>
          <cell r="F14">
            <v>0</v>
          </cell>
          <cell r="G14">
            <v>0</v>
          </cell>
          <cell r="H14">
            <v>0</v>
          </cell>
        </row>
        <row r="15">
          <cell r="C15">
            <v>0</v>
          </cell>
          <cell r="D15">
            <v>0</v>
          </cell>
          <cell r="E15">
            <v>0</v>
          </cell>
          <cell r="F15">
            <v>0</v>
          </cell>
          <cell r="G15">
            <v>0</v>
          </cell>
          <cell r="H15">
            <v>0</v>
          </cell>
        </row>
        <row r="16">
          <cell r="C16">
            <v>0</v>
          </cell>
          <cell r="D16">
            <v>0</v>
          </cell>
          <cell r="E16">
            <v>0</v>
          </cell>
          <cell r="F16">
            <v>0</v>
          </cell>
          <cell r="G16">
            <v>0</v>
          </cell>
          <cell r="H16">
            <v>0</v>
          </cell>
        </row>
        <row r="17">
          <cell r="C17">
            <v>0</v>
          </cell>
          <cell r="D17">
            <v>0</v>
          </cell>
          <cell r="E17">
            <v>0</v>
          </cell>
          <cell r="F17">
            <v>0</v>
          </cell>
          <cell r="G17">
            <v>0</v>
          </cell>
          <cell r="H17">
            <v>0</v>
          </cell>
        </row>
        <row r="18">
          <cell r="C18">
            <v>0</v>
          </cell>
          <cell r="D18">
            <v>0</v>
          </cell>
          <cell r="E18">
            <v>0</v>
          </cell>
          <cell r="F18">
            <v>0</v>
          </cell>
          <cell r="G18">
            <v>0</v>
          </cell>
          <cell r="H18">
            <v>0</v>
          </cell>
        </row>
        <row r="19">
          <cell r="C19">
            <v>0</v>
          </cell>
          <cell r="D19">
            <v>0</v>
          </cell>
          <cell r="E19">
            <v>0</v>
          </cell>
          <cell r="F19">
            <v>0</v>
          </cell>
          <cell r="G19">
            <v>0</v>
          </cell>
          <cell r="H19">
            <v>0</v>
          </cell>
        </row>
      </sheetData>
      <sheetData sheetId="131">
        <row r="6">
          <cell r="C6">
            <v>0</v>
          </cell>
          <cell r="D6">
            <v>0</v>
          </cell>
          <cell r="E6">
            <v>0</v>
          </cell>
          <cell r="F6">
            <v>0</v>
          </cell>
          <cell r="G6">
            <v>0</v>
          </cell>
          <cell r="H6">
            <v>0</v>
          </cell>
          <cell r="I6">
            <v>0</v>
          </cell>
          <cell r="J6">
            <v>0</v>
          </cell>
          <cell r="K6">
            <v>0</v>
          </cell>
          <cell r="L6">
            <v>0</v>
          </cell>
          <cell r="M6">
            <v>0</v>
          </cell>
        </row>
        <row r="7">
          <cell r="C7">
            <v>0</v>
          </cell>
          <cell r="D7">
            <v>0</v>
          </cell>
          <cell r="E7">
            <v>0</v>
          </cell>
          <cell r="F7">
            <v>0</v>
          </cell>
          <cell r="G7">
            <v>0</v>
          </cell>
          <cell r="H7">
            <v>0</v>
          </cell>
          <cell r="I7">
            <v>0</v>
          </cell>
          <cell r="J7">
            <v>0</v>
          </cell>
          <cell r="K7">
            <v>0</v>
          </cell>
          <cell r="L7">
            <v>0</v>
          </cell>
          <cell r="M7">
            <v>0</v>
          </cell>
        </row>
        <row r="8">
          <cell r="C8">
            <v>0</v>
          </cell>
          <cell r="D8">
            <v>0</v>
          </cell>
          <cell r="E8">
            <v>0</v>
          </cell>
          <cell r="F8">
            <v>0</v>
          </cell>
          <cell r="G8">
            <v>0</v>
          </cell>
          <cell r="H8">
            <v>0</v>
          </cell>
          <cell r="I8">
            <v>0</v>
          </cell>
          <cell r="J8">
            <v>0</v>
          </cell>
          <cell r="K8">
            <v>0</v>
          </cell>
          <cell r="L8">
            <v>0</v>
          </cell>
          <cell r="M8">
            <v>0</v>
          </cell>
        </row>
        <row r="9">
          <cell r="C9">
            <v>0</v>
          </cell>
          <cell r="D9">
            <v>0</v>
          </cell>
          <cell r="E9">
            <v>0</v>
          </cell>
          <cell r="F9">
            <v>0</v>
          </cell>
          <cell r="G9">
            <v>0</v>
          </cell>
          <cell r="H9">
            <v>0</v>
          </cell>
          <cell r="I9">
            <v>0</v>
          </cell>
          <cell r="J9">
            <v>0</v>
          </cell>
          <cell r="K9">
            <v>0</v>
          </cell>
          <cell r="L9">
            <v>0</v>
          </cell>
          <cell r="M9">
            <v>0</v>
          </cell>
        </row>
        <row r="10">
          <cell r="C10">
            <v>0</v>
          </cell>
          <cell r="D10">
            <v>0</v>
          </cell>
          <cell r="E10">
            <v>0</v>
          </cell>
          <cell r="F10">
            <v>0</v>
          </cell>
          <cell r="G10">
            <v>0</v>
          </cell>
          <cell r="H10">
            <v>0</v>
          </cell>
          <cell r="I10">
            <v>0</v>
          </cell>
          <cell r="J10">
            <v>0</v>
          </cell>
          <cell r="K10">
            <v>0</v>
          </cell>
          <cell r="L10">
            <v>0</v>
          </cell>
          <cell r="M10">
            <v>0</v>
          </cell>
        </row>
        <row r="11">
          <cell r="C11">
            <v>0</v>
          </cell>
          <cell r="D11">
            <v>0</v>
          </cell>
          <cell r="E11">
            <v>0</v>
          </cell>
          <cell r="F11">
            <v>0</v>
          </cell>
          <cell r="G11">
            <v>0</v>
          </cell>
          <cell r="H11">
            <v>0</v>
          </cell>
          <cell r="I11">
            <v>0</v>
          </cell>
          <cell r="J11">
            <v>0</v>
          </cell>
          <cell r="K11">
            <v>0</v>
          </cell>
          <cell r="L11">
            <v>0</v>
          </cell>
          <cell r="M11">
            <v>0</v>
          </cell>
        </row>
        <row r="12">
          <cell r="C12">
            <v>0</v>
          </cell>
          <cell r="D12">
            <v>0</v>
          </cell>
          <cell r="E12">
            <v>0</v>
          </cell>
          <cell r="F12">
            <v>0</v>
          </cell>
          <cell r="G12">
            <v>0</v>
          </cell>
          <cell r="H12">
            <v>0</v>
          </cell>
          <cell r="I12">
            <v>0</v>
          </cell>
          <cell r="J12">
            <v>0</v>
          </cell>
          <cell r="K12">
            <v>0</v>
          </cell>
          <cell r="L12">
            <v>0</v>
          </cell>
          <cell r="M12">
            <v>0</v>
          </cell>
        </row>
        <row r="13">
          <cell r="C13">
            <v>0</v>
          </cell>
          <cell r="D13">
            <v>0</v>
          </cell>
          <cell r="E13">
            <v>0</v>
          </cell>
          <cell r="F13">
            <v>0</v>
          </cell>
          <cell r="G13">
            <v>0</v>
          </cell>
          <cell r="H13">
            <v>0</v>
          </cell>
          <cell r="I13">
            <v>0</v>
          </cell>
          <cell r="J13">
            <v>0</v>
          </cell>
          <cell r="K13">
            <v>0</v>
          </cell>
          <cell r="L13">
            <v>0</v>
          </cell>
          <cell r="M13">
            <v>0</v>
          </cell>
        </row>
        <row r="14">
          <cell r="C14">
            <v>0</v>
          </cell>
          <cell r="D14">
            <v>0</v>
          </cell>
          <cell r="E14">
            <v>0</v>
          </cell>
          <cell r="F14">
            <v>0</v>
          </cell>
          <cell r="G14">
            <v>0</v>
          </cell>
          <cell r="H14">
            <v>0</v>
          </cell>
          <cell r="I14">
            <v>0</v>
          </cell>
          <cell r="J14">
            <v>0</v>
          </cell>
          <cell r="K14">
            <v>0</v>
          </cell>
          <cell r="L14">
            <v>0</v>
          </cell>
          <cell r="M14">
            <v>0</v>
          </cell>
        </row>
        <row r="15">
          <cell r="C15">
            <v>0</v>
          </cell>
          <cell r="D15">
            <v>0</v>
          </cell>
          <cell r="E15">
            <v>0</v>
          </cell>
          <cell r="F15">
            <v>0</v>
          </cell>
          <cell r="G15">
            <v>0</v>
          </cell>
          <cell r="H15">
            <v>0</v>
          </cell>
          <cell r="I15">
            <v>0</v>
          </cell>
          <cell r="J15">
            <v>0</v>
          </cell>
          <cell r="K15">
            <v>0</v>
          </cell>
          <cell r="L15">
            <v>0</v>
          </cell>
          <cell r="M15">
            <v>0</v>
          </cell>
        </row>
      </sheetData>
      <sheetData sheetId="132">
        <row r="7">
          <cell r="C7">
            <v>2011</v>
          </cell>
          <cell r="D7">
            <v>0</v>
          </cell>
          <cell r="E7">
            <v>0</v>
          </cell>
          <cell r="F7">
            <v>0</v>
          </cell>
          <cell r="G7">
            <v>0</v>
          </cell>
          <cell r="H7">
            <v>0</v>
          </cell>
          <cell r="I7">
            <v>0</v>
          </cell>
          <cell r="J7">
            <v>0</v>
          </cell>
          <cell r="K7">
            <v>0</v>
          </cell>
          <cell r="L7">
            <v>0</v>
          </cell>
          <cell r="M7">
            <v>0</v>
          </cell>
          <cell r="N7">
            <v>0</v>
          </cell>
          <cell r="O7">
            <v>0</v>
          </cell>
          <cell r="P7">
            <v>0</v>
          </cell>
        </row>
        <row r="8">
          <cell r="C8">
            <v>2012</v>
          </cell>
          <cell r="D8">
            <v>0</v>
          </cell>
          <cell r="E8">
            <v>0</v>
          </cell>
          <cell r="F8">
            <v>0</v>
          </cell>
          <cell r="H8">
            <v>0</v>
          </cell>
          <cell r="I8">
            <v>0</v>
          </cell>
          <cell r="J8">
            <v>0</v>
          </cell>
          <cell r="K8">
            <v>0</v>
          </cell>
          <cell r="L8">
            <v>0</v>
          </cell>
          <cell r="M8">
            <v>0</v>
          </cell>
          <cell r="N8">
            <v>0</v>
          </cell>
          <cell r="O8">
            <v>0</v>
          </cell>
          <cell r="P8">
            <v>0</v>
          </cell>
        </row>
        <row r="9">
          <cell r="C9">
            <v>2013</v>
          </cell>
          <cell r="D9">
            <v>0</v>
          </cell>
          <cell r="E9">
            <v>0</v>
          </cell>
          <cell r="F9">
            <v>0</v>
          </cell>
          <cell r="I9">
            <v>0</v>
          </cell>
          <cell r="J9">
            <v>0</v>
          </cell>
          <cell r="K9">
            <v>0</v>
          </cell>
          <cell r="L9">
            <v>0</v>
          </cell>
          <cell r="M9">
            <v>0</v>
          </cell>
          <cell r="N9">
            <v>0</v>
          </cell>
          <cell r="O9">
            <v>0</v>
          </cell>
          <cell r="P9">
            <v>0</v>
          </cell>
        </row>
        <row r="10">
          <cell r="C10">
            <v>2014</v>
          </cell>
          <cell r="D10">
            <v>0</v>
          </cell>
          <cell r="E10">
            <v>0</v>
          </cell>
          <cell r="F10">
            <v>0</v>
          </cell>
          <cell r="J10">
            <v>0</v>
          </cell>
          <cell r="K10">
            <v>0</v>
          </cell>
          <cell r="L10">
            <v>0</v>
          </cell>
          <cell r="M10">
            <v>0</v>
          </cell>
          <cell r="N10">
            <v>0</v>
          </cell>
          <cell r="O10">
            <v>0</v>
          </cell>
          <cell r="P10">
            <v>0</v>
          </cell>
        </row>
        <row r="11">
          <cell r="C11">
            <v>2015</v>
          </cell>
          <cell r="D11">
            <v>0</v>
          </cell>
          <cell r="E11">
            <v>0</v>
          </cell>
          <cell r="F11">
            <v>0</v>
          </cell>
          <cell r="K11">
            <v>0</v>
          </cell>
          <cell r="L11">
            <v>0</v>
          </cell>
          <cell r="M11">
            <v>0</v>
          </cell>
          <cell r="N11">
            <v>0</v>
          </cell>
          <cell r="O11">
            <v>0</v>
          </cell>
          <cell r="P11">
            <v>0</v>
          </cell>
        </row>
        <row r="12">
          <cell r="C12">
            <v>2016</v>
          </cell>
          <cell r="D12">
            <v>0</v>
          </cell>
          <cell r="E12">
            <v>0</v>
          </cell>
          <cell r="F12">
            <v>0</v>
          </cell>
          <cell r="L12">
            <v>0</v>
          </cell>
          <cell r="M12">
            <v>0</v>
          </cell>
          <cell r="N12">
            <v>0</v>
          </cell>
          <cell r="O12">
            <v>0</v>
          </cell>
          <cell r="P12">
            <v>0</v>
          </cell>
        </row>
        <row r="13">
          <cell r="D13">
            <v>0</v>
          </cell>
          <cell r="E13">
            <v>0</v>
          </cell>
          <cell r="F13">
            <v>0</v>
          </cell>
          <cell r="L13">
            <v>0</v>
          </cell>
          <cell r="M13">
            <v>0</v>
          </cell>
          <cell r="N13">
            <v>0</v>
          </cell>
          <cell r="O13">
            <v>0</v>
          </cell>
          <cell r="P13">
            <v>0</v>
          </cell>
        </row>
      </sheetData>
      <sheetData sheetId="133">
        <row r="5">
          <cell r="C5">
            <v>0</v>
          </cell>
          <cell r="F5">
            <v>0</v>
          </cell>
          <cell r="G5">
            <v>0</v>
          </cell>
        </row>
        <row r="6">
          <cell r="C6">
            <v>0</v>
          </cell>
          <cell r="F6">
            <v>0</v>
          </cell>
          <cell r="G6">
            <v>0</v>
          </cell>
        </row>
        <row r="7">
          <cell r="C7">
            <v>0</v>
          </cell>
          <cell r="D7">
            <v>14</v>
          </cell>
          <cell r="F7">
            <v>0</v>
          </cell>
          <cell r="G7">
            <v>0</v>
          </cell>
        </row>
        <row r="8">
          <cell r="C8">
            <v>0</v>
          </cell>
          <cell r="E8">
            <v>0</v>
          </cell>
          <cell r="F8">
            <v>0</v>
          </cell>
          <cell r="G8">
            <v>0</v>
          </cell>
          <cell r="H8">
            <v>0</v>
          </cell>
        </row>
        <row r="9">
          <cell r="C9">
            <v>0</v>
          </cell>
          <cell r="D9">
            <v>2.5</v>
          </cell>
          <cell r="E9">
            <v>0</v>
          </cell>
          <cell r="F9">
            <v>0</v>
          </cell>
          <cell r="G9">
            <v>0</v>
          </cell>
          <cell r="H9">
            <v>0</v>
          </cell>
        </row>
        <row r="10">
          <cell r="C10">
            <v>0</v>
          </cell>
          <cell r="D10">
            <v>100</v>
          </cell>
          <cell r="F10">
            <v>0</v>
          </cell>
          <cell r="G10">
            <v>0</v>
          </cell>
        </row>
        <row r="11">
          <cell r="C11">
            <v>0</v>
          </cell>
          <cell r="D11">
            <v>2</v>
          </cell>
          <cell r="F11">
            <v>0</v>
          </cell>
          <cell r="G11">
            <v>0</v>
          </cell>
        </row>
        <row r="12">
          <cell r="C12">
            <v>0</v>
          </cell>
          <cell r="F12">
            <v>0</v>
          </cell>
          <cell r="G12">
            <v>0</v>
          </cell>
        </row>
        <row r="13">
          <cell r="C13">
            <v>0</v>
          </cell>
          <cell r="F13">
            <v>0</v>
          </cell>
          <cell r="G13">
            <v>0</v>
          </cell>
        </row>
        <row r="14">
          <cell r="C14">
            <v>0</v>
          </cell>
          <cell r="D14">
            <v>5</v>
          </cell>
          <cell r="F14">
            <v>0</v>
          </cell>
          <cell r="G14">
            <v>0</v>
          </cell>
        </row>
        <row r="15">
          <cell r="C15">
            <v>0</v>
          </cell>
          <cell r="D15">
            <v>5</v>
          </cell>
          <cell r="F15">
            <v>0</v>
          </cell>
          <cell r="G15">
            <v>0</v>
          </cell>
        </row>
        <row r="16">
          <cell r="C16">
            <v>0</v>
          </cell>
          <cell r="E16">
            <v>0</v>
          </cell>
          <cell r="F16">
            <v>0</v>
          </cell>
          <cell r="G16">
            <v>0</v>
          </cell>
          <cell r="H16">
            <v>0</v>
          </cell>
        </row>
        <row r="17">
          <cell r="C17">
            <v>0</v>
          </cell>
          <cell r="E17">
            <v>0</v>
          </cell>
          <cell r="F17">
            <v>0</v>
          </cell>
          <cell r="G17">
            <v>0</v>
          </cell>
          <cell r="H17">
            <v>0</v>
          </cell>
        </row>
      </sheetData>
      <sheetData sheetId="134">
        <row r="4">
          <cell r="C4">
            <v>0</v>
          </cell>
        </row>
        <row r="5">
          <cell r="C5">
            <v>0</v>
          </cell>
        </row>
        <row r="6">
          <cell r="C6">
            <v>0</v>
          </cell>
        </row>
        <row r="7">
          <cell r="C7">
            <v>0</v>
          </cell>
        </row>
        <row r="8">
          <cell r="C8">
            <v>15</v>
          </cell>
        </row>
        <row r="9">
          <cell r="C9">
            <v>0</v>
          </cell>
        </row>
        <row r="10">
          <cell r="C10">
            <v>0</v>
          </cell>
        </row>
        <row r="11">
          <cell r="C11">
            <v>0</v>
          </cell>
        </row>
        <row r="12">
          <cell r="C12">
            <v>0</v>
          </cell>
        </row>
        <row r="13">
          <cell r="C13">
            <v>0</v>
          </cell>
        </row>
        <row r="14">
          <cell r="C14">
            <v>0</v>
          </cell>
        </row>
        <row r="15">
          <cell r="C15">
            <v>0</v>
          </cell>
        </row>
        <row r="16">
          <cell r="C16">
            <v>0</v>
          </cell>
        </row>
      </sheetData>
      <sheetData sheetId="135">
        <row r="6">
          <cell r="B6" t="str">
            <v/>
          </cell>
          <cell r="C6">
            <v>0</v>
          </cell>
          <cell r="G6">
            <v>0</v>
          </cell>
        </row>
        <row r="7">
          <cell r="B7" t="str">
            <v/>
          </cell>
          <cell r="C7">
            <v>0</v>
          </cell>
          <cell r="G7">
            <v>0</v>
          </cell>
        </row>
        <row r="8">
          <cell r="B8" t="str">
            <v/>
          </cell>
          <cell r="C8">
            <v>0</v>
          </cell>
          <cell r="G8">
            <v>0</v>
          </cell>
        </row>
        <row r="9">
          <cell r="B9" t="str">
            <v/>
          </cell>
          <cell r="C9">
            <v>0</v>
          </cell>
          <cell r="G9">
            <v>0</v>
          </cell>
        </row>
        <row r="10">
          <cell r="B10" t="str">
            <v/>
          </cell>
          <cell r="C10">
            <v>0</v>
          </cell>
          <cell r="G10">
            <v>0</v>
          </cell>
        </row>
        <row r="11">
          <cell r="B11" t="str">
            <v/>
          </cell>
          <cell r="C11">
            <v>0</v>
          </cell>
          <cell r="G11">
            <v>0</v>
          </cell>
        </row>
        <row r="12">
          <cell r="B12" t="str">
            <v/>
          </cell>
          <cell r="C12">
            <v>0</v>
          </cell>
          <cell r="G12">
            <v>0</v>
          </cell>
        </row>
        <row r="13">
          <cell r="B13" t="str">
            <v/>
          </cell>
          <cell r="C13">
            <v>0</v>
          </cell>
          <cell r="G13">
            <v>0</v>
          </cell>
        </row>
        <row r="25">
          <cell r="C25">
            <v>0</v>
          </cell>
          <cell r="D25">
            <v>0</v>
          </cell>
          <cell r="E25">
            <v>0</v>
          </cell>
          <cell r="F25">
            <v>0</v>
          </cell>
          <cell r="G25">
            <v>0</v>
          </cell>
          <cell r="H25">
            <v>0</v>
          </cell>
        </row>
      </sheetData>
      <sheetData sheetId="136">
        <row r="6">
          <cell r="C6">
            <v>0</v>
          </cell>
          <cell r="D6">
            <v>0</v>
          </cell>
          <cell r="E6">
            <v>0</v>
          </cell>
          <cell r="F6">
            <v>0</v>
          </cell>
          <cell r="G6">
            <v>0</v>
          </cell>
          <cell r="H6">
            <v>0</v>
          </cell>
          <cell r="J6">
            <v>0</v>
          </cell>
          <cell r="K6">
            <v>0</v>
          </cell>
        </row>
        <row r="7">
          <cell r="C7">
            <v>0</v>
          </cell>
          <cell r="D7">
            <v>0</v>
          </cell>
          <cell r="E7">
            <v>0</v>
          </cell>
          <cell r="F7">
            <v>0</v>
          </cell>
          <cell r="G7">
            <v>0</v>
          </cell>
          <cell r="H7">
            <v>0</v>
          </cell>
          <cell r="J7">
            <v>0</v>
          </cell>
          <cell r="K7">
            <v>0</v>
          </cell>
        </row>
        <row r="8">
          <cell r="C8">
            <v>0</v>
          </cell>
          <cell r="D8">
            <v>0</v>
          </cell>
          <cell r="E8">
            <v>0</v>
          </cell>
          <cell r="F8">
            <v>0</v>
          </cell>
          <cell r="G8">
            <v>0</v>
          </cell>
          <cell r="H8">
            <v>0</v>
          </cell>
          <cell r="J8">
            <v>0</v>
          </cell>
          <cell r="K8">
            <v>0</v>
          </cell>
        </row>
        <row r="9">
          <cell r="C9">
            <v>0</v>
          </cell>
          <cell r="D9">
            <v>0</v>
          </cell>
          <cell r="E9">
            <v>0</v>
          </cell>
          <cell r="F9">
            <v>0</v>
          </cell>
          <cell r="G9">
            <v>0</v>
          </cell>
          <cell r="H9">
            <v>0</v>
          </cell>
          <cell r="J9">
            <v>0</v>
          </cell>
          <cell r="K9">
            <v>0</v>
          </cell>
        </row>
        <row r="10">
          <cell r="C10">
            <v>0</v>
          </cell>
          <cell r="D10">
            <v>0</v>
          </cell>
          <cell r="E10">
            <v>0</v>
          </cell>
          <cell r="F10">
            <v>0</v>
          </cell>
          <cell r="G10">
            <v>0</v>
          </cell>
          <cell r="H10">
            <v>0</v>
          </cell>
          <cell r="J10">
            <v>0</v>
          </cell>
          <cell r="K10">
            <v>0</v>
          </cell>
        </row>
        <row r="11">
          <cell r="C11">
            <v>0</v>
          </cell>
          <cell r="D11">
            <v>0</v>
          </cell>
          <cell r="E11">
            <v>0</v>
          </cell>
          <cell r="F11">
            <v>0</v>
          </cell>
          <cell r="G11">
            <v>0</v>
          </cell>
          <cell r="H11">
            <v>0</v>
          </cell>
          <cell r="J11">
            <v>0</v>
          </cell>
          <cell r="K11">
            <v>0</v>
          </cell>
        </row>
        <row r="13">
          <cell r="C13">
            <v>0</v>
          </cell>
          <cell r="D13">
            <v>0</v>
          </cell>
          <cell r="E13">
            <v>0</v>
          </cell>
          <cell r="F13">
            <v>0</v>
          </cell>
          <cell r="G13">
            <v>0</v>
          </cell>
          <cell r="H13">
            <v>0</v>
          </cell>
          <cell r="J13">
            <v>0</v>
          </cell>
          <cell r="K13">
            <v>0</v>
          </cell>
        </row>
        <row r="14">
          <cell r="C14">
            <v>0</v>
          </cell>
          <cell r="D14">
            <v>0</v>
          </cell>
          <cell r="E14">
            <v>0</v>
          </cell>
          <cell r="F14">
            <v>0</v>
          </cell>
          <cell r="G14">
            <v>0</v>
          </cell>
          <cell r="H14">
            <v>0</v>
          </cell>
          <cell r="J14">
            <v>0</v>
          </cell>
          <cell r="K14">
            <v>0</v>
          </cell>
        </row>
        <row r="15">
          <cell r="C15">
            <v>0</v>
          </cell>
          <cell r="D15">
            <v>0</v>
          </cell>
          <cell r="E15">
            <v>0</v>
          </cell>
          <cell r="F15">
            <v>0</v>
          </cell>
          <cell r="G15">
            <v>0</v>
          </cell>
          <cell r="H15">
            <v>0</v>
          </cell>
          <cell r="J15">
            <v>0</v>
          </cell>
          <cell r="K15">
            <v>0</v>
          </cell>
        </row>
        <row r="16">
          <cell r="C16">
            <v>0</v>
          </cell>
          <cell r="D16">
            <v>0</v>
          </cell>
          <cell r="E16">
            <v>0</v>
          </cell>
          <cell r="F16">
            <v>0</v>
          </cell>
          <cell r="G16">
            <v>0</v>
          </cell>
          <cell r="J16">
            <v>0</v>
          </cell>
          <cell r="K16">
            <v>0</v>
          </cell>
        </row>
        <row r="17">
          <cell r="C17">
            <v>0</v>
          </cell>
          <cell r="D17">
            <v>0</v>
          </cell>
          <cell r="E17">
            <v>0</v>
          </cell>
          <cell r="F17">
            <v>0</v>
          </cell>
          <cell r="G17">
            <v>0</v>
          </cell>
          <cell r="J17">
            <v>0</v>
          </cell>
          <cell r="K17">
            <v>0</v>
          </cell>
        </row>
        <row r="18">
          <cell r="C18">
            <v>0</v>
          </cell>
          <cell r="D18">
            <v>0</v>
          </cell>
          <cell r="E18">
            <v>0</v>
          </cell>
          <cell r="F18">
            <v>0</v>
          </cell>
          <cell r="G18">
            <v>0</v>
          </cell>
          <cell r="J18">
            <v>0</v>
          </cell>
          <cell r="K18">
            <v>0</v>
          </cell>
        </row>
        <row r="19">
          <cell r="C19">
            <v>0</v>
          </cell>
          <cell r="D19">
            <v>0</v>
          </cell>
          <cell r="E19">
            <v>0</v>
          </cell>
          <cell r="F19">
            <v>0</v>
          </cell>
          <cell r="G19">
            <v>0</v>
          </cell>
          <cell r="J19">
            <v>0</v>
          </cell>
          <cell r="K19">
            <v>0</v>
          </cell>
        </row>
        <row r="20">
          <cell r="C20">
            <v>0</v>
          </cell>
          <cell r="D20">
            <v>0</v>
          </cell>
          <cell r="E20">
            <v>0</v>
          </cell>
          <cell r="F20">
            <v>0</v>
          </cell>
          <cell r="G20">
            <v>0</v>
          </cell>
          <cell r="J20">
            <v>0</v>
          </cell>
          <cell r="K20">
            <v>0</v>
          </cell>
        </row>
        <row r="21">
          <cell r="C21">
            <v>0</v>
          </cell>
          <cell r="D21">
            <v>0</v>
          </cell>
          <cell r="E21">
            <v>0</v>
          </cell>
          <cell r="F21">
            <v>0</v>
          </cell>
          <cell r="G21">
            <v>0</v>
          </cell>
          <cell r="J21">
            <v>0</v>
          </cell>
          <cell r="K21">
            <v>0</v>
          </cell>
        </row>
        <row r="22">
          <cell r="C22">
            <v>0</v>
          </cell>
          <cell r="D22">
            <v>0</v>
          </cell>
          <cell r="E22">
            <v>0</v>
          </cell>
          <cell r="F22">
            <v>0</v>
          </cell>
          <cell r="G22">
            <v>0</v>
          </cell>
          <cell r="J22">
            <v>0</v>
          </cell>
          <cell r="K22">
            <v>0</v>
          </cell>
        </row>
        <row r="23">
          <cell r="C23">
            <v>0</v>
          </cell>
          <cell r="D23">
            <v>0</v>
          </cell>
          <cell r="E23">
            <v>0</v>
          </cell>
          <cell r="F23">
            <v>0</v>
          </cell>
          <cell r="G23">
            <v>0</v>
          </cell>
          <cell r="J23">
            <v>0</v>
          </cell>
          <cell r="K23">
            <v>0</v>
          </cell>
        </row>
        <row r="24">
          <cell r="C24">
            <v>0</v>
          </cell>
          <cell r="D24">
            <v>0</v>
          </cell>
          <cell r="E24">
            <v>0</v>
          </cell>
          <cell r="F24">
            <v>0</v>
          </cell>
          <cell r="G24">
            <v>0</v>
          </cell>
          <cell r="J24">
            <v>0</v>
          </cell>
          <cell r="K24">
            <v>0</v>
          </cell>
        </row>
        <row r="25">
          <cell r="C25">
            <v>0</v>
          </cell>
          <cell r="D25">
            <v>0</v>
          </cell>
          <cell r="E25">
            <v>0</v>
          </cell>
          <cell r="F25">
            <v>0</v>
          </cell>
          <cell r="G25">
            <v>0</v>
          </cell>
          <cell r="J25">
            <v>0</v>
          </cell>
          <cell r="K25">
            <v>0</v>
          </cell>
        </row>
        <row r="26">
          <cell r="C26">
            <v>0</v>
          </cell>
          <cell r="D26">
            <v>0</v>
          </cell>
          <cell r="E26">
            <v>0</v>
          </cell>
          <cell r="F26">
            <v>0</v>
          </cell>
          <cell r="G26">
            <v>0</v>
          </cell>
          <cell r="J26">
            <v>0</v>
          </cell>
          <cell r="K26">
            <v>0</v>
          </cell>
        </row>
        <row r="27">
          <cell r="C27">
            <v>0</v>
          </cell>
          <cell r="D27">
            <v>0</v>
          </cell>
          <cell r="E27">
            <v>0</v>
          </cell>
          <cell r="F27">
            <v>0</v>
          </cell>
          <cell r="G27">
            <v>0</v>
          </cell>
          <cell r="J27">
            <v>0</v>
          </cell>
          <cell r="K27">
            <v>0</v>
          </cell>
        </row>
        <row r="28">
          <cell r="C28">
            <v>0</v>
          </cell>
          <cell r="D28">
            <v>0</v>
          </cell>
          <cell r="E28">
            <v>0</v>
          </cell>
          <cell r="F28">
            <v>0</v>
          </cell>
          <cell r="G28">
            <v>0</v>
          </cell>
          <cell r="J28">
            <v>0</v>
          </cell>
          <cell r="K28">
            <v>0</v>
          </cell>
        </row>
        <row r="29">
          <cell r="C29">
            <v>0</v>
          </cell>
          <cell r="D29">
            <v>0</v>
          </cell>
          <cell r="E29">
            <v>0</v>
          </cell>
          <cell r="F29">
            <v>0</v>
          </cell>
          <cell r="G29">
            <v>0</v>
          </cell>
          <cell r="J29">
            <v>0</v>
          </cell>
          <cell r="K29">
            <v>0</v>
          </cell>
        </row>
        <row r="30">
          <cell r="C30">
            <v>0</v>
          </cell>
          <cell r="D30">
            <v>0</v>
          </cell>
          <cell r="E30">
            <v>0</v>
          </cell>
          <cell r="F30">
            <v>0</v>
          </cell>
          <cell r="G30">
            <v>0</v>
          </cell>
          <cell r="J30">
            <v>0</v>
          </cell>
          <cell r="K30">
            <v>0</v>
          </cell>
        </row>
        <row r="31">
          <cell r="C31">
            <v>0</v>
          </cell>
          <cell r="D31">
            <v>0</v>
          </cell>
          <cell r="E31">
            <v>0</v>
          </cell>
          <cell r="F31">
            <v>0</v>
          </cell>
          <cell r="G31">
            <v>0</v>
          </cell>
          <cell r="J31">
            <v>0</v>
          </cell>
          <cell r="K31">
            <v>0</v>
          </cell>
        </row>
        <row r="32">
          <cell r="C32">
            <v>0</v>
          </cell>
          <cell r="D32">
            <v>0</v>
          </cell>
          <cell r="E32">
            <v>0</v>
          </cell>
          <cell r="F32">
            <v>0</v>
          </cell>
          <cell r="G32">
            <v>0</v>
          </cell>
          <cell r="H32">
            <v>0</v>
          </cell>
          <cell r="I32">
            <v>0</v>
          </cell>
          <cell r="J32">
            <v>0</v>
          </cell>
          <cell r="K32">
            <v>0</v>
          </cell>
        </row>
      </sheetData>
      <sheetData sheetId="137">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row>
        <row r="7">
          <cell r="B7">
            <v>0</v>
          </cell>
          <cell r="D7">
            <v>0</v>
          </cell>
          <cell r="E7">
            <v>0</v>
          </cell>
          <cell r="F7">
            <v>0</v>
          </cell>
          <cell r="G7">
            <v>0</v>
          </cell>
          <cell r="H7">
            <v>0</v>
          </cell>
          <cell r="I7">
            <v>0</v>
          </cell>
          <cell r="J7">
            <v>0</v>
          </cell>
          <cell r="K7">
            <v>0</v>
          </cell>
          <cell r="L7">
            <v>0</v>
          </cell>
          <cell r="M7">
            <v>0</v>
          </cell>
          <cell r="N7">
            <v>0</v>
          </cell>
          <cell r="O7">
            <v>0</v>
          </cell>
          <cell r="P7">
            <v>0</v>
          </cell>
          <cell r="R7">
            <v>0</v>
          </cell>
          <cell r="S7">
            <v>0</v>
          </cell>
          <cell r="U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S8">
            <v>0</v>
          </cell>
          <cell r="T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row>
        <row r="10">
          <cell r="D10">
            <v>0</v>
          </cell>
          <cell r="E10">
            <v>0</v>
          </cell>
          <cell r="F10">
            <v>0</v>
          </cell>
          <cell r="G10">
            <v>0</v>
          </cell>
          <cell r="H10">
            <v>0</v>
          </cell>
          <cell r="I10">
            <v>0</v>
          </cell>
          <cell r="J10">
            <v>0</v>
          </cell>
          <cell r="K10">
            <v>0</v>
          </cell>
          <cell r="L10">
            <v>0</v>
          </cell>
          <cell r="M10">
            <v>0</v>
          </cell>
          <cell r="N10">
            <v>0</v>
          </cell>
          <cell r="O10">
            <v>0</v>
          </cell>
          <cell r="P10">
            <v>0</v>
          </cell>
          <cell r="R10">
            <v>0</v>
          </cell>
          <cell r="S10">
            <v>0</v>
          </cell>
          <cell r="U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S11">
            <v>0</v>
          </cell>
          <cell r="T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row>
        <row r="14">
          <cell r="B14">
            <v>0</v>
          </cell>
          <cell r="D14">
            <v>0</v>
          </cell>
          <cell r="E14">
            <v>0</v>
          </cell>
          <cell r="F14">
            <v>0</v>
          </cell>
          <cell r="G14">
            <v>0</v>
          </cell>
          <cell r="H14">
            <v>0</v>
          </cell>
          <cell r="I14">
            <v>0</v>
          </cell>
          <cell r="J14">
            <v>0</v>
          </cell>
          <cell r="K14">
            <v>0</v>
          </cell>
          <cell r="L14">
            <v>0</v>
          </cell>
          <cell r="M14">
            <v>0</v>
          </cell>
          <cell r="N14">
            <v>0</v>
          </cell>
          <cell r="O14">
            <v>0</v>
          </cell>
          <cell r="P14">
            <v>0</v>
          </cell>
          <cell r="R14">
            <v>0</v>
          </cell>
          <cell r="S14">
            <v>0</v>
          </cell>
          <cell r="U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S15">
            <v>0</v>
          </cell>
          <cell r="T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row>
        <row r="17">
          <cell r="D17">
            <v>0</v>
          </cell>
          <cell r="E17">
            <v>0</v>
          </cell>
          <cell r="F17">
            <v>0</v>
          </cell>
          <cell r="G17">
            <v>0</v>
          </cell>
          <cell r="H17">
            <v>0</v>
          </cell>
          <cell r="I17">
            <v>0</v>
          </cell>
          <cell r="J17">
            <v>0</v>
          </cell>
          <cell r="K17">
            <v>0</v>
          </cell>
          <cell r="L17">
            <v>0</v>
          </cell>
          <cell r="M17">
            <v>0</v>
          </cell>
          <cell r="N17">
            <v>0</v>
          </cell>
          <cell r="O17">
            <v>0</v>
          </cell>
          <cell r="P17">
            <v>0</v>
          </cell>
          <cell r="R17">
            <v>0</v>
          </cell>
          <cell r="S17">
            <v>0</v>
          </cell>
          <cell r="U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S18">
            <v>0</v>
          </cell>
          <cell r="T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row>
        <row r="22">
          <cell r="D22">
            <v>0</v>
          </cell>
          <cell r="E22">
            <v>0</v>
          </cell>
          <cell r="F22">
            <v>0</v>
          </cell>
          <cell r="G22">
            <v>0</v>
          </cell>
          <cell r="H22">
            <v>0</v>
          </cell>
          <cell r="I22">
            <v>0</v>
          </cell>
          <cell r="J22">
            <v>0</v>
          </cell>
          <cell r="K22">
            <v>0</v>
          </cell>
          <cell r="L22">
            <v>0</v>
          </cell>
          <cell r="M22">
            <v>0</v>
          </cell>
          <cell r="N22">
            <v>0</v>
          </cell>
          <cell r="O22">
            <v>0</v>
          </cell>
          <cell r="P22">
            <v>0</v>
          </cell>
          <cell r="R22">
            <v>0</v>
          </cell>
          <cell r="S22">
            <v>0</v>
          </cell>
          <cell r="U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S23">
            <v>0</v>
          </cell>
          <cell r="T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row>
        <row r="25">
          <cell r="D25">
            <v>0</v>
          </cell>
          <cell r="E25">
            <v>0</v>
          </cell>
          <cell r="F25">
            <v>0</v>
          </cell>
          <cell r="G25">
            <v>0</v>
          </cell>
          <cell r="H25">
            <v>0</v>
          </cell>
          <cell r="I25">
            <v>0</v>
          </cell>
          <cell r="J25">
            <v>0</v>
          </cell>
          <cell r="K25">
            <v>0</v>
          </cell>
          <cell r="L25">
            <v>0</v>
          </cell>
          <cell r="M25">
            <v>0</v>
          </cell>
          <cell r="N25">
            <v>0</v>
          </cell>
          <cell r="O25">
            <v>0</v>
          </cell>
          <cell r="P25">
            <v>0</v>
          </cell>
          <cell r="R25">
            <v>0</v>
          </cell>
          <cell r="S25">
            <v>0</v>
          </cell>
          <cell r="U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S26">
            <v>0</v>
          </cell>
          <cell r="T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row>
        <row r="28">
          <cell r="D28">
            <v>0</v>
          </cell>
          <cell r="E28">
            <v>0</v>
          </cell>
          <cell r="F28">
            <v>0</v>
          </cell>
          <cell r="G28">
            <v>0</v>
          </cell>
          <cell r="H28">
            <v>0</v>
          </cell>
          <cell r="I28">
            <v>0</v>
          </cell>
          <cell r="J28">
            <v>0</v>
          </cell>
          <cell r="K28">
            <v>0</v>
          </cell>
          <cell r="L28">
            <v>0</v>
          </cell>
          <cell r="M28">
            <v>0</v>
          </cell>
          <cell r="N28">
            <v>0</v>
          </cell>
          <cell r="O28">
            <v>0</v>
          </cell>
          <cell r="P28">
            <v>0</v>
          </cell>
          <cell r="R28">
            <v>0</v>
          </cell>
          <cell r="S28">
            <v>0</v>
          </cell>
          <cell r="U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S29">
            <v>0</v>
          </cell>
          <cell r="T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row>
        <row r="31">
          <cell r="D31">
            <v>0</v>
          </cell>
          <cell r="E31">
            <v>0</v>
          </cell>
          <cell r="F31">
            <v>0</v>
          </cell>
          <cell r="G31">
            <v>0</v>
          </cell>
          <cell r="H31">
            <v>0</v>
          </cell>
          <cell r="I31">
            <v>0</v>
          </cell>
          <cell r="J31">
            <v>0</v>
          </cell>
          <cell r="K31">
            <v>0</v>
          </cell>
          <cell r="L31">
            <v>0</v>
          </cell>
          <cell r="M31">
            <v>0</v>
          </cell>
          <cell r="N31">
            <v>0</v>
          </cell>
          <cell r="O31">
            <v>0</v>
          </cell>
          <cell r="P31">
            <v>0</v>
          </cell>
          <cell r="R31">
            <v>0</v>
          </cell>
          <cell r="S31">
            <v>0</v>
          </cell>
          <cell r="U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S32">
            <v>0</v>
          </cell>
          <cell r="T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row>
      </sheetData>
      <sheetData sheetId="138">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sheetData>
      <sheetData sheetId="139">
        <row r="6">
          <cell r="C6">
            <v>0</v>
          </cell>
          <cell r="D6">
            <v>0</v>
          </cell>
          <cell r="E6">
            <v>0</v>
          </cell>
          <cell r="F6">
            <v>0</v>
          </cell>
          <cell r="G6">
            <v>0</v>
          </cell>
          <cell r="H6">
            <v>0</v>
          </cell>
        </row>
        <row r="7">
          <cell r="B7">
            <v>0</v>
          </cell>
          <cell r="C7">
            <v>0</v>
          </cell>
          <cell r="D7">
            <v>0</v>
          </cell>
          <cell r="E7">
            <v>0</v>
          </cell>
          <cell r="F7">
            <v>0</v>
          </cell>
          <cell r="G7">
            <v>0</v>
          </cell>
          <cell r="H7">
            <v>0</v>
          </cell>
        </row>
        <row r="8">
          <cell r="B8">
            <v>0</v>
          </cell>
          <cell r="C8">
            <v>0</v>
          </cell>
          <cell r="D8">
            <v>0</v>
          </cell>
          <cell r="E8">
            <v>0</v>
          </cell>
          <cell r="F8">
            <v>0</v>
          </cell>
          <cell r="G8">
            <v>0</v>
          </cell>
          <cell r="H8">
            <v>0</v>
          </cell>
        </row>
        <row r="9">
          <cell r="B9">
            <v>0</v>
          </cell>
          <cell r="C9">
            <v>0</v>
          </cell>
          <cell r="D9">
            <v>0</v>
          </cell>
          <cell r="E9">
            <v>0</v>
          </cell>
          <cell r="F9">
            <v>0</v>
          </cell>
          <cell r="G9">
            <v>0</v>
          </cell>
          <cell r="H9">
            <v>0</v>
          </cell>
        </row>
        <row r="10">
          <cell r="B10">
            <v>0</v>
          </cell>
          <cell r="C10">
            <v>0</v>
          </cell>
          <cell r="D10">
            <v>0</v>
          </cell>
          <cell r="E10">
            <v>0</v>
          </cell>
          <cell r="F10">
            <v>0</v>
          </cell>
          <cell r="G10">
            <v>0</v>
          </cell>
          <cell r="H10">
            <v>0</v>
          </cell>
        </row>
        <row r="11">
          <cell r="C11">
            <v>0</v>
          </cell>
          <cell r="D11">
            <v>0</v>
          </cell>
          <cell r="E11">
            <v>0</v>
          </cell>
          <cell r="F11">
            <v>0</v>
          </cell>
          <cell r="G11">
            <v>0</v>
          </cell>
          <cell r="H11">
            <v>0</v>
          </cell>
        </row>
        <row r="12">
          <cell r="B12">
            <v>0</v>
          </cell>
          <cell r="C12">
            <v>0</v>
          </cell>
          <cell r="D12">
            <v>0</v>
          </cell>
          <cell r="E12">
            <v>0</v>
          </cell>
          <cell r="F12">
            <v>0</v>
          </cell>
          <cell r="G12">
            <v>0</v>
          </cell>
          <cell r="H12">
            <v>0</v>
          </cell>
        </row>
        <row r="13">
          <cell r="B13">
            <v>0</v>
          </cell>
          <cell r="C13">
            <v>0</v>
          </cell>
          <cell r="D13">
            <v>0</v>
          </cell>
          <cell r="E13">
            <v>0</v>
          </cell>
          <cell r="F13">
            <v>0</v>
          </cell>
          <cell r="G13">
            <v>0</v>
          </cell>
          <cell r="H13">
            <v>0</v>
          </cell>
        </row>
        <row r="14">
          <cell r="B14">
            <v>0</v>
          </cell>
          <cell r="C14">
            <v>0</v>
          </cell>
          <cell r="D14">
            <v>0</v>
          </cell>
          <cell r="E14">
            <v>0</v>
          </cell>
          <cell r="F14">
            <v>0</v>
          </cell>
          <cell r="G14">
            <v>0</v>
          </cell>
          <cell r="H14">
            <v>0</v>
          </cell>
        </row>
        <row r="15">
          <cell r="B15">
            <v>0</v>
          </cell>
          <cell r="C15">
            <v>0</v>
          </cell>
          <cell r="D15">
            <v>0</v>
          </cell>
          <cell r="E15">
            <v>0</v>
          </cell>
          <cell r="F15">
            <v>0</v>
          </cell>
          <cell r="G15">
            <v>0</v>
          </cell>
          <cell r="H15">
            <v>0</v>
          </cell>
        </row>
        <row r="16">
          <cell r="C16">
            <v>0</v>
          </cell>
          <cell r="D16">
            <v>0</v>
          </cell>
          <cell r="E16">
            <v>0</v>
          </cell>
          <cell r="F16">
            <v>0</v>
          </cell>
          <cell r="G16">
            <v>0</v>
          </cell>
          <cell r="H16">
            <v>0</v>
          </cell>
        </row>
        <row r="17">
          <cell r="B17">
            <v>0</v>
          </cell>
          <cell r="C17">
            <v>0</v>
          </cell>
          <cell r="D17">
            <v>0</v>
          </cell>
          <cell r="E17">
            <v>0</v>
          </cell>
          <cell r="F17">
            <v>0</v>
          </cell>
          <cell r="G17">
            <v>0</v>
          </cell>
          <cell r="H17">
            <v>0</v>
          </cell>
        </row>
        <row r="18">
          <cell r="B18">
            <v>0</v>
          </cell>
          <cell r="C18">
            <v>0</v>
          </cell>
          <cell r="D18">
            <v>0</v>
          </cell>
          <cell r="E18">
            <v>0</v>
          </cell>
          <cell r="F18">
            <v>0</v>
          </cell>
          <cell r="G18">
            <v>0</v>
          </cell>
          <cell r="H18">
            <v>0</v>
          </cell>
        </row>
        <row r="19">
          <cell r="B19">
            <v>0</v>
          </cell>
          <cell r="C19">
            <v>0</v>
          </cell>
          <cell r="D19">
            <v>0</v>
          </cell>
          <cell r="E19">
            <v>0</v>
          </cell>
          <cell r="F19">
            <v>0</v>
          </cell>
          <cell r="G19">
            <v>0</v>
          </cell>
          <cell r="H19">
            <v>0</v>
          </cell>
        </row>
        <row r="20">
          <cell r="B20">
            <v>0</v>
          </cell>
          <cell r="C20">
            <v>0</v>
          </cell>
          <cell r="D20">
            <v>0</v>
          </cell>
          <cell r="E20">
            <v>0</v>
          </cell>
          <cell r="F20">
            <v>0</v>
          </cell>
          <cell r="G20">
            <v>0</v>
          </cell>
          <cell r="H20">
            <v>0</v>
          </cell>
        </row>
        <row r="21">
          <cell r="C21">
            <v>0</v>
          </cell>
          <cell r="D21">
            <v>0</v>
          </cell>
          <cell r="E21">
            <v>0</v>
          </cell>
          <cell r="F21">
            <v>0</v>
          </cell>
          <cell r="G21">
            <v>0</v>
          </cell>
          <cell r="H21">
            <v>0</v>
          </cell>
        </row>
        <row r="22">
          <cell r="B22">
            <v>0</v>
          </cell>
          <cell r="C22">
            <v>0</v>
          </cell>
          <cell r="D22">
            <v>0</v>
          </cell>
          <cell r="E22">
            <v>0</v>
          </cell>
          <cell r="F22">
            <v>0</v>
          </cell>
          <cell r="G22">
            <v>0</v>
          </cell>
          <cell r="H22">
            <v>0</v>
          </cell>
        </row>
        <row r="23">
          <cell r="B23">
            <v>0</v>
          </cell>
          <cell r="C23">
            <v>0</v>
          </cell>
          <cell r="D23">
            <v>0</v>
          </cell>
          <cell r="E23">
            <v>0</v>
          </cell>
          <cell r="F23">
            <v>0</v>
          </cell>
          <cell r="G23">
            <v>0</v>
          </cell>
          <cell r="H23">
            <v>0</v>
          </cell>
        </row>
        <row r="24">
          <cell r="B24">
            <v>0</v>
          </cell>
          <cell r="C24">
            <v>0</v>
          </cell>
          <cell r="D24">
            <v>0</v>
          </cell>
          <cell r="E24">
            <v>0</v>
          </cell>
          <cell r="F24">
            <v>0</v>
          </cell>
          <cell r="G24">
            <v>0</v>
          </cell>
          <cell r="H24">
            <v>0</v>
          </cell>
        </row>
        <row r="25">
          <cell r="C25">
            <v>0</v>
          </cell>
          <cell r="D25">
            <v>0</v>
          </cell>
          <cell r="E25">
            <v>0</v>
          </cell>
          <cell r="F25">
            <v>0</v>
          </cell>
          <cell r="G25">
            <v>0</v>
          </cell>
          <cell r="H25">
            <v>0</v>
          </cell>
        </row>
      </sheetData>
      <sheetData sheetId="140">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sheetData>
      <sheetData sheetId="141">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sheetData>
      <sheetData sheetId="142">
        <row r="5">
          <cell r="C5">
            <v>0</v>
          </cell>
          <cell r="D5">
            <v>0</v>
          </cell>
          <cell r="E5">
            <v>0</v>
          </cell>
        </row>
        <row r="6">
          <cell r="C6">
            <v>0</v>
          </cell>
          <cell r="D6">
            <v>0</v>
          </cell>
          <cell r="E6">
            <v>0</v>
          </cell>
        </row>
        <row r="7">
          <cell r="C7">
            <v>0</v>
          </cell>
          <cell r="D7">
            <v>0</v>
          </cell>
          <cell r="E7">
            <v>0</v>
          </cell>
        </row>
        <row r="8">
          <cell r="C8">
            <v>0</v>
          </cell>
          <cell r="D8">
            <v>0</v>
          </cell>
          <cell r="E8">
            <v>0</v>
          </cell>
        </row>
        <row r="9">
          <cell r="C9">
            <v>0</v>
          </cell>
          <cell r="D9">
            <v>0</v>
          </cell>
          <cell r="E9">
            <v>0</v>
          </cell>
        </row>
        <row r="10">
          <cell r="C10">
            <v>0</v>
          </cell>
          <cell r="D10">
            <v>0</v>
          </cell>
          <cell r="E10">
            <v>0</v>
          </cell>
        </row>
        <row r="11">
          <cell r="C11">
            <v>0</v>
          </cell>
          <cell r="D11">
            <v>0</v>
          </cell>
          <cell r="E11">
            <v>0</v>
          </cell>
        </row>
        <row r="12">
          <cell r="C12">
            <v>0</v>
          </cell>
          <cell r="D12">
            <v>0</v>
          </cell>
          <cell r="E12">
            <v>0</v>
          </cell>
        </row>
        <row r="13">
          <cell r="C13">
            <v>0</v>
          </cell>
          <cell r="D13">
            <v>0</v>
          </cell>
          <cell r="E13">
            <v>0</v>
          </cell>
        </row>
        <row r="14">
          <cell r="C14">
            <v>0</v>
          </cell>
          <cell r="D14">
            <v>0</v>
          </cell>
          <cell r="E14">
            <v>0</v>
          </cell>
        </row>
        <row r="15">
          <cell r="C15">
            <v>0</v>
          </cell>
          <cell r="D15">
            <v>0</v>
          </cell>
          <cell r="E15">
            <v>0</v>
          </cell>
        </row>
        <row r="16">
          <cell r="C16">
            <v>0</v>
          </cell>
          <cell r="D16">
            <v>0</v>
          </cell>
          <cell r="E16">
            <v>0</v>
          </cell>
        </row>
        <row r="17">
          <cell r="C17">
            <v>0</v>
          </cell>
          <cell r="D17">
            <v>0</v>
          </cell>
          <cell r="E17">
            <v>0</v>
          </cell>
        </row>
        <row r="18">
          <cell r="C18">
            <v>0</v>
          </cell>
          <cell r="D18">
            <v>0</v>
          </cell>
          <cell r="E18">
            <v>0</v>
          </cell>
        </row>
        <row r="19">
          <cell r="C19">
            <v>0</v>
          </cell>
          <cell r="D19">
            <v>0</v>
          </cell>
          <cell r="E19">
            <v>0</v>
          </cell>
        </row>
        <row r="20">
          <cell r="C20">
            <v>0</v>
          </cell>
          <cell r="D20">
            <v>0</v>
          </cell>
          <cell r="E20">
            <v>0</v>
          </cell>
        </row>
        <row r="21">
          <cell r="C21">
            <v>0</v>
          </cell>
          <cell r="D21">
            <v>0</v>
          </cell>
          <cell r="E21">
            <v>0</v>
          </cell>
        </row>
        <row r="22">
          <cell r="C22">
            <v>0</v>
          </cell>
          <cell r="D22">
            <v>0</v>
          </cell>
          <cell r="E22">
            <v>0</v>
          </cell>
        </row>
        <row r="23">
          <cell r="C23">
            <v>0</v>
          </cell>
          <cell r="D23">
            <v>0</v>
          </cell>
          <cell r="E23">
            <v>0</v>
          </cell>
        </row>
        <row r="24">
          <cell r="C24">
            <v>0</v>
          </cell>
          <cell r="D24">
            <v>0</v>
          </cell>
          <cell r="E24">
            <v>0</v>
          </cell>
        </row>
        <row r="25">
          <cell r="C25">
            <v>0</v>
          </cell>
          <cell r="D25">
            <v>0</v>
          </cell>
          <cell r="E25">
            <v>0</v>
          </cell>
        </row>
        <row r="26">
          <cell r="C26">
            <v>0</v>
          </cell>
          <cell r="D26">
            <v>0</v>
          </cell>
          <cell r="E26">
            <v>0</v>
          </cell>
        </row>
        <row r="27">
          <cell r="C27">
            <v>0</v>
          </cell>
          <cell r="D27">
            <v>0</v>
          </cell>
          <cell r="E27">
            <v>0</v>
          </cell>
        </row>
        <row r="28">
          <cell r="C28">
            <v>0</v>
          </cell>
          <cell r="D28">
            <v>0</v>
          </cell>
          <cell r="E28">
            <v>0</v>
          </cell>
        </row>
        <row r="29">
          <cell r="C29">
            <v>0</v>
          </cell>
          <cell r="D29">
            <v>0</v>
          </cell>
          <cell r="E29">
            <v>0</v>
          </cell>
        </row>
        <row r="30">
          <cell r="C30">
            <v>0</v>
          </cell>
          <cell r="D30">
            <v>0</v>
          </cell>
          <cell r="E30">
            <v>0</v>
          </cell>
        </row>
        <row r="31">
          <cell r="C31">
            <v>0</v>
          </cell>
          <cell r="D31">
            <v>0</v>
          </cell>
          <cell r="E31">
            <v>0</v>
          </cell>
        </row>
        <row r="32">
          <cell r="C32">
            <v>0</v>
          </cell>
          <cell r="D32">
            <v>0</v>
          </cell>
          <cell r="E32">
            <v>0</v>
          </cell>
        </row>
        <row r="33">
          <cell r="C33">
            <v>0</v>
          </cell>
          <cell r="D33">
            <v>0</v>
          </cell>
          <cell r="E33">
            <v>0</v>
          </cell>
        </row>
        <row r="34">
          <cell r="C34">
            <v>0</v>
          </cell>
          <cell r="D34">
            <v>0</v>
          </cell>
          <cell r="E34">
            <v>0</v>
          </cell>
        </row>
      </sheetData>
      <sheetData sheetId="143">
        <row r="6">
          <cell r="C6">
            <v>2011</v>
          </cell>
          <cell r="D6">
            <v>0</v>
          </cell>
          <cell r="E6">
            <v>0</v>
          </cell>
          <cell r="F6">
            <v>0</v>
          </cell>
          <cell r="G6">
            <v>0</v>
          </cell>
          <cell r="H6">
            <v>0</v>
          </cell>
          <cell r="I6">
            <v>0</v>
          </cell>
          <cell r="J6">
            <v>0</v>
          </cell>
          <cell r="K6">
            <v>0</v>
          </cell>
          <cell r="L6">
            <v>0</v>
          </cell>
        </row>
        <row r="7">
          <cell r="C7">
            <v>2012</v>
          </cell>
          <cell r="D7">
            <v>0</v>
          </cell>
          <cell r="E7">
            <v>0</v>
          </cell>
          <cell r="F7">
            <v>0</v>
          </cell>
          <cell r="H7">
            <v>0</v>
          </cell>
          <cell r="I7">
            <v>0</v>
          </cell>
          <cell r="J7">
            <v>0</v>
          </cell>
          <cell r="K7">
            <v>0</v>
          </cell>
          <cell r="L7">
            <v>0</v>
          </cell>
          <cell r="M7">
            <v>0</v>
          </cell>
        </row>
        <row r="8">
          <cell r="C8">
            <v>2013</v>
          </cell>
          <cell r="D8">
            <v>0</v>
          </cell>
          <cell r="E8">
            <v>0</v>
          </cell>
          <cell r="F8">
            <v>0</v>
          </cell>
          <cell r="I8">
            <v>0</v>
          </cell>
          <cell r="J8">
            <v>0</v>
          </cell>
          <cell r="K8">
            <v>0</v>
          </cell>
          <cell r="L8">
            <v>0</v>
          </cell>
          <cell r="M8">
            <v>0</v>
          </cell>
        </row>
        <row r="9">
          <cell r="C9">
            <v>2014</v>
          </cell>
          <cell r="D9">
            <v>0</v>
          </cell>
          <cell r="E9">
            <v>0</v>
          </cell>
          <cell r="F9">
            <v>0</v>
          </cell>
          <cell r="J9">
            <v>0</v>
          </cell>
          <cell r="K9">
            <v>0</v>
          </cell>
          <cell r="L9">
            <v>0</v>
          </cell>
          <cell r="M9">
            <v>0</v>
          </cell>
        </row>
        <row r="10">
          <cell r="C10">
            <v>2015</v>
          </cell>
          <cell r="D10">
            <v>0</v>
          </cell>
          <cell r="E10">
            <v>0</v>
          </cell>
          <cell r="F10">
            <v>0</v>
          </cell>
          <cell r="L10">
            <v>0</v>
          </cell>
          <cell r="M10">
            <v>0</v>
          </cell>
        </row>
        <row r="11">
          <cell r="C11">
            <v>2016</v>
          </cell>
          <cell r="D11">
            <v>0</v>
          </cell>
          <cell r="E11">
            <v>0</v>
          </cell>
          <cell r="F11">
            <v>0</v>
          </cell>
          <cell r="L11">
            <v>0</v>
          </cell>
          <cell r="M11">
            <v>0</v>
          </cell>
        </row>
        <row r="12">
          <cell r="M12">
            <v>0</v>
          </cell>
        </row>
      </sheetData>
      <sheetData sheetId="144">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row r="21">
          <cell r="C21">
            <v>0</v>
          </cell>
        </row>
        <row r="22">
          <cell r="C22">
            <v>0</v>
          </cell>
        </row>
        <row r="23">
          <cell r="C23">
            <v>0</v>
          </cell>
        </row>
        <row r="24">
          <cell r="C24">
            <v>0</v>
          </cell>
        </row>
        <row r="25">
          <cell r="C25">
            <v>0</v>
          </cell>
        </row>
        <row r="26">
          <cell r="C26">
            <v>0</v>
          </cell>
        </row>
        <row r="27">
          <cell r="C27">
            <v>0</v>
          </cell>
        </row>
        <row r="28">
          <cell r="C28">
            <v>0</v>
          </cell>
        </row>
        <row r="29">
          <cell r="C29">
            <v>0</v>
          </cell>
        </row>
        <row r="30">
          <cell r="C30">
            <v>0</v>
          </cell>
        </row>
      </sheetData>
      <sheetData sheetId="145">
        <row r="6">
          <cell r="B6" t="str">
            <v/>
          </cell>
          <cell r="C6" t="str">
            <v/>
          </cell>
          <cell r="D6">
            <v>0</v>
          </cell>
          <cell r="E6">
            <v>0</v>
          </cell>
          <cell r="F6" t="str">
            <v/>
          </cell>
          <cell r="G6">
            <v>0</v>
          </cell>
          <cell r="H6">
            <v>0</v>
          </cell>
          <cell r="I6">
            <v>0</v>
          </cell>
          <cell r="J6">
            <v>0</v>
          </cell>
          <cell r="K6">
            <v>0</v>
          </cell>
          <cell r="L6">
            <v>0</v>
          </cell>
          <cell r="M6">
            <v>0</v>
          </cell>
          <cell r="N6">
            <v>0</v>
          </cell>
          <cell r="O6">
            <v>0</v>
          </cell>
          <cell r="P6">
            <v>0</v>
          </cell>
          <cell r="Q6">
            <v>0</v>
          </cell>
        </row>
        <row r="7">
          <cell r="B7" t="str">
            <v/>
          </cell>
          <cell r="C7" t="str">
            <v/>
          </cell>
          <cell r="D7">
            <v>0</v>
          </cell>
          <cell r="E7">
            <v>0</v>
          </cell>
          <cell r="F7" t="str">
            <v/>
          </cell>
          <cell r="G7">
            <v>0</v>
          </cell>
          <cell r="H7">
            <v>0</v>
          </cell>
          <cell r="I7">
            <v>0</v>
          </cell>
          <cell r="J7">
            <v>0</v>
          </cell>
          <cell r="K7">
            <v>0</v>
          </cell>
          <cell r="L7">
            <v>0</v>
          </cell>
          <cell r="M7">
            <v>0</v>
          </cell>
          <cell r="N7">
            <v>0</v>
          </cell>
          <cell r="O7">
            <v>0</v>
          </cell>
          <cell r="P7">
            <v>0</v>
          </cell>
          <cell r="Q7">
            <v>0</v>
          </cell>
        </row>
        <row r="8">
          <cell r="B8" t="str">
            <v/>
          </cell>
          <cell r="C8" t="str">
            <v/>
          </cell>
          <cell r="D8">
            <v>0</v>
          </cell>
          <cell r="E8">
            <v>0</v>
          </cell>
          <cell r="F8" t="str">
            <v/>
          </cell>
          <cell r="G8">
            <v>0</v>
          </cell>
          <cell r="H8">
            <v>0</v>
          </cell>
          <cell r="I8">
            <v>0</v>
          </cell>
          <cell r="J8">
            <v>0</v>
          </cell>
          <cell r="K8">
            <v>0</v>
          </cell>
          <cell r="L8">
            <v>0</v>
          </cell>
          <cell r="M8">
            <v>0</v>
          </cell>
          <cell r="N8">
            <v>0</v>
          </cell>
          <cell r="O8">
            <v>0</v>
          </cell>
          <cell r="P8">
            <v>0</v>
          </cell>
          <cell r="Q8">
            <v>0</v>
          </cell>
        </row>
        <row r="9">
          <cell r="B9" t="str">
            <v/>
          </cell>
          <cell r="C9" t="str">
            <v/>
          </cell>
          <cell r="D9">
            <v>0</v>
          </cell>
          <cell r="E9">
            <v>0</v>
          </cell>
          <cell r="F9" t="str">
            <v/>
          </cell>
          <cell r="G9">
            <v>0</v>
          </cell>
          <cell r="H9">
            <v>0</v>
          </cell>
          <cell r="I9">
            <v>0</v>
          </cell>
          <cell r="J9">
            <v>0</v>
          </cell>
          <cell r="K9">
            <v>0</v>
          </cell>
          <cell r="L9">
            <v>0</v>
          </cell>
          <cell r="M9">
            <v>0</v>
          </cell>
          <cell r="N9">
            <v>0</v>
          </cell>
          <cell r="O9">
            <v>0</v>
          </cell>
          <cell r="P9">
            <v>0</v>
          </cell>
          <cell r="Q9">
            <v>0</v>
          </cell>
        </row>
        <row r="10">
          <cell r="B10" t="str">
            <v/>
          </cell>
          <cell r="C10" t="str">
            <v/>
          </cell>
          <cell r="D10">
            <v>0</v>
          </cell>
          <cell r="E10">
            <v>0</v>
          </cell>
          <cell r="F10" t="str">
            <v/>
          </cell>
          <cell r="G10">
            <v>0</v>
          </cell>
          <cell r="H10">
            <v>0</v>
          </cell>
          <cell r="I10">
            <v>0</v>
          </cell>
          <cell r="J10">
            <v>0</v>
          </cell>
          <cell r="K10">
            <v>0</v>
          </cell>
          <cell r="L10">
            <v>0</v>
          </cell>
          <cell r="M10">
            <v>0</v>
          </cell>
          <cell r="N10">
            <v>0</v>
          </cell>
          <cell r="O10">
            <v>0</v>
          </cell>
          <cell r="P10">
            <v>0</v>
          </cell>
          <cell r="Q10">
            <v>0</v>
          </cell>
        </row>
        <row r="11">
          <cell r="B11" t="str">
            <v/>
          </cell>
          <cell r="C11" t="str">
            <v/>
          </cell>
          <cell r="D11">
            <v>0</v>
          </cell>
          <cell r="E11">
            <v>0</v>
          </cell>
          <cell r="F11" t="str">
            <v/>
          </cell>
          <cell r="G11">
            <v>0</v>
          </cell>
          <cell r="H11">
            <v>0</v>
          </cell>
          <cell r="I11">
            <v>0</v>
          </cell>
          <cell r="J11">
            <v>0</v>
          </cell>
          <cell r="K11">
            <v>0</v>
          </cell>
          <cell r="L11">
            <v>0</v>
          </cell>
          <cell r="M11">
            <v>0</v>
          </cell>
          <cell r="N11">
            <v>0</v>
          </cell>
          <cell r="O11">
            <v>0</v>
          </cell>
          <cell r="P11">
            <v>0</v>
          </cell>
          <cell r="Q11">
            <v>0</v>
          </cell>
        </row>
        <row r="12">
          <cell r="B12" t="str">
            <v/>
          </cell>
          <cell r="C12" t="str">
            <v/>
          </cell>
          <cell r="D12">
            <v>0</v>
          </cell>
          <cell r="E12">
            <v>0</v>
          </cell>
          <cell r="F12" t="str">
            <v/>
          </cell>
          <cell r="G12">
            <v>0</v>
          </cell>
          <cell r="H12">
            <v>0</v>
          </cell>
          <cell r="I12">
            <v>0</v>
          </cell>
          <cell r="J12">
            <v>0</v>
          </cell>
          <cell r="K12">
            <v>0</v>
          </cell>
          <cell r="L12">
            <v>0</v>
          </cell>
          <cell r="M12">
            <v>0</v>
          </cell>
          <cell r="N12">
            <v>0</v>
          </cell>
          <cell r="O12">
            <v>0</v>
          </cell>
          <cell r="P12">
            <v>0</v>
          </cell>
          <cell r="Q12">
            <v>0</v>
          </cell>
        </row>
        <row r="13">
          <cell r="B13" t="str">
            <v/>
          </cell>
          <cell r="C13" t="str">
            <v/>
          </cell>
          <cell r="D13">
            <v>0</v>
          </cell>
          <cell r="E13">
            <v>0</v>
          </cell>
          <cell r="F13" t="str">
            <v/>
          </cell>
          <cell r="G13">
            <v>0</v>
          </cell>
          <cell r="H13">
            <v>0</v>
          </cell>
          <cell r="I13">
            <v>0</v>
          </cell>
          <cell r="J13">
            <v>0</v>
          </cell>
          <cell r="K13">
            <v>0</v>
          </cell>
          <cell r="L13">
            <v>0</v>
          </cell>
          <cell r="M13">
            <v>0</v>
          </cell>
          <cell r="N13">
            <v>0</v>
          </cell>
          <cell r="O13">
            <v>0</v>
          </cell>
          <cell r="P13">
            <v>0</v>
          </cell>
          <cell r="Q13">
            <v>0</v>
          </cell>
        </row>
        <row r="14">
          <cell r="B14" t="str">
            <v/>
          </cell>
          <cell r="C14" t="str">
            <v/>
          </cell>
          <cell r="D14">
            <v>0</v>
          </cell>
          <cell r="E14">
            <v>0</v>
          </cell>
          <cell r="F14" t="str">
            <v/>
          </cell>
          <cell r="G14">
            <v>0</v>
          </cell>
          <cell r="H14">
            <v>0</v>
          </cell>
          <cell r="I14">
            <v>0</v>
          </cell>
          <cell r="J14">
            <v>0</v>
          </cell>
          <cell r="K14">
            <v>0</v>
          </cell>
          <cell r="L14">
            <v>0</v>
          </cell>
          <cell r="M14">
            <v>0</v>
          </cell>
          <cell r="N14">
            <v>0</v>
          </cell>
          <cell r="O14">
            <v>0</v>
          </cell>
          <cell r="P14">
            <v>0</v>
          </cell>
          <cell r="Q14">
            <v>0</v>
          </cell>
        </row>
        <row r="15">
          <cell r="G15">
            <v>0</v>
          </cell>
          <cell r="J15">
            <v>0</v>
          </cell>
          <cell r="P15">
            <v>0</v>
          </cell>
          <cell r="Q15">
            <v>0</v>
          </cell>
        </row>
      </sheetData>
      <sheetData sheetId="146">
        <row r="6">
          <cell r="B6" t="str">
            <v/>
          </cell>
          <cell r="C6" t="str">
            <v/>
          </cell>
          <cell r="D6" t="str">
            <v/>
          </cell>
          <cell r="E6" t="str">
            <v/>
          </cell>
          <cell r="F6" t="str">
            <v/>
          </cell>
          <cell r="G6" t="str">
            <v/>
          </cell>
          <cell r="H6" t="str">
            <v/>
          </cell>
          <cell r="I6" t="str">
            <v/>
          </cell>
          <cell r="J6" t="str">
            <v/>
          </cell>
          <cell r="K6" t="str">
            <v/>
          </cell>
        </row>
        <row r="7">
          <cell r="B7" t="str">
            <v/>
          </cell>
          <cell r="C7" t="str">
            <v/>
          </cell>
          <cell r="D7" t="str">
            <v/>
          </cell>
          <cell r="E7" t="str">
            <v/>
          </cell>
          <cell r="F7" t="str">
            <v/>
          </cell>
          <cell r="G7" t="str">
            <v/>
          </cell>
          <cell r="H7" t="str">
            <v/>
          </cell>
          <cell r="I7" t="str">
            <v/>
          </cell>
          <cell r="J7" t="str">
            <v/>
          </cell>
          <cell r="K7" t="str">
            <v/>
          </cell>
        </row>
        <row r="8">
          <cell r="B8" t="str">
            <v/>
          </cell>
          <cell r="C8" t="str">
            <v/>
          </cell>
          <cell r="D8" t="str">
            <v/>
          </cell>
          <cell r="E8" t="str">
            <v/>
          </cell>
          <cell r="F8" t="str">
            <v/>
          </cell>
          <cell r="G8" t="str">
            <v/>
          </cell>
          <cell r="H8" t="str">
            <v/>
          </cell>
          <cell r="I8" t="str">
            <v/>
          </cell>
          <cell r="J8" t="str">
            <v/>
          </cell>
          <cell r="K8" t="str">
            <v/>
          </cell>
        </row>
        <row r="9">
          <cell r="B9" t="str">
            <v/>
          </cell>
          <cell r="C9" t="str">
            <v/>
          </cell>
          <cell r="D9" t="str">
            <v/>
          </cell>
          <cell r="E9" t="str">
            <v/>
          </cell>
          <cell r="F9" t="str">
            <v/>
          </cell>
          <cell r="G9" t="str">
            <v/>
          </cell>
          <cell r="H9" t="str">
            <v/>
          </cell>
          <cell r="I9" t="str">
            <v/>
          </cell>
          <cell r="J9" t="str">
            <v/>
          </cell>
          <cell r="K9" t="str">
            <v/>
          </cell>
        </row>
        <row r="10">
          <cell r="B10" t="str">
            <v/>
          </cell>
          <cell r="C10" t="str">
            <v/>
          </cell>
          <cell r="D10" t="str">
            <v/>
          </cell>
          <cell r="E10" t="str">
            <v/>
          </cell>
          <cell r="F10" t="str">
            <v/>
          </cell>
          <cell r="G10" t="str">
            <v/>
          </cell>
          <cell r="H10" t="str">
            <v/>
          </cell>
          <cell r="I10" t="str">
            <v/>
          </cell>
          <cell r="J10" t="str">
            <v/>
          </cell>
          <cell r="K10" t="str">
            <v/>
          </cell>
        </row>
        <row r="11">
          <cell r="B11" t="str">
            <v/>
          </cell>
          <cell r="C11" t="str">
            <v/>
          </cell>
          <cell r="D11" t="str">
            <v/>
          </cell>
          <cell r="E11" t="str">
            <v/>
          </cell>
          <cell r="F11" t="str">
            <v/>
          </cell>
          <cell r="G11" t="str">
            <v/>
          </cell>
          <cell r="H11" t="str">
            <v/>
          </cell>
          <cell r="I11" t="str">
            <v/>
          </cell>
          <cell r="J11" t="str">
            <v/>
          </cell>
          <cell r="K11" t="str">
            <v/>
          </cell>
        </row>
        <row r="12">
          <cell r="B12" t="str">
            <v/>
          </cell>
          <cell r="C12" t="str">
            <v/>
          </cell>
          <cell r="D12" t="str">
            <v/>
          </cell>
          <cell r="E12" t="str">
            <v/>
          </cell>
          <cell r="F12" t="str">
            <v/>
          </cell>
          <cell r="G12" t="str">
            <v/>
          </cell>
          <cell r="H12" t="str">
            <v/>
          </cell>
          <cell r="I12" t="str">
            <v/>
          </cell>
          <cell r="J12" t="str">
            <v/>
          </cell>
          <cell r="K12" t="str">
            <v/>
          </cell>
        </row>
        <row r="13">
          <cell r="B13" t="str">
            <v/>
          </cell>
          <cell r="C13" t="str">
            <v/>
          </cell>
          <cell r="D13" t="str">
            <v/>
          </cell>
          <cell r="E13" t="str">
            <v/>
          </cell>
          <cell r="F13" t="str">
            <v/>
          </cell>
          <cell r="G13" t="str">
            <v/>
          </cell>
          <cell r="H13" t="str">
            <v/>
          </cell>
          <cell r="I13" t="str">
            <v/>
          </cell>
          <cell r="J13" t="str">
            <v/>
          </cell>
          <cell r="K13" t="str">
            <v/>
          </cell>
        </row>
        <row r="14">
          <cell r="B14" t="str">
            <v/>
          </cell>
          <cell r="C14" t="str">
            <v/>
          </cell>
          <cell r="D14" t="str">
            <v/>
          </cell>
          <cell r="E14" t="str">
            <v/>
          </cell>
          <cell r="F14" t="str">
            <v/>
          </cell>
          <cell r="G14" t="str">
            <v/>
          </cell>
          <cell r="H14" t="str">
            <v/>
          </cell>
          <cell r="I14" t="str">
            <v/>
          </cell>
          <cell r="J14" t="str">
            <v/>
          </cell>
          <cell r="K14" t="str">
            <v/>
          </cell>
        </row>
        <row r="15">
          <cell r="J15">
            <v>0</v>
          </cell>
          <cell r="K15">
            <v>0</v>
          </cell>
        </row>
      </sheetData>
      <sheetData sheetId="147">
        <row r="5">
          <cell r="C5">
            <v>0</v>
          </cell>
        </row>
        <row r="6">
          <cell r="C6">
            <v>0</v>
          </cell>
        </row>
        <row r="8">
          <cell r="C8">
            <v>0</v>
          </cell>
        </row>
        <row r="9">
          <cell r="C9">
            <v>0</v>
          </cell>
        </row>
        <row r="10">
          <cell r="C10">
            <v>0</v>
          </cell>
        </row>
        <row r="11">
          <cell r="C11">
            <v>0</v>
          </cell>
        </row>
        <row r="12">
          <cell r="C12">
            <v>0</v>
          </cell>
        </row>
        <row r="14">
          <cell r="C14">
            <v>0</v>
          </cell>
        </row>
        <row r="15">
          <cell r="C15">
            <v>0</v>
          </cell>
        </row>
        <row r="16">
          <cell r="C16">
            <v>0</v>
          </cell>
        </row>
      </sheetData>
      <sheetData sheetId="148">
        <row r="6">
          <cell r="B6" t="str">
            <v/>
          </cell>
          <cell r="C6" t="str">
            <v/>
          </cell>
          <cell r="D6" t="str">
            <v/>
          </cell>
          <cell r="E6" t="str">
            <v/>
          </cell>
          <cell r="F6" t="str">
            <v/>
          </cell>
          <cell r="G6" t="str">
            <v/>
          </cell>
          <cell r="H6" t="str">
            <v/>
          </cell>
          <cell r="I6" t="str">
            <v/>
          </cell>
          <cell r="J6" t="str">
            <v/>
          </cell>
          <cell r="K6" t="str">
            <v/>
          </cell>
          <cell r="L6" t="str">
            <v/>
          </cell>
          <cell r="M6" t="str">
            <v/>
          </cell>
          <cell r="N6" t="str">
            <v/>
          </cell>
          <cell r="O6" t="str">
            <v/>
          </cell>
          <cell r="P6" t="str">
            <v/>
          </cell>
          <cell r="Q6" t="str">
            <v/>
          </cell>
          <cell r="R6" t="str">
            <v/>
          </cell>
          <cell r="S6" t="str">
            <v/>
          </cell>
          <cell r="T6" t="str">
            <v/>
          </cell>
        </row>
        <row r="7">
          <cell r="B7" t="str">
            <v/>
          </cell>
          <cell r="C7" t="str">
            <v/>
          </cell>
          <cell r="D7" t="str">
            <v/>
          </cell>
          <cell r="E7" t="str">
            <v/>
          </cell>
          <cell r="F7" t="str">
            <v/>
          </cell>
          <cell r="G7" t="str">
            <v/>
          </cell>
          <cell r="H7" t="str">
            <v/>
          </cell>
          <cell r="I7" t="str">
            <v/>
          </cell>
          <cell r="J7" t="str">
            <v/>
          </cell>
          <cell r="K7" t="str">
            <v/>
          </cell>
          <cell r="L7" t="str">
            <v/>
          </cell>
          <cell r="M7" t="str">
            <v/>
          </cell>
          <cell r="N7" t="str">
            <v/>
          </cell>
          <cell r="O7" t="str">
            <v/>
          </cell>
          <cell r="P7" t="str">
            <v/>
          </cell>
          <cell r="Q7" t="str">
            <v/>
          </cell>
          <cell r="R7" t="str">
            <v/>
          </cell>
          <cell r="S7" t="str">
            <v/>
          </cell>
          <cell r="T7" t="str">
            <v/>
          </cell>
        </row>
        <row r="8">
          <cell r="B8" t="str">
            <v/>
          </cell>
          <cell r="C8" t="str">
            <v/>
          </cell>
          <cell r="D8" t="str">
            <v/>
          </cell>
          <cell r="E8" t="str">
            <v/>
          </cell>
          <cell r="F8" t="str">
            <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row>
        <row r="9">
          <cell r="B9" t="str">
            <v/>
          </cell>
          <cell r="C9" t="str">
            <v/>
          </cell>
          <cell r="D9" t="str">
            <v/>
          </cell>
          <cell r="E9" t="str">
            <v/>
          </cell>
          <cell r="F9" t="str">
            <v/>
          </cell>
          <cell r="G9" t="str">
            <v/>
          </cell>
          <cell r="H9" t="str">
            <v/>
          </cell>
          <cell r="I9" t="str">
            <v/>
          </cell>
          <cell r="J9" t="str">
            <v/>
          </cell>
          <cell r="K9" t="str">
            <v/>
          </cell>
          <cell r="L9" t="str">
            <v/>
          </cell>
          <cell r="M9" t="str">
            <v/>
          </cell>
          <cell r="N9" t="str">
            <v/>
          </cell>
          <cell r="O9" t="str">
            <v/>
          </cell>
          <cell r="P9" t="str">
            <v/>
          </cell>
          <cell r="Q9" t="str">
            <v/>
          </cell>
          <cell r="R9" t="str">
            <v/>
          </cell>
          <cell r="S9" t="str">
            <v/>
          </cell>
          <cell r="T9" t="str">
            <v/>
          </cell>
        </row>
        <row r="10">
          <cell r="B10" t="str">
            <v/>
          </cell>
          <cell r="C10" t="str">
            <v/>
          </cell>
          <cell r="D10" t="str">
            <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cell r="S10" t="str">
            <v/>
          </cell>
          <cell r="T10" t="str">
            <v/>
          </cell>
        </row>
        <row r="11">
          <cell r="B11" t="str">
            <v/>
          </cell>
          <cell r="C11" t="str">
            <v/>
          </cell>
          <cell r="D11" t="str">
            <v/>
          </cell>
          <cell r="E11" t="str">
            <v/>
          </cell>
          <cell r="F11" t="str">
            <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row>
        <row r="12">
          <cell r="B12" t="str">
            <v/>
          </cell>
          <cell r="C12" t="str">
            <v/>
          </cell>
          <cell r="D12" t="str">
            <v/>
          </cell>
          <cell r="E12" t="str">
            <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cell r="S12" t="str">
            <v/>
          </cell>
          <cell r="T12" t="str">
            <v/>
          </cell>
        </row>
        <row r="13">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cell r="O13" t="str">
            <v/>
          </cell>
          <cell r="P13" t="str">
            <v/>
          </cell>
          <cell r="Q13" t="str">
            <v/>
          </cell>
          <cell r="R13" t="str">
            <v/>
          </cell>
          <cell r="S13" t="str">
            <v/>
          </cell>
          <cell r="T13" t="str">
            <v/>
          </cell>
        </row>
        <row r="14">
          <cell r="B14" t="str">
            <v/>
          </cell>
          <cell r="C14" t="str">
            <v/>
          </cell>
          <cell r="D14" t="str">
            <v/>
          </cell>
          <cell r="E14" t="str">
            <v/>
          </cell>
          <cell r="F14" t="str">
            <v/>
          </cell>
          <cell r="G14" t="str">
            <v/>
          </cell>
          <cell r="H14" t="str">
            <v/>
          </cell>
          <cell r="I14" t="str">
            <v/>
          </cell>
          <cell r="J14" t="str">
            <v/>
          </cell>
          <cell r="K14" t="str">
            <v/>
          </cell>
          <cell r="L14" t="str">
            <v/>
          </cell>
          <cell r="M14" t="str">
            <v/>
          </cell>
          <cell r="N14" t="str">
            <v/>
          </cell>
          <cell r="O14" t="str">
            <v/>
          </cell>
          <cell r="P14" t="str">
            <v/>
          </cell>
          <cell r="Q14" t="str">
            <v/>
          </cell>
          <cell r="R14" t="str">
            <v/>
          </cell>
          <cell r="S14" t="str">
            <v/>
          </cell>
          <cell r="T14" t="str">
            <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49">
        <row r="5">
          <cell r="C5">
            <v>0</v>
          </cell>
          <cell r="D5">
            <v>0</v>
          </cell>
          <cell r="E5">
            <v>0</v>
          </cell>
          <cell r="F5">
            <v>0</v>
          </cell>
          <cell r="G5">
            <v>0</v>
          </cell>
          <cell r="H5">
            <v>0</v>
          </cell>
          <cell r="I5">
            <v>0</v>
          </cell>
        </row>
        <row r="6">
          <cell r="C6">
            <v>0</v>
          </cell>
          <cell r="D6">
            <v>0</v>
          </cell>
          <cell r="E6">
            <v>0</v>
          </cell>
          <cell r="F6">
            <v>0</v>
          </cell>
          <cell r="G6">
            <v>0</v>
          </cell>
          <cell r="H6">
            <v>0</v>
          </cell>
          <cell r="I6">
            <v>0</v>
          </cell>
        </row>
        <row r="7">
          <cell r="C7">
            <v>0</v>
          </cell>
          <cell r="D7">
            <v>0</v>
          </cell>
          <cell r="E7">
            <v>0</v>
          </cell>
          <cell r="F7">
            <v>0</v>
          </cell>
          <cell r="G7">
            <v>0</v>
          </cell>
          <cell r="H7">
            <v>0</v>
          </cell>
          <cell r="I7">
            <v>0</v>
          </cell>
        </row>
        <row r="8">
          <cell r="C8">
            <v>0</v>
          </cell>
          <cell r="D8">
            <v>0</v>
          </cell>
          <cell r="E8">
            <v>0</v>
          </cell>
          <cell r="F8">
            <v>0</v>
          </cell>
          <cell r="G8">
            <v>0</v>
          </cell>
          <cell r="H8">
            <v>0</v>
          </cell>
          <cell r="I8">
            <v>0</v>
          </cell>
        </row>
        <row r="9">
          <cell r="C9">
            <v>0</v>
          </cell>
          <cell r="D9">
            <v>0</v>
          </cell>
          <cell r="E9">
            <v>0</v>
          </cell>
          <cell r="F9">
            <v>0</v>
          </cell>
          <cell r="G9">
            <v>0</v>
          </cell>
          <cell r="H9">
            <v>0</v>
          </cell>
          <cell r="I9">
            <v>0</v>
          </cell>
        </row>
        <row r="10">
          <cell r="C10">
            <v>0</v>
          </cell>
          <cell r="D10">
            <v>0</v>
          </cell>
          <cell r="E10">
            <v>0</v>
          </cell>
          <cell r="F10">
            <v>0</v>
          </cell>
          <cell r="G10">
            <v>0</v>
          </cell>
          <cell r="H10">
            <v>0</v>
          </cell>
          <cell r="I10">
            <v>0</v>
          </cell>
        </row>
        <row r="11">
          <cell r="C11">
            <v>0</v>
          </cell>
          <cell r="D11">
            <v>0</v>
          </cell>
          <cell r="E11">
            <v>0</v>
          </cell>
          <cell r="F11">
            <v>0</v>
          </cell>
          <cell r="G11">
            <v>0</v>
          </cell>
          <cell r="H11">
            <v>0</v>
          </cell>
          <cell r="I11">
            <v>0</v>
          </cell>
        </row>
        <row r="12">
          <cell r="C12">
            <v>0</v>
          </cell>
          <cell r="D12">
            <v>0</v>
          </cell>
          <cell r="E12">
            <v>0</v>
          </cell>
          <cell r="F12">
            <v>0</v>
          </cell>
          <cell r="G12">
            <v>0</v>
          </cell>
          <cell r="H12">
            <v>0</v>
          </cell>
          <cell r="I12">
            <v>0</v>
          </cell>
        </row>
        <row r="13">
          <cell r="C13">
            <v>0</v>
          </cell>
          <cell r="D13">
            <v>0</v>
          </cell>
          <cell r="E13">
            <v>0</v>
          </cell>
          <cell r="F13">
            <v>0</v>
          </cell>
          <cell r="G13">
            <v>0</v>
          </cell>
          <cell r="H13">
            <v>0</v>
          </cell>
          <cell r="I13">
            <v>0</v>
          </cell>
        </row>
        <row r="14">
          <cell r="C14">
            <v>0</v>
          </cell>
          <cell r="D14">
            <v>0</v>
          </cell>
          <cell r="E14">
            <v>0</v>
          </cell>
          <cell r="F14">
            <v>0</v>
          </cell>
          <cell r="G14">
            <v>0</v>
          </cell>
          <cell r="H14">
            <v>0</v>
          </cell>
          <cell r="I14">
            <v>0</v>
          </cell>
        </row>
        <row r="15">
          <cell r="C15">
            <v>0</v>
          </cell>
          <cell r="D15">
            <v>0</v>
          </cell>
          <cell r="E15">
            <v>0</v>
          </cell>
          <cell r="F15">
            <v>0</v>
          </cell>
          <cell r="G15">
            <v>0</v>
          </cell>
          <cell r="H15">
            <v>0</v>
          </cell>
          <cell r="I15">
            <v>0</v>
          </cell>
        </row>
        <row r="16">
          <cell r="C16">
            <v>0</v>
          </cell>
          <cell r="D16">
            <v>0</v>
          </cell>
          <cell r="E16">
            <v>0</v>
          </cell>
          <cell r="F16">
            <v>0</v>
          </cell>
          <cell r="G16">
            <v>0</v>
          </cell>
          <cell r="H16">
            <v>0</v>
          </cell>
          <cell r="I16">
            <v>0</v>
          </cell>
        </row>
        <row r="17">
          <cell r="C17">
            <v>0</v>
          </cell>
          <cell r="D17">
            <v>0</v>
          </cell>
          <cell r="E17">
            <v>0</v>
          </cell>
          <cell r="F17">
            <v>0</v>
          </cell>
          <cell r="G17">
            <v>0</v>
          </cell>
          <cell r="H17">
            <v>0</v>
          </cell>
          <cell r="I17">
            <v>0</v>
          </cell>
        </row>
        <row r="18">
          <cell r="C18">
            <v>0</v>
          </cell>
          <cell r="D18">
            <v>0</v>
          </cell>
          <cell r="E18">
            <v>0</v>
          </cell>
          <cell r="F18">
            <v>0</v>
          </cell>
          <cell r="G18">
            <v>0</v>
          </cell>
          <cell r="H18">
            <v>0</v>
          </cell>
          <cell r="I18">
            <v>0</v>
          </cell>
        </row>
        <row r="19">
          <cell r="C19">
            <v>0</v>
          </cell>
          <cell r="D19">
            <v>0</v>
          </cell>
          <cell r="E19">
            <v>0</v>
          </cell>
          <cell r="F19">
            <v>0</v>
          </cell>
          <cell r="G19">
            <v>0</v>
          </cell>
          <cell r="H19">
            <v>0</v>
          </cell>
          <cell r="I19">
            <v>0</v>
          </cell>
        </row>
        <row r="20">
          <cell r="C20">
            <v>0</v>
          </cell>
          <cell r="D20">
            <v>0</v>
          </cell>
          <cell r="E20">
            <v>0</v>
          </cell>
          <cell r="F20">
            <v>0</v>
          </cell>
          <cell r="G20">
            <v>0</v>
          </cell>
          <cell r="H20">
            <v>0</v>
          </cell>
          <cell r="I20">
            <v>0</v>
          </cell>
        </row>
        <row r="21">
          <cell r="C21">
            <v>0</v>
          </cell>
          <cell r="D21">
            <v>0</v>
          </cell>
          <cell r="E21">
            <v>0</v>
          </cell>
          <cell r="F21">
            <v>0</v>
          </cell>
          <cell r="G21">
            <v>0</v>
          </cell>
          <cell r="H21">
            <v>0</v>
          </cell>
          <cell r="I21">
            <v>0</v>
          </cell>
        </row>
        <row r="22">
          <cell r="C22">
            <v>0</v>
          </cell>
          <cell r="D22">
            <v>0</v>
          </cell>
          <cell r="E22">
            <v>0</v>
          </cell>
          <cell r="F22">
            <v>0</v>
          </cell>
          <cell r="G22">
            <v>0</v>
          </cell>
          <cell r="H22">
            <v>0</v>
          </cell>
          <cell r="I22">
            <v>0</v>
          </cell>
        </row>
        <row r="23">
          <cell r="C23">
            <v>0</v>
          </cell>
          <cell r="D23">
            <v>0</v>
          </cell>
          <cell r="E23">
            <v>0</v>
          </cell>
          <cell r="F23">
            <v>0</v>
          </cell>
          <cell r="G23">
            <v>0</v>
          </cell>
          <cell r="H23">
            <v>0</v>
          </cell>
          <cell r="I23">
            <v>0</v>
          </cell>
        </row>
        <row r="24">
          <cell r="C24">
            <v>0</v>
          </cell>
          <cell r="D24">
            <v>0</v>
          </cell>
          <cell r="E24">
            <v>0</v>
          </cell>
          <cell r="F24">
            <v>0</v>
          </cell>
          <cell r="G24">
            <v>0</v>
          </cell>
          <cell r="H24">
            <v>0</v>
          </cell>
          <cell r="I24">
            <v>0</v>
          </cell>
        </row>
        <row r="25">
          <cell r="C25">
            <v>0</v>
          </cell>
          <cell r="D25">
            <v>0</v>
          </cell>
          <cell r="E25">
            <v>0</v>
          </cell>
          <cell r="F25">
            <v>0</v>
          </cell>
          <cell r="G25">
            <v>0</v>
          </cell>
          <cell r="H25">
            <v>0</v>
          </cell>
          <cell r="I25">
            <v>0</v>
          </cell>
        </row>
        <row r="26">
          <cell r="C26">
            <v>0</v>
          </cell>
          <cell r="D26">
            <v>0</v>
          </cell>
          <cell r="E26">
            <v>0</v>
          </cell>
          <cell r="F26">
            <v>0</v>
          </cell>
          <cell r="G26">
            <v>0</v>
          </cell>
          <cell r="H26">
            <v>0</v>
          </cell>
          <cell r="I26">
            <v>0</v>
          </cell>
        </row>
        <row r="27">
          <cell r="C27">
            <v>0</v>
          </cell>
          <cell r="D27">
            <v>0</v>
          </cell>
          <cell r="E27">
            <v>0</v>
          </cell>
          <cell r="F27">
            <v>0</v>
          </cell>
          <cell r="G27">
            <v>0</v>
          </cell>
          <cell r="H27">
            <v>0</v>
          </cell>
          <cell r="I27">
            <v>0</v>
          </cell>
        </row>
        <row r="28">
          <cell r="C28">
            <v>0</v>
          </cell>
          <cell r="D28">
            <v>0</v>
          </cell>
          <cell r="E28">
            <v>0</v>
          </cell>
          <cell r="F28">
            <v>0</v>
          </cell>
          <cell r="G28">
            <v>0</v>
          </cell>
          <cell r="H28">
            <v>0</v>
          </cell>
          <cell r="I28">
            <v>0</v>
          </cell>
        </row>
        <row r="29">
          <cell r="C29">
            <v>0</v>
          </cell>
          <cell r="D29">
            <v>0</v>
          </cell>
          <cell r="E29">
            <v>0</v>
          </cell>
          <cell r="F29">
            <v>0</v>
          </cell>
          <cell r="G29">
            <v>0</v>
          </cell>
          <cell r="H29">
            <v>0</v>
          </cell>
          <cell r="I29">
            <v>0</v>
          </cell>
        </row>
        <row r="30">
          <cell r="C30">
            <v>0</v>
          </cell>
          <cell r="D30">
            <v>0</v>
          </cell>
          <cell r="E30">
            <v>0</v>
          </cell>
          <cell r="F30">
            <v>0</v>
          </cell>
          <cell r="G30">
            <v>0</v>
          </cell>
          <cell r="H30">
            <v>0</v>
          </cell>
          <cell r="I30">
            <v>0</v>
          </cell>
        </row>
        <row r="31">
          <cell r="C31">
            <v>0</v>
          </cell>
          <cell r="D31">
            <v>0</v>
          </cell>
          <cell r="E31">
            <v>0</v>
          </cell>
          <cell r="F31">
            <v>0</v>
          </cell>
          <cell r="G31">
            <v>0</v>
          </cell>
          <cell r="H31">
            <v>0</v>
          </cell>
          <cell r="I31">
            <v>0</v>
          </cell>
        </row>
        <row r="32">
          <cell r="C32">
            <v>0</v>
          </cell>
          <cell r="D32">
            <v>0</v>
          </cell>
          <cell r="E32">
            <v>0</v>
          </cell>
          <cell r="F32">
            <v>0</v>
          </cell>
          <cell r="G32">
            <v>0</v>
          </cell>
          <cell r="H32">
            <v>0</v>
          </cell>
          <cell r="I32">
            <v>0</v>
          </cell>
        </row>
        <row r="33">
          <cell r="C33">
            <v>0</v>
          </cell>
          <cell r="D33">
            <v>0</v>
          </cell>
          <cell r="E33">
            <v>0</v>
          </cell>
          <cell r="F33">
            <v>0</v>
          </cell>
          <cell r="G33">
            <v>0</v>
          </cell>
          <cell r="H33">
            <v>0</v>
          </cell>
          <cell r="I33">
            <v>0</v>
          </cell>
        </row>
        <row r="34">
          <cell r="C34">
            <v>0</v>
          </cell>
          <cell r="D34">
            <v>0</v>
          </cell>
          <cell r="E34">
            <v>0</v>
          </cell>
          <cell r="F34">
            <v>0</v>
          </cell>
          <cell r="G34">
            <v>0</v>
          </cell>
          <cell r="H34">
            <v>0</v>
          </cell>
          <cell r="I34">
            <v>0</v>
          </cell>
        </row>
        <row r="35">
          <cell r="C35">
            <v>0</v>
          </cell>
          <cell r="D35">
            <v>0</v>
          </cell>
          <cell r="E35">
            <v>0</v>
          </cell>
          <cell r="F35">
            <v>0</v>
          </cell>
          <cell r="G35">
            <v>0</v>
          </cell>
          <cell r="H35">
            <v>0</v>
          </cell>
          <cell r="I35">
            <v>0</v>
          </cell>
        </row>
        <row r="36">
          <cell r="C36">
            <v>0</v>
          </cell>
          <cell r="D36">
            <v>0</v>
          </cell>
          <cell r="E36">
            <v>0</v>
          </cell>
          <cell r="F36">
            <v>0</v>
          </cell>
          <cell r="G36">
            <v>0</v>
          </cell>
          <cell r="H36">
            <v>0</v>
          </cell>
          <cell r="I36">
            <v>0</v>
          </cell>
        </row>
        <row r="37">
          <cell r="C37">
            <v>0</v>
          </cell>
          <cell r="D37">
            <v>0</v>
          </cell>
          <cell r="E37">
            <v>0</v>
          </cell>
          <cell r="F37">
            <v>0</v>
          </cell>
          <cell r="H37">
            <v>0</v>
          </cell>
          <cell r="I37">
            <v>0</v>
          </cell>
        </row>
        <row r="38">
          <cell r="I38">
            <v>0</v>
          </cell>
        </row>
        <row r="39">
          <cell r="I39">
            <v>0</v>
          </cell>
        </row>
        <row r="40">
          <cell r="C40">
            <v>0</v>
          </cell>
          <cell r="D40">
            <v>0</v>
          </cell>
          <cell r="E40">
            <v>0</v>
          </cell>
          <cell r="F40">
            <v>0</v>
          </cell>
          <cell r="G40">
            <v>0</v>
          </cell>
          <cell r="H40">
            <v>0</v>
          </cell>
          <cell r="I40">
            <v>0</v>
          </cell>
        </row>
        <row r="41">
          <cell r="C41">
            <v>0</v>
          </cell>
          <cell r="D41">
            <v>0</v>
          </cell>
          <cell r="E41">
            <v>0</v>
          </cell>
          <cell r="F41">
            <v>0</v>
          </cell>
          <cell r="G41">
            <v>0</v>
          </cell>
          <cell r="H41">
            <v>0</v>
          </cell>
          <cell r="I41">
            <v>0</v>
          </cell>
        </row>
        <row r="42">
          <cell r="C42">
            <v>0</v>
          </cell>
          <cell r="D42">
            <v>0</v>
          </cell>
          <cell r="E42">
            <v>0</v>
          </cell>
          <cell r="F42">
            <v>0</v>
          </cell>
          <cell r="G42">
            <v>0</v>
          </cell>
          <cell r="H42">
            <v>0</v>
          </cell>
          <cell r="I42">
            <v>0</v>
          </cell>
        </row>
        <row r="43">
          <cell r="C43">
            <v>0</v>
          </cell>
          <cell r="D43">
            <v>0</v>
          </cell>
          <cell r="E43">
            <v>0</v>
          </cell>
          <cell r="F43">
            <v>0</v>
          </cell>
          <cell r="G43">
            <v>0</v>
          </cell>
          <cell r="H43">
            <v>0</v>
          </cell>
          <cell r="I43">
            <v>0</v>
          </cell>
        </row>
        <row r="44">
          <cell r="C44">
            <v>0</v>
          </cell>
          <cell r="D44">
            <v>0</v>
          </cell>
          <cell r="E44">
            <v>0</v>
          </cell>
          <cell r="F44">
            <v>0</v>
          </cell>
          <cell r="G44">
            <v>0</v>
          </cell>
          <cell r="H44">
            <v>0</v>
          </cell>
          <cell r="I44">
            <v>0</v>
          </cell>
        </row>
      </sheetData>
      <sheetData sheetId="150">
        <row r="5">
          <cell r="C5">
            <v>0</v>
          </cell>
        </row>
        <row r="7">
          <cell r="C7">
            <v>0</v>
          </cell>
        </row>
        <row r="8">
          <cell r="C8">
            <v>0</v>
          </cell>
        </row>
        <row r="9">
          <cell r="C9">
            <v>0</v>
          </cell>
        </row>
        <row r="10">
          <cell r="C10">
            <v>0</v>
          </cell>
        </row>
        <row r="11">
          <cell r="C11">
            <v>0</v>
          </cell>
        </row>
        <row r="12">
          <cell r="C12">
            <v>0</v>
          </cell>
        </row>
        <row r="14">
          <cell r="C14">
            <v>0</v>
          </cell>
        </row>
        <row r="15">
          <cell r="C15">
            <v>0</v>
          </cell>
        </row>
        <row r="16">
          <cell r="C16">
            <v>0</v>
          </cell>
        </row>
        <row r="17">
          <cell r="C17">
            <v>0</v>
          </cell>
        </row>
        <row r="18">
          <cell r="C18">
            <v>0</v>
          </cell>
        </row>
        <row r="19">
          <cell r="C19">
            <v>0</v>
          </cell>
        </row>
        <row r="21">
          <cell r="C21">
            <v>0</v>
          </cell>
        </row>
      </sheetData>
      <sheetData sheetId="151">
        <row r="4">
          <cell r="D4">
            <v>0</v>
          </cell>
        </row>
        <row r="5">
          <cell r="D5">
            <v>0</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row r="35">
          <cell r="D35">
            <v>0</v>
          </cell>
        </row>
        <row r="36">
          <cell r="D36">
            <v>0</v>
          </cell>
        </row>
        <row r="37">
          <cell r="D37">
            <v>0</v>
          </cell>
        </row>
        <row r="38">
          <cell r="D38">
            <v>0</v>
          </cell>
        </row>
        <row r="39">
          <cell r="D39">
            <v>0</v>
          </cell>
        </row>
        <row r="40">
          <cell r="D40">
            <v>0</v>
          </cell>
        </row>
        <row r="41">
          <cell r="D41">
            <v>0</v>
          </cell>
        </row>
        <row r="42">
          <cell r="D42">
            <v>0</v>
          </cell>
        </row>
        <row r="43">
          <cell r="D43">
            <v>0</v>
          </cell>
        </row>
        <row r="44">
          <cell r="D44">
            <v>0</v>
          </cell>
        </row>
        <row r="45">
          <cell r="D45">
            <v>0</v>
          </cell>
        </row>
        <row r="46">
          <cell r="D46">
            <v>0</v>
          </cell>
        </row>
        <row r="47">
          <cell r="D47">
            <v>0</v>
          </cell>
        </row>
        <row r="48">
          <cell r="D48">
            <v>0</v>
          </cell>
        </row>
        <row r="49">
          <cell r="D49">
            <v>0</v>
          </cell>
        </row>
        <row r="50">
          <cell r="D50">
            <v>0</v>
          </cell>
        </row>
        <row r="51">
          <cell r="D51">
            <v>0</v>
          </cell>
        </row>
        <row r="52">
          <cell r="D52">
            <v>0</v>
          </cell>
        </row>
        <row r="53">
          <cell r="D53">
            <v>0</v>
          </cell>
        </row>
      </sheetData>
      <sheetData sheetId="152">
        <row r="4">
          <cell r="D4">
            <v>0</v>
          </cell>
        </row>
        <row r="5">
          <cell r="D5" t="str">
            <v/>
          </cell>
        </row>
        <row r="6">
          <cell r="D6">
            <v>0</v>
          </cell>
        </row>
        <row r="7">
          <cell r="D7">
            <v>0</v>
          </cell>
        </row>
        <row r="8">
          <cell r="D8">
            <v>0</v>
          </cell>
        </row>
        <row r="9">
          <cell r="D9">
            <v>0</v>
          </cell>
        </row>
        <row r="10">
          <cell r="D10">
            <v>0</v>
          </cell>
        </row>
        <row r="11">
          <cell r="D11">
            <v>0</v>
          </cell>
        </row>
        <row r="12">
          <cell r="D12">
            <v>0</v>
          </cell>
        </row>
        <row r="13">
          <cell r="D13">
            <v>0</v>
          </cell>
        </row>
        <row r="14">
          <cell r="D14">
            <v>0</v>
          </cell>
        </row>
        <row r="15">
          <cell r="D15">
            <v>0</v>
          </cell>
        </row>
        <row r="16">
          <cell r="D16">
            <v>0</v>
          </cell>
        </row>
        <row r="17">
          <cell r="D17">
            <v>0</v>
          </cell>
        </row>
        <row r="18">
          <cell r="D18">
            <v>0</v>
          </cell>
        </row>
        <row r="19">
          <cell r="D19">
            <v>0</v>
          </cell>
        </row>
        <row r="20">
          <cell r="D20">
            <v>0</v>
          </cell>
        </row>
        <row r="21">
          <cell r="D21">
            <v>0</v>
          </cell>
        </row>
        <row r="22">
          <cell r="D22">
            <v>0</v>
          </cell>
        </row>
        <row r="23">
          <cell r="D23">
            <v>0</v>
          </cell>
        </row>
        <row r="24">
          <cell r="D24">
            <v>0</v>
          </cell>
        </row>
        <row r="25">
          <cell r="D25">
            <v>0</v>
          </cell>
        </row>
        <row r="26">
          <cell r="D26">
            <v>0</v>
          </cell>
        </row>
        <row r="27">
          <cell r="D27">
            <v>0</v>
          </cell>
        </row>
        <row r="28">
          <cell r="D28">
            <v>0</v>
          </cell>
        </row>
        <row r="29">
          <cell r="D29">
            <v>0</v>
          </cell>
        </row>
        <row r="30">
          <cell r="D30">
            <v>0</v>
          </cell>
        </row>
        <row r="31">
          <cell r="D31">
            <v>0</v>
          </cell>
        </row>
        <row r="32">
          <cell r="D32">
            <v>0</v>
          </cell>
        </row>
        <row r="33">
          <cell r="D33">
            <v>0</v>
          </cell>
        </row>
        <row r="34">
          <cell r="D34">
            <v>0</v>
          </cell>
        </row>
      </sheetData>
      <sheetData sheetId="153">
        <row r="4">
          <cell r="E4">
            <v>0</v>
          </cell>
        </row>
        <row r="5">
          <cell r="E5">
            <v>0</v>
          </cell>
        </row>
        <row r="6">
          <cell r="E6">
            <v>0</v>
          </cell>
        </row>
        <row r="7">
          <cell r="E7">
            <v>0</v>
          </cell>
        </row>
        <row r="8">
          <cell r="E8">
            <v>0</v>
          </cell>
        </row>
        <row r="9">
          <cell r="E9">
            <v>0</v>
          </cell>
        </row>
        <row r="10">
          <cell r="E10">
            <v>0</v>
          </cell>
        </row>
        <row r="11">
          <cell r="E11">
            <v>0</v>
          </cell>
        </row>
        <row r="12">
          <cell r="E12">
            <v>0</v>
          </cell>
        </row>
        <row r="13">
          <cell r="E13">
            <v>0</v>
          </cell>
        </row>
        <row r="14">
          <cell r="E14">
            <v>0</v>
          </cell>
        </row>
        <row r="15">
          <cell r="E15">
            <v>0</v>
          </cell>
        </row>
        <row r="16">
          <cell r="E16">
            <v>0</v>
          </cell>
        </row>
        <row r="17">
          <cell r="E17">
            <v>0</v>
          </cell>
        </row>
        <row r="18">
          <cell r="E18">
            <v>0</v>
          </cell>
        </row>
        <row r="19">
          <cell r="E19">
            <v>0</v>
          </cell>
        </row>
        <row r="20">
          <cell r="E20">
            <v>0</v>
          </cell>
        </row>
        <row r="21">
          <cell r="E21">
            <v>0</v>
          </cell>
        </row>
        <row r="22">
          <cell r="E22">
            <v>0</v>
          </cell>
        </row>
        <row r="23">
          <cell r="E23">
            <v>0</v>
          </cell>
        </row>
        <row r="24">
          <cell r="E24">
            <v>0</v>
          </cell>
        </row>
        <row r="25">
          <cell r="E25">
            <v>0</v>
          </cell>
        </row>
        <row r="26">
          <cell r="E26">
            <v>0</v>
          </cell>
        </row>
        <row r="27">
          <cell r="E27">
            <v>0</v>
          </cell>
        </row>
        <row r="28">
          <cell r="E28">
            <v>0</v>
          </cell>
        </row>
        <row r="29">
          <cell r="E29">
            <v>0</v>
          </cell>
        </row>
        <row r="30">
          <cell r="E30">
            <v>0</v>
          </cell>
        </row>
        <row r="31">
          <cell r="E31">
            <v>0</v>
          </cell>
        </row>
        <row r="32">
          <cell r="E32">
            <v>0</v>
          </cell>
        </row>
        <row r="33">
          <cell r="E33">
            <v>0</v>
          </cell>
        </row>
        <row r="34">
          <cell r="E34">
            <v>0</v>
          </cell>
        </row>
        <row r="35">
          <cell r="E35">
            <v>0</v>
          </cell>
        </row>
        <row r="36">
          <cell r="E36">
            <v>0</v>
          </cell>
        </row>
        <row r="37">
          <cell r="E37">
            <v>0</v>
          </cell>
        </row>
        <row r="38">
          <cell r="E38">
            <v>0</v>
          </cell>
        </row>
        <row r="39">
          <cell r="E39">
            <v>0</v>
          </cell>
        </row>
        <row r="40">
          <cell r="E40">
            <v>0</v>
          </cell>
        </row>
        <row r="41">
          <cell r="E41">
            <v>0</v>
          </cell>
        </row>
        <row r="42">
          <cell r="E42">
            <v>0</v>
          </cell>
        </row>
        <row r="43">
          <cell r="E43">
            <v>0</v>
          </cell>
        </row>
        <row r="44">
          <cell r="E44">
            <v>0</v>
          </cell>
        </row>
        <row r="45">
          <cell r="E45">
            <v>0</v>
          </cell>
        </row>
      </sheetData>
      <sheetData sheetId="154">
        <row r="6">
          <cell r="C6">
            <v>2011</v>
          </cell>
          <cell r="D6">
            <v>0</v>
          </cell>
          <cell r="E6">
            <v>0</v>
          </cell>
          <cell r="F6">
            <v>0</v>
          </cell>
          <cell r="G6">
            <v>0</v>
          </cell>
          <cell r="H6">
            <v>0</v>
          </cell>
          <cell r="I6">
            <v>0</v>
          </cell>
          <cell r="J6">
            <v>0</v>
          </cell>
          <cell r="K6">
            <v>0</v>
          </cell>
          <cell r="L6">
            <v>0</v>
          </cell>
          <cell r="M6">
            <v>0</v>
          </cell>
        </row>
        <row r="7">
          <cell r="C7">
            <v>2012</v>
          </cell>
          <cell r="D7">
            <v>0</v>
          </cell>
          <cell r="E7">
            <v>0</v>
          </cell>
          <cell r="F7">
            <v>0</v>
          </cell>
          <cell r="H7">
            <v>0</v>
          </cell>
          <cell r="I7">
            <v>0</v>
          </cell>
          <cell r="J7">
            <v>0</v>
          </cell>
          <cell r="K7">
            <v>0</v>
          </cell>
          <cell r="L7">
            <v>0</v>
          </cell>
          <cell r="M7">
            <v>0</v>
          </cell>
          <cell r="N7">
            <v>0</v>
          </cell>
        </row>
        <row r="8">
          <cell r="C8">
            <v>2013</v>
          </cell>
          <cell r="D8">
            <v>0</v>
          </cell>
          <cell r="E8">
            <v>0</v>
          </cell>
          <cell r="F8">
            <v>0</v>
          </cell>
          <cell r="I8">
            <v>0</v>
          </cell>
          <cell r="J8">
            <v>0</v>
          </cell>
          <cell r="K8">
            <v>0</v>
          </cell>
          <cell r="L8">
            <v>0</v>
          </cell>
          <cell r="M8">
            <v>0</v>
          </cell>
          <cell r="N8">
            <v>0</v>
          </cell>
        </row>
        <row r="9">
          <cell r="C9">
            <v>2014</v>
          </cell>
          <cell r="D9">
            <v>0</v>
          </cell>
          <cell r="E9">
            <v>0</v>
          </cell>
          <cell r="F9">
            <v>0</v>
          </cell>
          <cell r="J9">
            <v>0</v>
          </cell>
          <cell r="K9">
            <v>0</v>
          </cell>
          <cell r="L9">
            <v>0</v>
          </cell>
          <cell r="M9">
            <v>0</v>
          </cell>
          <cell r="N9">
            <v>0</v>
          </cell>
        </row>
        <row r="10">
          <cell r="C10">
            <v>2015</v>
          </cell>
          <cell r="D10">
            <v>0</v>
          </cell>
          <cell r="E10">
            <v>0</v>
          </cell>
          <cell r="F10">
            <v>0</v>
          </cell>
          <cell r="K10">
            <v>0</v>
          </cell>
          <cell r="L10">
            <v>0</v>
          </cell>
          <cell r="M10">
            <v>0</v>
          </cell>
          <cell r="N10">
            <v>0</v>
          </cell>
        </row>
        <row r="11">
          <cell r="C11">
            <v>2016</v>
          </cell>
          <cell r="D11">
            <v>0</v>
          </cell>
          <cell r="E11">
            <v>0</v>
          </cell>
          <cell r="F11">
            <v>0</v>
          </cell>
          <cell r="M11">
            <v>0</v>
          </cell>
          <cell r="N11">
            <v>0</v>
          </cell>
        </row>
        <row r="12">
          <cell r="M12">
            <v>0</v>
          </cell>
        </row>
        <row r="13">
          <cell r="N13">
            <v>0</v>
          </cell>
        </row>
        <row r="14">
          <cell r="K14">
            <v>0</v>
          </cell>
        </row>
        <row r="15">
          <cell r="K15">
            <v>0</v>
          </cell>
        </row>
        <row r="16">
          <cell r="K16">
            <v>0</v>
          </cell>
        </row>
      </sheetData>
      <sheetData sheetId="155">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6">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row>
      </sheetData>
      <sheetData sheetId="157">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B15">
            <v>0</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row r="16">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row>
        <row r="17">
          <cell r="B17">
            <v>0</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row>
        <row r="18">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row>
      </sheetData>
      <sheetData sheetId="158">
        <row r="6">
          <cell r="B6">
            <v>0</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row>
        <row r="7">
          <cell r="B7">
            <v>0</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row>
        <row r="8">
          <cell r="B8">
            <v>0</v>
          </cell>
          <cell r="C8">
            <v>0</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row>
        <row r="9">
          <cell r="B9">
            <v>0</v>
          </cell>
          <cell r="C9">
            <v>0</v>
          </cell>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row>
        <row r="10">
          <cell r="B10">
            <v>0</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row>
        <row r="11">
          <cell r="B11">
            <v>0</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row>
        <row r="12">
          <cell r="B12">
            <v>0</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row>
        <row r="13">
          <cell r="B13">
            <v>0</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row>
        <row r="14">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row>
        <row r="15">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row>
      </sheetData>
      <sheetData sheetId="159">
        <row r="4">
          <cell r="C4">
            <v>0</v>
          </cell>
        </row>
        <row r="5">
          <cell r="C5">
            <v>0</v>
          </cell>
        </row>
        <row r="6">
          <cell r="C6">
            <v>0</v>
          </cell>
        </row>
        <row r="7">
          <cell r="C7">
            <v>0</v>
          </cell>
        </row>
        <row r="8">
          <cell r="C8">
            <v>0</v>
          </cell>
        </row>
        <row r="9">
          <cell r="C9">
            <v>0</v>
          </cell>
        </row>
        <row r="10">
          <cell r="C10">
            <v>0</v>
          </cell>
        </row>
        <row r="11">
          <cell r="C11">
            <v>0</v>
          </cell>
        </row>
        <row r="12">
          <cell r="C12">
            <v>0</v>
          </cell>
        </row>
        <row r="13">
          <cell r="C13">
            <v>0</v>
          </cell>
        </row>
        <row r="14">
          <cell r="C14">
            <v>0</v>
          </cell>
        </row>
        <row r="15">
          <cell r="C15">
            <v>0</v>
          </cell>
        </row>
        <row r="16">
          <cell r="C16">
            <v>0</v>
          </cell>
        </row>
        <row r="17">
          <cell r="C17">
            <v>0</v>
          </cell>
        </row>
        <row r="18">
          <cell r="C18">
            <v>0</v>
          </cell>
        </row>
        <row r="19">
          <cell r="C19">
            <v>0</v>
          </cell>
        </row>
        <row r="20">
          <cell r="C20">
            <v>0</v>
          </cell>
        </row>
      </sheetData>
      <sheetData sheetId="160">
        <row r="3">
          <cell r="C3">
            <v>10</v>
          </cell>
        </row>
        <row r="6">
          <cell r="A6">
            <v>0</v>
          </cell>
          <cell r="C6">
            <v>0</v>
          </cell>
          <cell r="D6">
            <v>0</v>
          </cell>
          <cell r="F6">
            <v>0</v>
          </cell>
          <cell r="H6">
            <v>0</v>
          </cell>
        </row>
        <row r="9">
          <cell r="B9" t="str">
            <v/>
          </cell>
          <cell r="C9" t="str">
            <v/>
          </cell>
          <cell r="D9" t="str">
            <v/>
          </cell>
          <cell r="E9" t="str">
            <v/>
          </cell>
          <cell r="F9" t="str">
            <v/>
          </cell>
          <cell r="G9" t="str">
            <v/>
          </cell>
          <cell r="H9" t="str">
            <v/>
          </cell>
        </row>
        <row r="10">
          <cell r="B10" t="str">
            <v/>
          </cell>
          <cell r="C10" t="str">
            <v/>
          </cell>
          <cell r="D10" t="str">
            <v/>
          </cell>
          <cell r="E10" t="str">
            <v/>
          </cell>
          <cell r="F10" t="str">
            <v/>
          </cell>
          <cell r="G10" t="str">
            <v/>
          </cell>
          <cell r="H10" t="str">
            <v/>
          </cell>
        </row>
        <row r="11">
          <cell r="B11" t="str">
            <v/>
          </cell>
          <cell r="C11" t="str">
            <v/>
          </cell>
          <cell r="D11" t="str">
            <v/>
          </cell>
          <cell r="E11" t="str">
            <v/>
          </cell>
          <cell r="F11" t="str">
            <v/>
          </cell>
          <cell r="G11" t="str">
            <v/>
          </cell>
          <cell r="H11" t="str">
            <v/>
          </cell>
        </row>
        <row r="12">
          <cell r="B12" t="str">
            <v/>
          </cell>
          <cell r="C12" t="str">
            <v/>
          </cell>
          <cell r="D12" t="str">
            <v/>
          </cell>
          <cell r="E12" t="str">
            <v/>
          </cell>
          <cell r="F12" t="str">
            <v/>
          </cell>
          <cell r="G12" t="str">
            <v/>
          </cell>
          <cell r="H12" t="str">
            <v/>
          </cell>
        </row>
        <row r="13">
          <cell r="B13" t="str">
            <v/>
          </cell>
          <cell r="C13" t="str">
            <v/>
          </cell>
          <cell r="D13" t="str">
            <v/>
          </cell>
          <cell r="E13" t="str">
            <v/>
          </cell>
          <cell r="F13" t="str">
            <v/>
          </cell>
          <cell r="G13" t="str">
            <v/>
          </cell>
          <cell r="H13" t="str">
            <v/>
          </cell>
        </row>
        <row r="14">
          <cell r="B14" t="str">
            <v/>
          </cell>
          <cell r="C14" t="str">
            <v/>
          </cell>
          <cell r="D14" t="str">
            <v/>
          </cell>
          <cell r="E14" t="str">
            <v/>
          </cell>
          <cell r="F14" t="str">
            <v/>
          </cell>
          <cell r="G14" t="str">
            <v/>
          </cell>
          <cell r="H14" t="str">
            <v/>
          </cell>
        </row>
        <row r="15">
          <cell r="B15" t="str">
            <v/>
          </cell>
          <cell r="C15" t="str">
            <v/>
          </cell>
          <cell r="D15" t="str">
            <v/>
          </cell>
          <cell r="E15" t="str">
            <v/>
          </cell>
          <cell r="F15" t="str">
            <v/>
          </cell>
          <cell r="G15" t="str">
            <v/>
          </cell>
          <cell r="H15" t="str">
            <v/>
          </cell>
        </row>
        <row r="16">
          <cell r="B16" t="str">
            <v/>
          </cell>
          <cell r="C16" t="str">
            <v/>
          </cell>
          <cell r="D16" t="str">
            <v/>
          </cell>
          <cell r="E16" t="str">
            <v/>
          </cell>
          <cell r="F16" t="str">
            <v/>
          </cell>
          <cell r="G16" t="str">
            <v/>
          </cell>
          <cell r="H16" t="str">
            <v/>
          </cell>
        </row>
        <row r="17">
          <cell r="B17" t="str">
            <v/>
          </cell>
          <cell r="C17" t="str">
            <v/>
          </cell>
          <cell r="D17" t="str">
            <v/>
          </cell>
          <cell r="E17" t="str">
            <v/>
          </cell>
          <cell r="F17" t="str">
            <v/>
          </cell>
          <cell r="G17" t="str">
            <v/>
          </cell>
          <cell r="H17" t="str">
            <v/>
          </cell>
        </row>
        <row r="18">
          <cell r="B18" t="str">
            <v/>
          </cell>
          <cell r="C18" t="str">
            <v/>
          </cell>
          <cell r="D18" t="str">
            <v/>
          </cell>
          <cell r="E18" t="str">
            <v/>
          </cell>
          <cell r="F18" t="str">
            <v/>
          </cell>
          <cell r="G18" t="str">
            <v/>
          </cell>
          <cell r="H18" t="str">
            <v/>
          </cell>
        </row>
        <row r="19">
          <cell r="B19" t="str">
            <v/>
          </cell>
          <cell r="C19" t="str">
            <v/>
          </cell>
          <cell r="D19" t="str">
            <v/>
          </cell>
          <cell r="E19" t="str">
            <v/>
          </cell>
          <cell r="F19" t="str">
            <v/>
          </cell>
          <cell r="G19" t="str">
            <v/>
          </cell>
          <cell r="H19" t="str">
            <v/>
          </cell>
        </row>
        <row r="20">
          <cell r="B20" t="str">
            <v/>
          </cell>
          <cell r="C20" t="str">
            <v/>
          </cell>
          <cell r="D20" t="str">
            <v/>
          </cell>
          <cell r="E20" t="str">
            <v/>
          </cell>
          <cell r="F20" t="str">
            <v/>
          </cell>
          <cell r="G20" t="str">
            <v/>
          </cell>
          <cell r="H20" t="str">
            <v/>
          </cell>
        </row>
        <row r="21">
          <cell r="B21" t="str">
            <v/>
          </cell>
          <cell r="C21" t="str">
            <v/>
          </cell>
          <cell r="D21" t="str">
            <v/>
          </cell>
          <cell r="E21" t="str">
            <v/>
          </cell>
          <cell r="F21" t="str">
            <v/>
          </cell>
          <cell r="G21" t="str">
            <v/>
          </cell>
          <cell r="H21" t="str">
            <v/>
          </cell>
        </row>
        <row r="22">
          <cell r="B22" t="str">
            <v/>
          </cell>
          <cell r="C22" t="str">
            <v/>
          </cell>
          <cell r="D22" t="str">
            <v/>
          </cell>
          <cell r="E22" t="str">
            <v/>
          </cell>
          <cell r="F22" t="str">
            <v/>
          </cell>
          <cell r="G22" t="str">
            <v/>
          </cell>
          <cell r="H22" t="str">
            <v/>
          </cell>
        </row>
        <row r="23">
          <cell r="D23">
            <v>0</v>
          </cell>
          <cell r="E23">
            <v>0</v>
          </cell>
          <cell r="F23">
            <v>0</v>
          </cell>
          <cell r="G23">
            <v>0</v>
          </cell>
          <cell r="H23">
            <v>0</v>
          </cell>
        </row>
      </sheetData>
      <sheetData sheetId="161">
        <row r="3">
          <cell r="B3">
            <v>0</v>
          </cell>
          <cell r="E3" t="str">
            <v>0</v>
          </cell>
        </row>
        <row r="4">
          <cell r="B4">
            <v>0</v>
          </cell>
          <cell r="E4">
            <v>0</v>
          </cell>
        </row>
        <row r="5">
          <cell r="B5">
            <v>0</v>
          </cell>
          <cell r="E5">
            <v>0</v>
          </cell>
        </row>
        <row r="15">
          <cell r="B15">
            <v>0</v>
          </cell>
          <cell r="E15" t="str">
            <v>2017年3月16日</v>
          </cell>
        </row>
      </sheetData>
      <sheetData sheetId="162">
        <row r="24">
          <cell r="B24">
            <v>0</v>
          </cell>
          <cell r="E24" t="str">
            <v>2017年3月16日</v>
          </cell>
        </row>
      </sheetData>
      <sheetData sheetId="163">
        <row r="59">
          <cell r="B59">
            <v>0</v>
          </cell>
          <cell r="F59" t="str">
            <v>2017年3月16日</v>
          </cell>
        </row>
      </sheetData>
      <sheetData sheetId="164">
        <row r="25">
          <cell r="B25">
            <v>0</v>
          </cell>
          <cell r="G25" t="str">
            <v>2017年3月16日</v>
          </cell>
        </row>
      </sheetData>
      <sheetData sheetId="165">
        <row r="11">
          <cell r="D11" t="str">
            <v xml:space="preserve">         </v>
          </cell>
        </row>
        <row r="20">
          <cell r="C20" t="str">
            <v xml:space="preserve">             年至        年</v>
          </cell>
        </row>
        <row r="25">
          <cell r="B25">
            <v>0</v>
          </cell>
          <cell r="D25" t="str">
            <v>2017年3月16日</v>
          </cell>
        </row>
      </sheetData>
      <sheetData sheetId="166">
        <row r="27">
          <cell r="B27">
            <v>0</v>
          </cell>
          <cell r="E27" t="str">
            <v>2017年3月16日</v>
          </cell>
        </row>
      </sheetData>
      <sheetData sheetId="167">
        <row r="10">
          <cell r="B10">
            <v>0</v>
          </cell>
          <cell r="E10" t="str">
            <v>2017年3月16日</v>
          </cell>
        </row>
      </sheetData>
      <sheetData sheetId="168">
        <row r="7">
          <cell r="E7" t="str">
            <v xml:space="preserve">关系2：受同一或相同多家居民企业100%直接控制   </v>
          </cell>
        </row>
        <row r="29">
          <cell r="B29">
            <v>0</v>
          </cell>
          <cell r="E29" t="str">
            <v>2017年3月16日</v>
          </cell>
        </row>
      </sheetData>
      <sheetData sheetId="169"/>
      <sheetData sheetId="170">
        <row r="7">
          <cell r="D7">
            <v>0</v>
          </cell>
        </row>
        <row r="8">
          <cell r="D8">
            <v>0</v>
          </cell>
        </row>
        <row r="9">
          <cell r="D9">
            <v>0</v>
          </cell>
        </row>
        <row r="11">
          <cell r="D11">
            <v>0</v>
          </cell>
        </row>
        <row r="12">
          <cell r="D12">
            <v>0</v>
          </cell>
        </row>
        <row r="13">
          <cell r="D13">
            <v>0</v>
          </cell>
        </row>
        <row r="14">
          <cell r="D14">
            <v>0</v>
          </cell>
        </row>
        <row r="15">
          <cell r="D15">
            <v>0</v>
          </cell>
        </row>
        <row r="16">
          <cell r="D16">
            <v>0</v>
          </cell>
        </row>
        <row r="17">
          <cell r="D17">
            <v>0</v>
          </cell>
        </row>
        <row r="18">
          <cell r="D18">
            <v>0</v>
          </cell>
        </row>
        <row r="20">
          <cell r="D20">
            <v>0</v>
          </cell>
        </row>
        <row r="21">
          <cell r="D21">
            <v>0</v>
          </cell>
        </row>
        <row r="23">
          <cell r="D23">
            <v>0</v>
          </cell>
        </row>
        <row r="24">
          <cell r="D24">
            <v>0</v>
          </cell>
        </row>
        <row r="25">
          <cell r="D25">
            <v>0</v>
          </cell>
        </row>
        <row r="27">
          <cell r="D27">
            <v>0</v>
          </cell>
        </row>
        <row r="28">
          <cell r="D28">
            <v>0</v>
          </cell>
        </row>
        <row r="29">
          <cell r="D29">
            <v>0</v>
          </cell>
        </row>
        <row r="30">
          <cell r="D30">
            <v>0</v>
          </cell>
        </row>
        <row r="32">
          <cell r="B32" t="str">
            <v/>
          </cell>
          <cell r="D32">
            <v>0</v>
          </cell>
        </row>
        <row r="33">
          <cell r="B33" t="str">
            <v/>
          </cell>
          <cell r="D33">
            <v>0</v>
          </cell>
        </row>
        <row r="34">
          <cell r="B34" t="str">
            <v/>
          </cell>
          <cell r="D34">
            <v>0</v>
          </cell>
        </row>
        <row r="35">
          <cell r="B35" t="str">
            <v/>
          </cell>
          <cell r="D35">
            <v>0</v>
          </cell>
        </row>
        <row r="36">
          <cell r="B36" t="str">
            <v/>
          </cell>
          <cell r="D36">
            <v>0</v>
          </cell>
        </row>
        <row r="37">
          <cell r="B37" t="str">
            <v/>
          </cell>
          <cell r="D37">
            <v>0</v>
          </cell>
        </row>
        <row r="38">
          <cell r="B38" t="str">
            <v/>
          </cell>
          <cell r="D38">
            <v>0</v>
          </cell>
        </row>
        <row r="39">
          <cell r="B39" t="str">
            <v/>
          </cell>
          <cell r="D39">
            <v>0</v>
          </cell>
        </row>
        <row r="40">
          <cell r="B40" t="str">
            <v/>
          </cell>
          <cell r="D40">
            <v>0</v>
          </cell>
        </row>
        <row r="41">
          <cell r="B41" t="str">
            <v/>
          </cell>
          <cell r="D41">
            <v>0</v>
          </cell>
        </row>
        <row r="42">
          <cell r="B42" t="str">
            <v/>
          </cell>
          <cell r="D42">
            <v>0</v>
          </cell>
        </row>
        <row r="43">
          <cell r="B43" t="str">
            <v/>
          </cell>
          <cell r="D43">
            <v>0</v>
          </cell>
        </row>
        <row r="44">
          <cell r="B44" t="str">
            <v/>
          </cell>
          <cell r="D44">
            <v>0</v>
          </cell>
        </row>
        <row r="45">
          <cell r="B45" t="str">
            <v/>
          </cell>
          <cell r="D45">
            <v>0</v>
          </cell>
        </row>
        <row r="46">
          <cell r="B46" t="str">
            <v/>
          </cell>
          <cell r="D46">
            <v>0</v>
          </cell>
        </row>
        <row r="47">
          <cell r="B47" t="str">
            <v/>
          </cell>
          <cell r="D47">
            <v>0</v>
          </cell>
        </row>
        <row r="48">
          <cell r="B48" t="str">
            <v/>
          </cell>
          <cell r="D48">
            <v>0</v>
          </cell>
        </row>
        <row r="49">
          <cell r="B49" t="str">
            <v/>
          </cell>
          <cell r="D49">
            <v>0</v>
          </cell>
        </row>
        <row r="50">
          <cell r="B50" t="str">
            <v/>
          </cell>
          <cell r="D50">
            <v>0</v>
          </cell>
        </row>
        <row r="51">
          <cell r="B51" t="str">
            <v/>
          </cell>
          <cell r="D51">
            <v>0</v>
          </cell>
        </row>
        <row r="52">
          <cell r="B52" t="str">
            <v/>
          </cell>
          <cell r="D52">
            <v>0</v>
          </cell>
        </row>
        <row r="53">
          <cell r="B53" t="str">
            <v/>
          </cell>
          <cell r="D53">
            <v>0</v>
          </cell>
        </row>
        <row r="54">
          <cell r="B54" t="str">
            <v/>
          </cell>
          <cell r="D54">
            <v>0</v>
          </cell>
        </row>
        <row r="55">
          <cell r="B55" t="str">
            <v/>
          </cell>
          <cell r="D55">
            <v>0</v>
          </cell>
        </row>
        <row r="56">
          <cell r="B56" t="str">
            <v/>
          </cell>
          <cell r="D56">
            <v>0</v>
          </cell>
        </row>
        <row r="57">
          <cell r="B57" t="str">
            <v/>
          </cell>
          <cell r="D57">
            <v>0</v>
          </cell>
        </row>
        <row r="58">
          <cell r="B58" t="str">
            <v/>
          </cell>
          <cell r="D58">
            <v>0</v>
          </cell>
        </row>
        <row r="59">
          <cell r="B59" t="str">
            <v/>
          </cell>
          <cell r="D59">
            <v>0</v>
          </cell>
        </row>
        <row r="60">
          <cell r="B60" t="str">
            <v/>
          </cell>
          <cell r="D60">
            <v>0</v>
          </cell>
        </row>
        <row r="61">
          <cell r="B61" t="str">
            <v/>
          </cell>
          <cell r="D61">
            <v>0</v>
          </cell>
        </row>
        <row r="62">
          <cell r="B62" t="str">
            <v/>
          </cell>
          <cell r="D62">
            <v>0</v>
          </cell>
        </row>
        <row r="63">
          <cell r="B63" t="str">
            <v/>
          </cell>
          <cell r="D63">
            <v>0</v>
          </cell>
        </row>
        <row r="64">
          <cell r="B64" t="str">
            <v/>
          </cell>
          <cell r="D64">
            <v>0</v>
          </cell>
        </row>
        <row r="65">
          <cell r="B65" t="str">
            <v/>
          </cell>
          <cell r="D65">
            <v>0</v>
          </cell>
        </row>
        <row r="66">
          <cell r="B66" t="str">
            <v/>
          </cell>
          <cell r="D66">
            <v>0</v>
          </cell>
        </row>
        <row r="67">
          <cell r="B67" t="str">
            <v/>
          </cell>
          <cell r="D67">
            <v>0</v>
          </cell>
        </row>
        <row r="68">
          <cell r="B68" t="str">
            <v/>
          </cell>
          <cell r="D68">
            <v>0</v>
          </cell>
        </row>
        <row r="69">
          <cell r="B69" t="str">
            <v/>
          </cell>
          <cell r="D69">
            <v>0</v>
          </cell>
        </row>
        <row r="70">
          <cell r="B70" t="str">
            <v/>
          </cell>
          <cell r="D70">
            <v>0</v>
          </cell>
        </row>
        <row r="71">
          <cell r="B71" t="str">
            <v/>
          </cell>
          <cell r="D71">
            <v>0</v>
          </cell>
        </row>
        <row r="72">
          <cell r="D72">
            <v>0</v>
          </cell>
        </row>
        <row r="73">
          <cell r="D73">
            <v>0</v>
          </cell>
        </row>
        <row r="76">
          <cell r="D76">
            <v>0</v>
          </cell>
        </row>
        <row r="77">
          <cell r="D77">
            <v>0</v>
          </cell>
        </row>
        <row r="78">
          <cell r="D78">
            <v>0</v>
          </cell>
        </row>
      </sheetData>
      <sheetData sheetId="171"/>
      <sheetData sheetId="172">
        <row r="2">
          <cell r="C2" t="str">
            <v>2016-01-01</v>
          </cell>
        </row>
        <row r="3">
          <cell r="C3" t="str">
            <v>2016-12-31</v>
          </cell>
        </row>
        <row r="6">
          <cell r="D6">
            <v>0</v>
          </cell>
          <cell r="E6">
            <v>0</v>
          </cell>
          <cell r="F6">
            <v>0</v>
          </cell>
        </row>
        <row r="7">
          <cell r="D7">
            <v>0</v>
          </cell>
          <cell r="E7">
            <v>0</v>
          </cell>
          <cell r="F7">
            <v>0</v>
          </cell>
        </row>
        <row r="8">
          <cell r="D8">
            <v>0</v>
          </cell>
          <cell r="E8">
            <v>0</v>
          </cell>
          <cell r="F8">
            <v>0</v>
          </cell>
        </row>
        <row r="9">
          <cell r="D9">
            <v>0</v>
          </cell>
          <cell r="E9">
            <v>0</v>
          </cell>
          <cell r="F9">
            <v>0</v>
          </cell>
        </row>
        <row r="10">
          <cell r="D10">
            <v>0</v>
          </cell>
          <cell r="E10">
            <v>0</v>
          </cell>
          <cell r="F10">
            <v>0</v>
          </cell>
        </row>
        <row r="11">
          <cell r="D11">
            <v>0</v>
          </cell>
          <cell r="E11">
            <v>0</v>
          </cell>
          <cell r="F11">
            <v>0</v>
          </cell>
        </row>
        <row r="12">
          <cell r="D12">
            <v>0</v>
          </cell>
          <cell r="E12">
            <v>0</v>
          </cell>
          <cell r="F12">
            <v>0</v>
          </cell>
        </row>
        <row r="13">
          <cell r="D13">
            <v>0</v>
          </cell>
          <cell r="E13">
            <v>0</v>
          </cell>
          <cell r="F13">
            <v>0</v>
          </cell>
        </row>
        <row r="14">
          <cell r="D14">
            <v>0</v>
          </cell>
          <cell r="E14">
            <v>0</v>
          </cell>
          <cell r="F14">
            <v>0</v>
          </cell>
        </row>
        <row r="15">
          <cell r="D15">
            <v>0</v>
          </cell>
          <cell r="E15">
            <v>0</v>
          </cell>
          <cell r="F15">
            <v>0</v>
          </cell>
        </row>
        <row r="16">
          <cell r="D16">
            <v>0</v>
          </cell>
          <cell r="E16">
            <v>0</v>
          </cell>
          <cell r="F16">
            <v>0</v>
          </cell>
        </row>
        <row r="17">
          <cell r="D17">
            <v>0</v>
          </cell>
          <cell r="E17">
            <v>0</v>
          </cell>
          <cell r="F17">
            <v>0</v>
          </cell>
        </row>
        <row r="18">
          <cell r="D18">
            <v>0</v>
          </cell>
          <cell r="E18">
            <v>0</v>
          </cell>
          <cell r="F18">
            <v>0</v>
          </cell>
        </row>
        <row r="19">
          <cell r="D19">
            <v>0</v>
          </cell>
          <cell r="E19">
            <v>0</v>
          </cell>
          <cell r="F19">
            <v>0</v>
          </cell>
        </row>
        <row r="20">
          <cell r="D20">
            <v>0</v>
          </cell>
          <cell r="E20">
            <v>0</v>
          </cell>
          <cell r="F20">
            <v>0</v>
          </cell>
        </row>
        <row r="21">
          <cell r="D21">
            <v>0</v>
          </cell>
          <cell r="E21">
            <v>0</v>
          </cell>
          <cell r="F21">
            <v>0</v>
          </cell>
        </row>
        <row r="22">
          <cell r="D22">
            <v>0</v>
          </cell>
          <cell r="E22">
            <v>0</v>
          </cell>
          <cell r="F22">
            <v>0</v>
          </cell>
        </row>
        <row r="23">
          <cell r="D23">
            <v>0</v>
          </cell>
          <cell r="E23">
            <v>0</v>
          </cell>
          <cell r="F23">
            <v>0</v>
          </cell>
        </row>
        <row r="24">
          <cell r="D24">
            <v>0</v>
          </cell>
          <cell r="E24">
            <v>0</v>
          </cell>
          <cell r="F24">
            <v>0</v>
          </cell>
        </row>
        <row r="25">
          <cell r="D25">
            <v>0</v>
          </cell>
          <cell r="E25">
            <v>0</v>
          </cell>
          <cell r="F25">
            <v>0</v>
          </cell>
        </row>
        <row r="26">
          <cell r="D26">
            <v>0</v>
          </cell>
          <cell r="E26">
            <v>0</v>
          </cell>
          <cell r="F26">
            <v>0</v>
          </cell>
        </row>
        <row r="27">
          <cell r="D27">
            <v>0</v>
          </cell>
          <cell r="E27">
            <v>0</v>
          </cell>
          <cell r="F27">
            <v>0</v>
          </cell>
        </row>
        <row r="28">
          <cell r="D28">
            <v>0</v>
          </cell>
          <cell r="E28">
            <v>0</v>
          </cell>
          <cell r="F28">
            <v>0</v>
          </cell>
        </row>
        <row r="29">
          <cell r="D29">
            <v>0</v>
          </cell>
          <cell r="E29">
            <v>0</v>
          </cell>
          <cell r="F29">
            <v>0</v>
          </cell>
        </row>
        <row r="30">
          <cell r="D30">
            <v>0</v>
          </cell>
          <cell r="E30">
            <v>0</v>
          </cell>
          <cell r="F30">
            <v>0</v>
          </cell>
        </row>
        <row r="31">
          <cell r="D31">
            <v>0</v>
          </cell>
          <cell r="E31">
            <v>0</v>
          </cell>
          <cell r="F31">
            <v>0</v>
          </cell>
        </row>
        <row r="32">
          <cell r="D32">
            <v>0</v>
          </cell>
          <cell r="E32">
            <v>0</v>
          </cell>
          <cell r="F32">
            <v>0</v>
          </cell>
        </row>
        <row r="33">
          <cell r="D33">
            <v>0</v>
          </cell>
          <cell r="E33">
            <v>0</v>
          </cell>
          <cell r="F33">
            <v>0</v>
          </cell>
        </row>
        <row r="34">
          <cell r="D34">
            <v>0</v>
          </cell>
          <cell r="E34">
            <v>0</v>
          </cell>
          <cell r="F34">
            <v>0</v>
          </cell>
        </row>
        <row r="35">
          <cell r="D35">
            <v>0</v>
          </cell>
          <cell r="E35">
            <v>0</v>
          </cell>
          <cell r="F35">
            <v>0</v>
          </cell>
        </row>
        <row r="36">
          <cell r="D36">
            <v>0</v>
          </cell>
          <cell r="E36">
            <v>0</v>
          </cell>
          <cell r="F36">
            <v>0</v>
          </cell>
        </row>
        <row r="37">
          <cell r="D37">
            <v>0</v>
          </cell>
          <cell r="E37">
            <v>0</v>
          </cell>
          <cell r="F37">
            <v>0</v>
          </cell>
        </row>
        <row r="38">
          <cell r="D38">
            <v>0</v>
          </cell>
          <cell r="E38">
            <v>0</v>
          </cell>
          <cell r="F38">
            <v>0</v>
          </cell>
        </row>
        <row r="39">
          <cell r="D39">
            <v>0</v>
          </cell>
          <cell r="E39">
            <v>0</v>
          </cell>
          <cell r="F39">
            <v>0</v>
          </cell>
        </row>
        <row r="40">
          <cell r="D40">
            <v>0</v>
          </cell>
          <cell r="E40">
            <v>0</v>
          </cell>
          <cell r="F40">
            <v>0</v>
          </cell>
        </row>
        <row r="41">
          <cell r="D41">
            <v>0</v>
          </cell>
          <cell r="E41">
            <v>0</v>
          </cell>
          <cell r="F41">
            <v>0</v>
          </cell>
        </row>
        <row r="42">
          <cell r="D42">
            <v>0</v>
          </cell>
          <cell r="E42">
            <v>0</v>
          </cell>
          <cell r="F42">
            <v>0</v>
          </cell>
        </row>
        <row r="43">
          <cell r="D43">
            <v>0</v>
          </cell>
          <cell r="E43">
            <v>0</v>
          </cell>
          <cell r="F43">
            <v>0</v>
          </cell>
        </row>
        <row r="44">
          <cell r="D44">
            <v>0</v>
          </cell>
          <cell r="E44">
            <v>0</v>
          </cell>
          <cell r="F44">
            <v>0</v>
          </cell>
        </row>
        <row r="45">
          <cell r="D45">
            <v>0</v>
          </cell>
          <cell r="E45">
            <v>0</v>
          </cell>
          <cell r="F45">
            <v>0</v>
          </cell>
        </row>
        <row r="46">
          <cell r="D46">
            <v>0</v>
          </cell>
          <cell r="E46">
            <v>0</v>
          </cell>
          <cell r="F46">
            <v>0</v>
          </cell>
        </row>
        <row r="47">
          <cell r="D47">
            <v>0</v>
          </cell>
          <cell r="E47">
            <v>0</v>
          </cell>
          <cell r="F47">
            <v>0</v>
          </cell>
        </row>
        <row r="48">
          <cell r="D48">
            <v>0</v>
          </cell>
          <cell r="E48">
            <v>0</v>
          </cell>
          <cell r="F48">
            <v>0</v>
          </cell>
        </row>
        <row r="49">
          <cell r="D49">
            <v>0</v>
          </cell>
          <cell r="E49">
            <v>0</v>
          </cell>
          <cell r="F49">
            <v>0</v>
          </cell>
        </row>
        <row r="50">
          <cell r="D50">
            <v>0</v>
          </cell>
          <cell r="E50">
            <v>0</v>
          </cell>
          <cell r="F50">
            <v>0</v>
          </cell>
        </row>
        <row r="51">
          <cell r="D51">
            <v>0</v>
          </cell>
          <cell r="E51">
            <v>0</v>
          </cell>
          <cell r="F51">
            <v>0</v>
          </cell>
        </row>
        <row r="52">
          <cell r="D52">
            <v>0</v>
          </cell>
          <cell r="E52">
            <v>0</v>
          </cell>
          <cell r="F52">
            <v>0</v>
          </cell>
        </row>
        <row r="53">
          <cell r="D53">
            <v>0</v>
          </cell>
          <cell r="E53">
            <v>0</v>
          </cell>
          <cell r="F53">
            <v>0</v>
          </cell>
        </row>
        <row r="54">
          <cell r="D54">
            <v>0</v>
          </cell>
          <cell r="E54">
            <v>0</v>
          </cell>
          <cell r="F54">
            <v>0</v>
          </cell>
        </row>
        <row r="55">
          <cell r="D55">
            <v>0</v>
          </cell>
          <cell r="E55">
            <v>0</v>
          </cell>
          <cell r="F55">
            <v>0</v>
          </cell>
        </row>
        <row r="56">
          <cell r="D56">
            <v>0</v>
          </cell>
          <cell r="E56">
            <v>0</v>
          </cell>
          <cell r="F56">
            <v>0</v>
          </cell>
        </row>
        <row r="57">
          <cell r="D57">
            <v>0</v>
          </cell>
          <cell r="E57">
            <v>0</v>
          </cell>
          <cell r="F57">
            <v>0</v>
          </cell>
        </row>
        <row r="58">
          <cell r="D58">
            <v>0</v>
          </cell>
          <cell r="E58">
            <v>0</v>
          </cell>
          <cell r="F58">
            <v>0</v>
          </cell>
        </row>
        <row r="59">
          <cell r="D59">
            <v>0</v>
          </cell>
          <cell r="E59">
            <v>0</v>
          </cell>
          <cell r="F59">
            <v>0</v>
          </cell>
        </row>
        <row r="60">
          <cell r="D60">
            <v>0</v>
          </cell>
          <cell r="E60">
            <v>0</v>
          </cell>
          <cell r="F60">
            <v>0</v>
          </cell>
        </row>
        <row r="61">
          <cell r="D61">
            <v>0</v>
          </cell>
          <cell r="E61">
            <v>0</v>
          </cell>
          <cell r="F61">
            <v>0</v>
          </cell>
        </row>
        <row r="62">
          <cell r="D62">
            <v>0</v>
          </cell>
          <cell r="E62">
            <v>0</v>
          </cell>
          <cell r="F62">
            <v>0</v>
          </cell>
        </row>
        <row r="63">
          <cell r="D63">
            <v>0</v>
          </cell>
          <cell r="E63">
            <v>0</v>
          </cell>
          <cell r="F63">
            <v>0</v>
          </cell>
        </row>
        <row r="64">
          <cell r="D64">
            <v>0</v>
          </cell>
          <cell r="E64">
            <v>0</v>
          </cell>
          <cell r="F64">
            <v>0</v>
          </cell>
        </row>
        <row r="65">
          <cell r="D65">
            <v>0</v>
          </cell>
          <cell r="E65">
            <v>0</v>
          </cell>
          <cell r="F65">
            <v>0</v>
          </cell>
        </row>
      </sheetData>
      <sheetData sheetId="17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6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pageSetUpPr fitToPage="1"/>
  </sheetPr>
  <dimension ref="A1:D41"/>
  <sheetViews>
    <sheetView topLeftCell="A9" workbookViewId="0">
      <selection activeCell="F7" sqref="F7"/>
    </sheetView>
  </sheetViews>
  <sheetFormatPr defaultColWidth="20.33203125" defaultRowHeight="22.2"/>
  <cols>
    <col min="1" max="1" width="4.21875" style="234" customWidth="1"/>
    <col min="2" max="2" width="5.109375" style="237" customWidth="1"/>
    <col min="3" max="3" width="61.6640625" style="234" customWidth="1"/>
    <col min="4" max="4" width="24.109375" style="234" customWidth="1"/>
    <col min="5" max="16384" width="20.33203125" style="234"/>
  </cols>
  <sheetData>
    <row r="1" spans="1:4" ht="20.100000000000001" customHeight="1">
      <c r="A1" s="749" t="s">
        <v>2673</v>
      </c>
      <c r="B1" s="749"/>
      <c r="C1" s="749"/>
      <c r="D1" s="749"/>
    </row>
    <row r="2" spans="1:4" ht="25.5" customHeight="1">
      <c r="A2" s="750" t="s">
        <v>2039</v>
      </c>
      <c r="B2" s="750"/>
      <c r="C2" s="750"/>
      <c r="D2" s="750"/>
    </row>
    <row r="3" spans="1:4" s="235" customFormat="1" ht="18" customHeight="1">
      <c r="A3" s="572" t="s">
        <v>2041</v>
      </c>
      <c r="B3" s="516" t="s">
        <v>2037</v>
      </c>
      <c r="C3" s="572" t="s">
        <v>1057</v>
      </c>
      <c r="D3" s="572" t="s">
        <v>2052</v>
      </c>
    </row>
    <row r="4" spans="1:4" s="235" customFormat="1" ht="18" customHeight="1">
      <c r="A4" s="67">
        <v>1</v>
      </c>
      <c r="B4" s="748" t="s">
        <v>2035</v>
      </c>
      <c r="C4" s="68" t="s">
        <v>1058</v>
      </c>
      <c r="D4" s="571">
        <f>ROUND('[1]A100000中华人民共和国企业所得税年度纳税申报表（A类）'!D4,2)</f>
        <v>0</v>
      </c>
    </row>
    <row r="5" spans="1:4" s="235" customFormat="1" ht="18" customHeight="1">
      <c r="A5" s="67">
        <v>2</v>
      </c>
      <c r="B5" s="748"/>
      <c r="C5" s="68" t="s">
        <v>1059</v>
      </c>
      <c r="D5" s="571">
        <f>ROUND('[1]A100000中华人民共和国企业所得税年度纳税申报表（A类）'!D5,2)</f>
        <v>0</v>
      </c>
    </row>
    <row r="6" spans="1:4" s="235" customFormat="1" ht="18" customHeight="1">
      <c r="A6" s="67">
        <v>3</v>
      </c>
      <c r="B6" s="748"/>
      <c r="C6" s="68" t="s">
        <v>2034</v>
      </c>
      <c r="D6" s="571">
        <f>ROUND('[1]A100000中华人民共和国企业所得税年度纳税申报表（A类）'!D6,2)</f>
        <v>0</v>
      </c>
    </row>
    <row r="7" spans="1:4" s="235" customFormat="1" ht="18" customHeight="1">
      <c r="A7" s="67">
        <v>4</v>
      </c>
      <c r="B7" s="748"/>
      <c r="C7" s="68" t="s">
        <v>1060</v>
      </c>
      <c r="D7" s="571">
        <f>ROUND('[1]A100000中华人民共和国企业所得税年度纳税申报表（A类）'!D7,2)</f>
        <v>0</v>
      </c>
    </row>
    <row r="8" spans="1:4" s="235" customFormat="1" ht="18" customHeight="1">
      <c r="A8" s="67">
        <v>5</v>
      </c>
      <c r="B8" s="748"/>
      <c r="C8" s="68" t="s">
        <v>1061</v>
      </c>
      <c r="D8" s="571">
        <f>ROUND('[1]A100000中华人民共和国企业所得税年度纳税申报表（A类）'!D8,2)</f>
        <v>0</v>
      </c>
    </row>
    <row r="9" spans="1:4" s="235" customFormat="1" ht="18" customHeight="1">
      <c r="A9" s="67">
        <v>6</v>
      </c>
      <c r="B9" s="748"/>
      <c r="C9" s="68" t="s">
        <v>1062</v>
      </c>
      <c r="D9" s="571">
        <f>ROUND('[1]A100000中华人民共和国企业所得税年度纳税申报表（A类）'!D9,2)</f>
        <v>0</v>
      </c>
    </row>
    <row r="10" spans="1:4" s="235" customFormat="1" ht="18" customHeight="1">
      <c r="A10" s="67">
        <v>7</v>
      </c>
      <c r="B10" s="748"/>
      <c r="C10" s="68" t="s">
        <v>2033</v>
      </c>
      <c r="D10" s="571">
        <f>ROUND('[1]A100000中华人民共和国企业所得税年度纳税申报表（A类）'!D10,2)</f>
        <v>0</v>
      </c>
    </row>
    <row r="11" spans="1:4" s="235" customFormat="1" ht="18" customHeight="1">
      <c r="A11" s="67">
        <v>8</v>
      </c>
      <c r="B11" s="748"/>
      <c r="C11" s="68" t="s">
        <v>1063</v>
      </c>
      <c r="D11" s="571">
        <f>ROUND('[1]A100000中华人民共和国企业所得税年度纳税申报表（A类）'!D11,2)</f>
        <v>0</v>
      </c>
    </row>
    <row r="12" spans="1:4" s="235" customFormat="1" ht="18" customHeight="1">
      <c r="A12" s="67">
        <v>9</v>
      </c>
      <c r="B12" s="748"/>
      <c r="C12" s="68" t="s">
        <v>4558</v>
      </c>
      <c r="D12" s="571">
        <f>ROUND('[1]A100000中华人民共和国企业所得税年度纳税申报表（A类）'!D12,2)</f>
        <v>0</v>
      </c>
    </row>
    <row r="13" spans="1:4" s="235" customFormat="1" ht="18" customHeight="1">
      <c r="A13" s="67">
        <v>10</v>
      </c>
      <c r="B13" s="748"/>
      <c r="C13" s="68" t="s">
        <v>1064</v>
      </c>
      <c r="D13" s="571">
        <f>ROUND('[1]A100000中华人民共和国企业所得税年度纳税申报表（A类）'!D13,2)</f>
        <v>0</v>
      </c>
    </row>
    <row r="14" spans="1:4" s="235" customFormat="1" ht="18" customHeight="1">
      <c r="A14" s="67">
        <v>11</v>
      </c>
      <c r="B14" s="748"/>
      <c r="C14" s="68" t="s">
        <v>1065</v>
      </c>
      <c r="D14" s="571">
        <f>ROUND('[1]A100000中华人民共和国企业所得税年度纳税申报表（A类）'!D14,2)</f>
        <v>0</v>
      </c>
    </row>
    <row r="15" spans="1:4" s="235" customFormat="1" ht="18" customHeight="1">
      <c r="A15" s="67">
        <v>12</v>
      </c>
      <c r="B15" s="748"/>
      <c r="C15" s="68" t="s">
        <v>1066</v>
      </c>
      <c r="D15" s="571">
        <f>ROUND('[1]A100000中华人民共和国企业所得税年度纳税申报表（A类）'!D15,2)</f>
        <v>0</v>
      </c>
    </row>
    <row r="16" spans="1:4" s="235" customFormat="1" ht="18" customHeight="1">
      <c r="A16" s="67">
        <v>13</v>
      </c>
      <c r="B16" s="748"/>
      <c r="C16" s="68" t="s">
        <v>1067</v>
      </c>
      <c r="D16" s="571">
        <f>ROUND('[1]A100000中华人民共和国企业所得税年度纳税申报表（A类）'!D16,2)</f>
        <v>0</v>
      </c>
    </row>
    <row r="17" spans="1:4" s="235" customFormat="1" ht="18" customHeight="1">
      <c r="A17" s="67">
        <v>14</v>
      </c>
      <c r="B17" s="751" t="s">
        <v>2032</v>
      </c>
      <c r="C17" s="68" t="s">
        <v>1068</v>
      </c>
      <c r="D17" s="571">
        <f>ROUND('[1]A100000中华人民共和国企业所得税年度纳税申报表（A类）'!D17,2)</f>
        <v>0</v>
      </c>
    </row>
    <row r="18" spans="1:4" s="235" customFormat="1" ht="18" customHeight="1">
      <c r="A18" s="67">
        <v>15</v>
      </c>
      <c r="B18" s="752"/>
      <c r="C18" s="68" t="s">
        <v>1069</v>
      </c>
      <c r="D18" s="571">
        <f>ROUND('[1]A100000中华人民共和国企业所得税年度纳税申报表（A类）'!D18,2)</f>
        <v>0</v>
      </c>
    </row>
    <row r="19" spans="1:4" s="235" customFormat="1" ht="18" customHeight="1">
      <c r="A19" s="67">
        <v>16</v>
      </c>
      <c r="B19" s="752"/>
      <c r="C19" s="68" t="s">
        <v>1070</v>
      </c>
      <c r="D19" s="571">
        <f>ROUND('[1]A100000中华人民共和国企业所得税年度纳税申报表（A类）'!D19,2)</f>
        <v>0</v>
      </c>
    </row>
    <row r="20" spans="1:4" s="235" customFormat="1" ht="18" customHeight="1">
      <c r="A20" s="67">
        <v>17</v>
      </c>
      <c r="B20" s="752"/>
      <c r="C20" s="68" t="s">
        <v>1071</v>
      </c>
      <c r="D20" s="571">
        <f>ROUND('[1]A100000中华人民共和国企业所得税年度纳税申报表（A类）'!D20,2)</f>
        <v>0</v>
      </c>
    </row>
    <row r="21" spans="1:4" s="235" customFormat="1" ht="18" customHeight="1">
      <c r="A21" s="67">
        <v>18</v>
      </c>
      <c r="B21" s="752"/>
      <c r="C21" s="68" t="s">
        <v>1072</v>
      </c>
      <c r="D21" s="571">
        <f>ROUND('[1]A100000中华人民共和国企业所得税年度纳税申报表（A类）'!D21,2)</f>
        <v>0</v>
      </c>
    </row>
    <row r="22" spans="1:4" s="235" customFormat="1" ht="18" customHeight="1">
      <c r="A22" s="67">
        <v>19</v>
      </c>
      <c r="B22" s="752"/>
      <c r="C22" s="68" t="s">
        <v>1073</v>
      </c>
      <c r="D22" s="571">
        <f>ROUND('[1]A100000中华人民共和国企业所得税年度纳税申报表（A类）'!D22,2)</f>
        <v>0</v>
      </c>
    </row>
    <row r="23" spans="1:4" s="235" customFormat="1" ht="18" customHeight="1">
      <c r="A23" s="67">
        <v>20</v>
      </c>
      <c r="B23" s="752"/>
      <c r="C23" s="68" t="s">
        <v>1074</v>
      </c>
      <c r="D23" s="571">
        <f>ROUND('[1]A100000中华人民共和国企业所得税年度纳税申报表（A类）'!D23,2)</f>
        <v>0</v>
      </c>
    </row>
    <row r="24" spans="1:4" s="235" customFormat="1" ht="18" customHeight="1">
      <c r="A24" s="67">
        <v>21</v>
      </c>
      <c r="B24" s="752"/>
      <c r="C24" s="68" t="s">
        <v>1075</v>
      </c>
      <c r="D24" s="571">
        <f>ROUND('[1]A100000中华人民共和国企业所得税年度纳税申报表（A类）'!D24,2)</f>
        <v>0</v>
      </c>
    </row>
    <row r="25" spans="1:4" s="235" customFormat="1" ht="18" customHeight="1">
      <c r="A25" s="67">
        <v>22</v>
      </c>
      <c r="B25" s="752"/>
      <c r="C25" s="68" t="s">
        <v>1076</v>
      </c>
      <c r="D25" s="571">
        <f>ROUND('[1]A100000中华人民共和国企业所得税年度纳税申报表（A类）'!D25,2)</f>
        <v>0</v>
      </c>
    </row>
    <row r="26" spans="1:4" s="235" customFormat="1" ht="18" customHeight="1">
      <c r="A26" s="67">
        <v>23</v>
      </c>
      <c r="B26" s="753"/>
      <c r="C26" s="68" t="s">
        <v>1077</v>
      </c>
      <c r="D26" s="571">
        <f>ROUND('[1]A100000中华人民共和国企业所得税年度纳税申报表（A类）'!D26,2)</f>
        <v>0</v>
      </c>
    </row>
    <row r="27" spans="1:4" s="235" customFormat="1" ht="18" customHeight="1">
      <c r="A27" s="67">
        <v>24</v>
      </c>
      <c r="B27" s="748" t="s">
        <v>2031</v>
      </c>
      <c r="C27" s="68" t="s">
        <v>1078</v>
      </c>
      <c r="D27" s="571">
        <f>'[1]A100000中华人民共和国企业所得税年度纳税申报表（A类）'!D27</f>
        <v>0.25</v>
      </c>
    </row>
    <row r="28" spans="1:4" s="235" customFormat="1" ht="18" customHeight="1">
      <c r="A28" s="67">
        <v>25</v>
      </c>
      <c r="B28" s="748"/>
      <c r="C28" s="68" t="s">
        <v>1079</v>
      </c>
      <c r="D28" s="571">
        <f>ROUND('[1]A100000中华人民共和国企业所得税年度纳税申报表（A类）'!D28,2)</f>
        <v>0</v>
      </c>
    </row>
    <row r="29" spans="1:4" s="235" customFormat="1" ht="18" customHeight="1">
      <c r="A29" s="67">
        <v>26</v>
      </c>
      <c r="B29" s="748"/>
      <c r="C29" s="68" t="s">
        <v>1080</v>
      </c>
      <c r="D29" s="571">
        <f>ROUND('[1]A100000中华人民共和国企业所得税年度纳税申报表（A类）'!D29,2)</f>
        <v>0</v>
      </c>
    </row>
    <row r="30" spans="1:4" s="235" customFormat="1" ht="18" customHeight="1">
      <c r="A30" s="67">
        <v>27</v>
      </c>
      <c r="B30" s="748"/>
      <c r="C30" s="68" t="s">
        <v>1081</v>
      </c>
      <c r="D30" s="571">
        <f>ROUND('[1]A100000中华人民共和国企业所得税年度纳税申报表（A类）'!D30,2)</f>
        <v>0</v>
      </c>
    </row>
    <row r="31" spans="1:4" s="235" customFormat="1" ht="18" customHeight="1">
      <c r="A31" s="67">
        <v>28</v>
      </c>
      <c r="B31" s="748"/>
      <c r="C31" s="68" t="s">
        <v>1082</v>
      </c>
      <c r="D31" s="571">
        <f>ROUND('[1]A100000中华人民共和国企业所得税年度纳税申报表（A类）'!D31,2)</f>
        <v>0</v>
      </c>
    </row>
    <row r="32" spans="1:4" s="235" customFormat="1" ht="18" customHeight="1">
      <c r="A32" s="67">
        <v>29</v>
      </c>
      <c r="B32" s="748"/>
      <c r="C32" s="68" t="s">
        <v>1083</v>
      </c>
      <c r="D32" s="571">
        <f>ROUND('[1]A100000中华人民共和国企业所得税年度纳税申报表（A类）'!D32,2)</f>
        <v>0</v>
      </c>
    </row>
    <row r="33" spans="1:4" s="235" customFormat="1" ht="18" customHeight="1">
      <c r="A33" s="67">
        <v>30</v>
      </c>
      <c r="B33" s="748"/>
      <c r="C33" s="68" t="s">
        <v>1084</v>
      </c>
      <c r="D33" s="571">
        <f>ROUND('[1]A100000中华人民共和国企业所得税年度纳税申报表（A类）'!D33,2)</f>
        <v>0</v>
      </c>
    </row>
    <row r="34" spans="1:4" s="235" customFormat="1" ht="18" customHeight="1">
      <c r="A34" s="67">
        <v>31</v>
      </c>
      <c r="B34" s="748"/>
      <c r="C34" s="68" t="s">
        <v>1085</v>
      </c>
      <c r="D34" s="571">
        <f>ROUND('[1]A100000中华人民共和国企业所得税年度纳税申报表（A类）'!D34,2)</f>
        <v>0</v>
      </c>
    </row>
    <row r="35" spans="1:4" s="235" customFormat="1" ht="18" customHeight="1">
      <c r="A35" s="67">
        <v>32</v>
      </c>
      <c r="B35" s="748"/>
      <c r="C35" s="68" t="s">
        <v>1086</v>
      </c>
      <c r="D35" s="571">
        <f>ROUND('[1]A100000中华人民共和国企业所得税年度纳税申报表（A类）'!D35,2)</f>
        <v>0</v>
      </c>
    </row>
    <row r="36" spans="1:4" s="236" customFormat="1" ht="18" customHeight="1">
      <c r="A36" s="67">
        <v>33</v>
      </c>
      <c r="B36" s="748"/>
      <c r="C36" s="68" t="s">
        <v>1087</v>
      </c>
      <c r="D36" s="571">
        <f>ROUND('[1]A100000中华人民共和国企业所得税年度纳税申报表（A类）'!D36,2)</f>
        <v>0</v>
      </c>
    </row>
    <row r="37" spans="1:4" s="235" customFormat="1" ht="18" customHeight="1">
      <c r="A37" s="67">
        <v>34</v>
      </c>
      <c r="B37" s="748"/>
      <c r="C37" s="69" t="s">
        <v>1088</v>
      </c>
      <c r="D37" s="571">
        <f>ROUND('[1]A100000中华人民共和国企业所得税年度纳税申报表（A类）'!D37,2)</f>
        <v>0</v>
      </c>
    </row>
    <row r="38" spans="1:4" s="235" customFormat="1" ht="18" customHeight="1">
      <c r="A38" s="67">
        <v>35</v>
      </c>
      <c r="B38" s="748"/>
      <c r="C38" s="69" t="s">
        <v>1089</v>
      </c>
      <c r="D38" s="571">
        <f>ROUND('[1]A100000中华人民共和国企业所得税年度纳税申报表（A类）'!D38,2)</f>
        <v>0</v>
      </c>
    </row>
    <row r="39" spans="1:4" s="235" customFormat="1" ht="28.2" customHeight="1">
      <c r="A39" s="70">
        <v>36</v>
      </c>
      <c r="B39" s="748"/>
      <c r="C39" s="69" t="s">
        <v>1090</v>
      </c>
      <c r="D39" s="571">
        <f>ROUND('[1]A100000中华人民共和国企业所得税年度纳税申报表（A类）'!D39,2)</f>
        <v>0</v>
      </c>
    </row>
    <row r="40" spans="1:4" s="235" customFormat="1" ht="18" customHeight="1">
      <c r="A40" s="67">
        <v>37</v>
      </c>
      <c r="B40" s="748" t="s">
        <v>2030</v>
      </c>
      <c r="C40" s="68" t="s">
        <v>2029</v>
      </c>
      <c r="D40" s="571">
        <f>ROUND('[1]A100000中华人民共和国企业所得税年度纳税申报表（A类）'!D40,2)</f>
        <v>0</v>
      </c>
    </row>
    <row r="41" spans="1:4" s="235" customFormat="1" ht="18" customHeight="1">
      <c r="A41" s="67">
        <v>38</v>
      </c>
      <c r="B41" s="748"/>
      <c r="C41" s="68" t="s">
        <v>2028</v>
      </c>
      <c r="D41" s="571">
        <f>ROUND('[1]A100000中华人民共和国企业所得税年度纳税申报表（A类）'!D41,2)</f>
        <v>0</v>
      </c>
    </row>
  </sheetData>
  <mergeCells count="6">
    <mergeCell ref="B27:B39"/>
    <mergeCell ref="B40:B41"/>
    <mergeCell ref="A1:D1"/>
    <mergeCell ref="A2:D2"/>
    <mergeCell ref="B4:B16"/>
    <mergeCell ref="B17:B26"/>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C30"/>
  <sheetViews>
    <sheetView workbookViewId="0">
      <selection activeCell="A2" sqref="A2:C2"/>
    </sheetView>
  </sheetViews>
  <sheetFormatPr defaultColWidth="8.88671875" defaultRowHeight="15.6"/>
  <cols>
    <col min="1" max="1" width="5.109375" style="238" customWidth="1"/>
    <col min="2" max="2" width="61.6640625" style="238" customWidth="1"/>
    <col min="3" max="3" width="24.109375" style="238" customWidth="1"/>
    <col min="4" max="16384" width="8.88671875" style="238"/>
  </cols>
  <sheetData>
    <row r="1" spans="1:3" ht="20.100000000000001" customHeight="1">
      <c r="A1" s="735" t="s">
        <v>2674</v>
      </c>
      <c r="B1" s="735"/>
      <c r="C1" s="735"/>
    </row>
    <row r="2" spans="1:3" ht="25.5" customHeight="1">
      <c r="A2" s="754" t="s">
        <v>2040</v>
      </c>
      <c r="B2" s="754"/>
      <c r="C2" s="754"/>
    </row>
    <row r="3" spans="1:3" s="239" customFormat="1" ht="18" customHeight="1">
      <c r="A3" s="575" t="s">
        <v>2041</v>
      </c>
      <c r="B3" s="575" t="s">
        <v>1091</v>
      </c>
      <c r="C3" s="575" t="s">
        <v>2052</v>
      </c>
    </row>
    <row r="4" spans="1:3" ht="18" customHeight="1">
      <c r="A4" s="230">
        <v>1</v>
      </c>
      <c r="B4" s="231" t="s">
        <v>1092</v>
      </c>
      <c r="C4" s="573">
        <f>ROUND([1]A101010一般企业收入明细表!C4,2)</f>
        <v>0</v>
      </c>
    </row>
    <row r="5" spans="1:3" ht="18" customHeight="1">
      <c r="A5" s="230">
        <v>2</v>
      </c>
      <c r="B5" s="231" t="s">
        <v>1093</v>
      </c>
      <c r="C5" s="573">
        <f>ROUND([1]A101010一般企业收入明细表!C5,2)</f>
        <v>0</v>
      </c>
    </row>
    <row r="6" spans="1:3" ht="18" customHeight="1">
      <c r="A6" s="230">
        <v>3</v>
      </c>
      <c r="B6" s="231" t="s">
        <v>1094</v>
      </c>
      <c r="C6" s="573">
        <f>ROUND([1]A101010一般企业收入明细表!C6,2)</f>
        <v>0</v>
      </c>
    </row>
    <row r="7" spans="1:3" ht="18" customHeight="1">
      <c r="A7" s="230">
        <v>4</v>
      </c>
      <c r="B7" s="231" t="s">
        <v>1095</v>
      </c>
      <c r="C7" s="573">
        <f>ROUND([1]A101010一般企业收入明细表!C7,2)</f>
        <v>0</v>
      </c>
    </row>
    <row r="8" spans="1:3" ht="18" customHeight="1">
      <c r="A8" s="230">
        <v>5</v>
      </c>
      <c r="B8" s="231" t="s">
        <v>1096</v>
      </c>
      <c r="C8" s="573">
        <f>ROUND([1]A101010一般企业收入明细表!C8,2)</f>
        <v>0</v>
      </c>
    </row>
    <row r="9" spans="1:3" ht="18" customHeight="1">
      <c r="A9" s="230">
        <v>6</v>
      </c>
      <c r="B9" s="231" t="s">
        <v>1097</v>
      </c>
      <c r="C9" s="573">
        <f>ROUND([1]A101010一般企业收入明细表!C9,2)</f>
        <v>0</v>
      </c>
    </row>
    <row r="10" spans="1:3" ht="18" customHeight="1">
      <c r="A10" s="230">
        <v>7</v>
      </c>
      <c r="B10" s="231" t="s">
        <v>1098</v>
      </c>
      <c r="C10" s="573">
        <f>ROUND([1]A101010一般企业收入明细表!C10,2)</f>
        <v>0</v>
      </c>
    </row>
    <row r="11" spans="1:3" ht="18" customHeight="1">
      <c r="A11" s="230">
        <v>8</v>
      </c>
      <c r="B11" s="231" t="s">
        <v>1099</v>
      </c>
      <c r="C11" s="573">
        <f>ROUND([1]A101010一般企业收入明细表!C11,2)</f>
        <v>0</v>
      </c>
    </row>
    <row r="12" spans="1:3" ht="18" customHeight="1">
      <c r="A12" s="230">
        <v>9</v>
      </c>
      <c r="B12" s="231" t="s">
        <v>1100</v>
      </c>
      <c r="C12" s="573">
        <f>ROUND([1]A101010一般企业收入明细表!C12,2)</f>
        <v>0</v>
      </c>
    </row>
    <row r="13" spans="1:3" ht="18" customHeight="1">
      <c r="A13" s="230">
        <v>10</v>
      </c>
      <c r="B13" s="231" t="s">
        <v>1101</v>
      </c>
      <c r="C13" s="573">
        <f>ROUND([1]A101010一般企业收入明细表!C13,2)</f>
        <v>0</v>
      </c>
    </row>
    <row r="14" spans="1:3" ht="18" customHeight="1">
      <c r="A14" s="230">
        <v>11</v>
      </c>
      <c r="B14" s="231" t="s">
        <v>1102</v>
      </c>
      <c r="C14" s="573">
        <f>ROUND([1]A101010一般企业收入明细表!C14,2)</f>
        <v>0</v>
      </c>
    </row>
    <row r="15" spans="1:3" ht="18" customHeight="1">
      <c r="A15" s="230">
        <v>12</v>
      </c>
      <c r="B15" s="231" t="s">
        <v>1103</v>
      </c>
      <c r="C15" s="573">
        <f>ROUND([1]A101010一般企业收入明细表!C15,2)</f>
        <v>0</v>
      </c>
    </row>
    <row r="16" spans="1:3" ht="18" customHeight="1">
      <c r="A16" s="230">
        <v>13</v>
      </c>
      <c r="B16" s="231" t="s">
        <v>1104</v>
      </c>
      <c r="C16" s="573">
        <f>ROUND([1]A101010一般企业收入明细表!C16,2)</f>
        <v>0</v>
      </c>
    </row>
    <row r="17" spans="1:3" ht="18" customHeight="1">
      <c r="A17" s="230">
        <v>14</v>
      </c>
      <c r="B17" s="231" t="s">
        <v>1105</v>
      </c>
      <c r="C17" s="573">
        <f>ROUND([1]A101010一般企业收入明细表!C17,2)</f>
        <v>0</v>
      </c>
    </row>
    <row r="18" spans="1:3" ht="18" customHeight="1">
      <c r="A18" s="230">
        <v>15</v>
      </c>
      <c r="B18" s="231" t="s">
        <v>1099</v>
      </c>
      <c r="C18" s="573">
        <f>ROUND([1]A101010一般企业收入明细表!C18,2)</f>
        <v>0</v>
      </c>
    </row>
    <row r="19" spans="1:3" ht="18" customHeight="1">
      <c r="A19" s="230">
        <v>16</v>
      </c>
      <c r="B19" s="231" t="s">
        <v>1106</v>
      </c>
      <c r="C19" s="573">
        <f>ROUND([1]A101010一般企业收入明细表!C19,2)</f>
        <v>0</v>
      </c>
    </row>
    <row r="20" spans="1:3" ht="18" customHeight="1">
      <c r="A20" s="230">
        <v>17</v>
      </c>
      <c r="B20" s="231" t="s">
        <v>1107</v>
      </c>
      <c r="C20" s="573">
        <f>ROUND([1]A101010一般企业收入明细表!C20,2)</f>
        <v>0</v>
      </c>
    </row>
    <row r="21" spans="1:3" ht="18" customHeight="1">
      <c r="A21" s="230">
        <v>18</v>
      </c>
      <c r="B21" s="231" t="s">
        <v>1108</v>
      </c>
      <c r="C21" s="573">
        <f>ROUND([1]A101010一般企业收入明细表!C21,2)</f>
        <v>0</v>
      </c>
    </row>
    <row r="22" spans="1:3" ht="18" customHeight="1">
      <c r="A22" s="230">
        <v>19</v>
      </c>
      <c r="B22" s="231" t="s">
        <v>1109</v>
      </c>
      <c r="C22" s="573">
        <f>ROUND([1]A101010一般企业收入明细表!C22,2)</f>
        <v>0</v>
      </c>
    </row>
    <row r="23" spans="1:3" ht="18" customHeight="1">
      <c r="A23" s="230">
        <v>20</v>
      </c>
      <c r="B23" s="231" t="s">
        <v>1110</v>
      </c>
      <c r="C23" s="573">
        <f>ROUND([1]A101010一般企业收入明细表!C23,2)</f>
        <v>0</v>
      </c>
    </row>
    <row r="24" spans="1:3" ht="18" customHeight="1">
      <c r="A24" s="230">
        <v>21</v>
      </c>
      <c r="B24" s="231" t="s">
        <v>1111</v>
      </c>
      <c r="C24" s="573">
        <f>ROUND([1]A101010一般企业收入明细表!C24,2)</f>
        <v>0</v>
      </c>
    </row>
    <row r="25" spans="1:3" ht="18" customHeight="1">
      <c r="A25" s="230">
        <v>22</v>
      </c>
      <c r="B25" s="231" t="s">
        <v>1112</v>
      </c>
      <c r="C25" s="573">
        <f>ROUND([1]A101010一般企业收入明细表!C25,2)</f>
        <v>0</v>
      </c>
    </row>
    <row r="26" spans="1:3" ht="18" customHeight="1">
      <c r="A26" s="230">
        <v>23</v>
      </c>
      <c r="B26" s="231" t="s">
        <v>1113</v>
      </c>
      <c r="C26" s="573">
        <f>ROUND([1]A101010一般企业收入明细表!C26,2)</f>
        <v>0</v>
      </c>
    </row>
    <row r="27" spans="1:3" ht="18" customHeight="1">
      <c r="A27" s="230">
        <v>24</v>
      </c>
      <c r="B27" s="231" t="s">
        <v>1114</v>
      </c>
      <c r="C27" s="573">
        <f>ROUND([1]A101010一般企业收入明细表!C27,2)</f>
        <v>0</v>
      </c>
    </row>
    <row r="28" spans="1:3" ht="18" customHeight="1">
      <c r="A28" s="230">
        <v>25</v>
      </c>
      <c r="B28" s="231" t="s">
        <v>1115</v>
      </c>
      <c r="C28" s="573">
        <f>ROUND([1]A101010一般企业收入明细表!C28,2)</f>
        <v>0</v>
      </c>
    </row>
    <row r="29" spans="1:3" ht="18" customHeight="1">
      <c r="A29" s="230">
        <v>26</v>
      </c>
      <c r="B29" s="231" t="s">
        <v>1116</v>
      </c>
      <c r="C29" s="573">
        <f>ROUND([1]A101010一般企业收入明细表!C29,2)</f>
        <v>0</v>
      </c>
    </row>
    <row r="30" spans="1:3">
      <c r="A30" s="755"/>
      <c r="B30" s="755"/>
      <c r="C30" s="755"/>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C45"/>
  <sheetViews>
    <sheetView zoomScaleSheetLayoutView="100" workbookViewId="0">
      <selection activeCell="F7" sqref="F7"/>
    </sheetView>
  </sheetViews>
  <sheetFormatPr defaultColWidth="9" defaultRowHeight="15" customHeight="1"/>
  <cols>
    <col min="1" max="1" width="5.21875" style="71" customWidth="1"/>
    <col min="2" max="2" width="61.6640625" style="71" customWidth="1"/>
    <col min="3" max="3" width="25.77734375" style="71" customWidth="1"/>
    <col min="4" max="16384" width="9" style="71"/>
  </cols>
  <sheetData>
    <row r="1" spans="1:3" s="240" customFormat="1" ht="20.100000000000001" customHeight="1">
      <c r="A1" s="756" t="s">
        <v>2676</v>
      </c>
      <c r="B1" s="756"/>
      <c r="C1" s="756"/>
    </row>
    <row r="2" spans="1:3" ht="25.5" customHeight="1">
      <c r="A2" s="757" t="s">
        <v>1117</v>
      </c>
      <c r="B2" s="757"/>
      <c r="C2" s="757"/>
    </row>
    <row r="3" spans="1:3" ht="18" customHeight="1">
      <c r="A3" s="576" t="s">
        <v>2041</v>
      </c>
      <c r="B3" s="576" t="s">
        <v>1057</v>
      </c>
      <c r="C3" s="576" t="s">
        <v>1118</v>
      </c>
    </row>
    <row r="4" spans="1:3" ht="18" customHeight="1">
      <c r="A4" s="72">
        <v>1</v>
      </c>
      <c r="B4" s="73" t="s">
        <v>1119</v>
      </c>
      <c r="C4" s="574">
        <f>ROUND([1]A101020金融企业收入明细表!C4,2)</f>
        <v>0</v>
      </c>
    </row>
    <row r="5" spans="1:3" ht="18" customHeight="1">
      <c r="A5" s="72">
        <v>2</v>
      </c>
      <c r="B5" s="73" t="s">
        <v>1120</v>
      </c>
      <c r="C5" s="574">
        <f>ROUND([1]A101020金融企业收入明细表!C5,2)</f>
        <v>0</v>
      </c>
    </row>
    <row r="6" spans="1:3" ht="18" customHeight="1">
      <c r="A6" s="72">
        <v>3</v>
      </c>
      <c r="B6" s="73" t="s">
        <v>1121</v>
      </c>
      <c r="C6" s="574">
        <f>ROUND([1]A101020金融企业收入明细表!C6,2)</f>
        <v>0</v>
      </c>
    </row>
    <row r="7" spans="1:3" ht="18" customHeight="1">
      <c r="A7" s="72">
        <v>4</v>
      </c>
      <c r="B7" s="74" t="s">
        <v>1122</v>
      </c>
      <c r="C7" s="574">
        <f>ROUND([1]A101020金融企业收入明细表!C7,2)</f>
        <v>0</v>
      </c>
    </row>
    <row r="8" spans="1:3" ht="18" customHeight="1">
      <c r="A8" s="72">
        <v>5</v>
      </c>
      <c r="B8" s="74" t="s">
        <v>1123</v>
      </c>
      <c r="C8" s="574">
        <f>ROUND([1]A101020金融企业收入明细表!C8,2)</f>
        <v>0</v>
      </c>
    </row>
    <row r="9" spans="1:3" ht="18" customHeight="1">
      <c r="A9" s="72">
        <v>6</v>
      </c>
      <c r="B9" s="74" t="s">
        <v>1124</v>
      </c>
      <c r="C9" s="574">
        <f>ROUND([1]A101020金融企业收入明细表!C9,2)</f>
        <v>0</v>
      </c>
    </row>
    <row r="10" spans="1:3" ht="18" customHeight="1">
      <c r="A10" s="72">
        <v>7</v>
      </c>
      <c r="B10" s="74" t="s">
        <v>1125</v>
      </c>
      <c r="C10" s="574">
        <f>ROUND([1]A101020金融企业收入明细表!C10,2)</f>
        <v>0</v>
      </c>
    </row>
    <row r="11" spans="1:3" ht="18" customHeight="1">
      <c r="A11" s="72">
        <v>8</v>
      </c>
      <c r="B11" s="74" t="s">
        <v>1126</v>
      </c>
      <c r="C11" s="574">
        <f>ROUND([1]A101020金融企业收入明细表!C11,2)</f>
        <v>0</v>
      </c>
    </row>
    <row r="12" spans="1:3" ht="18" customHeight="1">
      <c r="A12" s="72">
        <v>9</v>
      </c>
      <c r="B12" s="74" t="s">
        <v>1127</v>
      </c>
      <c r="C12" s="574">
        <f>ROUND([1]A101020金融企业收入明细表!C12,2)</f>
        <v>0</v>
      </c>
    </row>
    <row r="13" spans="1:3" ht="18" customHeight="1">
      <c r="A13" s="72">
        <v>10</v>
      </c>
      <c r="B13" s="73" t="s">
        <v>1128</v>
      </c>
      <c r="C13" s="574">
        <f>ROUND([1]A101020金融企业收入明细表!C13,2)</f>
        <v>0</v>
      </c>
    </row>
    <row r="14" spans="1:3" ht="18" customHeight="1">
      <c r="A14" s="72">
        <v>11</v>
      </c>
      <c r="B14" s="74" t="s">
        <v>1129</v>
      </c>
      <c r="C14" s="574">
        <f>ROUND([1]A101020金融企业收入明细表!C14,2)</f>
        <v>0</v>
      </c>
    </row>
    <row r="15" spans="1:3" ht="18" customHeight="1">
      <c r="A15" s="72">
        <v>12</v>
      </c>
      <c r="B15" s="74" t="s">
        <v>1130</v>
      </c>
      <c r="C15" s="574">
        <f>ROUND([1]A101020金融企业收入明细表!C15,2)</f>
        <v>0</v>
      </c>
    </row>
    <row r="16" spans="1:3" ht="18" customHeight="1">
      <c r="A16" s="72">
        <v>13</v>
      </c>
      <c r="B16" s="74" t="s">
        <v>1131</v>
      </c>
      <c r="C16" s="574">
        <f>ROUND([1]A101020金融企业收入明细表!C16,2)</f>
        <v>0</v>
      </c>
    </row>
    <row r="17" spans="1:3" ht="18" customHeight="1">
      <c r="A17" s="72">
        <v>14</v>
      </c>
      <c r="B17" s="74" t="s">
        <v>1132</v>
      </c>
      <c r="C17" s="574">
        <f>ROUND([1]A101020金融企业收入明细表!C17,2)</f>
        <v>0</v>
      </c>
    </row>
    <row r="18" spans="1:3" ht="18" customHeight="1">
      <c r="A18" s="72">
        <v>15</v>
      </c>
      <c r="B18" s="74" t="s">
        <v>1133</v>
      </c>
      <c r="C18" s="574">
        <f>ROUND([1]A101020金融企业收入明细表!C18,2)</f>
        <v>0</v>
      </c>
    </row>
    <row r="19" spans="1:3" ht="18" customHeight="1">
      <c r="A19" s="72">
        <v>16</v>
      </c>
      <c r="B19" s="74" t="s">
        <v>1134</v>
      </c>
      <c r="C19" s="574">
        <f>ROUND([1]A101020金融企业收入明细表!C19,2)</f>
        <v>0</v>
      </c>
    </row>
    <row r="20" spans="1:3" ht="18" customHeight="1">
      <c r="A20" s="72">
        <v>17</v>
      </c>
      <c r="B20" s="74" t="s">
        <v>1135</v>
      </c>
      <c r="C20" s="574">
        <f>ROUND([1]A101020金融企业收入明细表!C20,2)</f>
        <v>0</v>
      </c>
    </row>
    <row r="21" spans="1:3" ht="18" customHeight="1">
      <c r="A21" s="72">
        <v>18</v>
      </c>
      <c r="B21" s="74" t="s">
        <v>1136</v>
      </c>
      <c r="C21" s="574">
        <f>ROUND([1]A101020金融企业收入明细表!C21,2)</f>
        <v>0</v>
      </c>
    </row>
    <row r="22" spans="1:3" ht="18" customHeight="1">
      <c r="A22" s="72">
        <v>19</v>
      </c>
      <c r="B22" s="74" t="s">
        <v>1137</v>
      </c>
      <c r="C22" s="574">
        <f>ROUND([1]A101020金融企业收入明细表!C22,2)</f>
        <v>0</v>
      </c>
    </row>
    <row r="23" spans="1:3" ht="18" customHeight="1">
      <c r="A23" s="72">
        <v>20</v>
      </c>
      <c r="B23" s="75" t="s">
        <v>1138</v>
      </c>
      <c r="C23" s="574">
        <f>ROUND([1]A101020金融企业收入明细表!C23,2)</f>
        <v>0</v>
      </c>
    </row>
    <row r="24" spans="1:3" ht="18" customHeight="1">
      <c r="A24" s="72">
        <v>21</v>
      </c>
      <c r="B24" s="74" t="s">
        <v>1139</v>
      </c>
      <c r="C24" s="574">
        <f>ROUND([1]A101020金融企业收入明细表!C24,2)</f>
        <v>0</v>
      </c>
    </row>
    <row r="25" spans="1:3" ht="18" customHeight="1">
      <c r="A25" s="72">
        <v>22</v>
      </c>
      <c r="B25" s="74" t="s">
        <v>1140</v>
      </c>
      <c r="C25" s="574">
        <f>ROUND([1]A101020金融企业收入明细表!C25,2)</f>
        <v>0</v>
      </c>
    </row>
    <row r="26" spans="1:3" ht="18" customHeight="1">
      <c r="A26" s="72">
        <v>23</v>
      </c>
      <c r="B26" s="74" t="s">
        <v>1141</v>
      </c>
      <c r="C26" s="574">
        <f>ROUND([1]A101020金融企业收入明细表!C26,2)</f>
        <v>0</v>
      </c>
    </row>
    <row r="27" spans="1:3" ht="18" customHeight="1">
      <c r="A27" s="72">
        <v>24</v>
      </c>
      <c r="B27" s="74" t="s">
        <v>1142</v>
      </c>
      <c r="C27" s="574">
        <f>ROUND([1]A101020金融企业收入明细表!C27,2)</f>
        <v>0</v>
      </c>
    </row>
    <row r="28" spans="1:3" ht="18" customHeight="1">
      <c r="A28" s="72">
        <v>25</v>
      </c>
      <c r="B28" s="74" t="s">
        <v>1127</v>
      </c>
      <c r="C28" s="574">
        <f>ROUND([1]A101020金融企业收入明细表!C28,2)</f>
        <v>0</v>
      </c>
    </row>
    <row r="29" spans="1:3" ht="18" customHeight="1">
      <c r="A29" s="72">
        <v>26</v>
      </c>
      <c r="B29" s="74" t="s">
        <v>1143</v>
      </c>
      <c r="C29" s="574">
        <f>ROUND([1]A101020金融企业收入明细表!C29,2)</f>
        <v>0</v>
      </c>
    </row>
    <row r="30" spans="1:3" ht="18" customHeight="1">
      <c r="A30" s="72">
        <v>27</v>
      </c>
      <c r="B30" s="73" t="s">
        <v>1144</v>
      </c>
      <c r="C30" s="574">
        <f>ROUND([1]A101020金融企业收入明细表!C30,2)</f>
        <v>0</v>
      </c>
    </row>
    <row r="31" spans="1:3" ht="18" customHeight="1">
      <c r="A31" s="72">
        <v>28</v>
      </c>
      <c r="B31" s="73" t="s">
        <v>1145</v>
      </c>
      <c r="C31" s="574">
        <f>ROUND([1]A101020金融企业收入明细表!C31,2)</f>
        <v>0</v>
      </c>
    </row>
    <row r="32" spans="1:3" ht="18" customHeight="1">
      <c r="A32" s="72">
        <v>29</v>
      </c>
      <c r="B32" s="73" t="s">
        <v>1146</v>
      </c>
      <c r="C32" s="574">
        <f>ROUND([1]A101020金融企业收入明细表!C32,2)</f>
        <v>0</v>
      </c>
    </row>
    <row r="33" spans="1:3" ht="18" customHeight="1">
      <c r="A33" s="72">
        <v>30</v>
      </c>
      <c r="B33" s="73" t="s">
        <v>1147</v>
      </c>
      <c r="C33" s="574">
        <f>ROUND([1]A101020金融企业收入明细表!C33,2)</f>
        <v>0</v>
      </c>
    </row>
    <row r="34" spans="1:3" ht="18" customHeight="1">
      <c r="A34" s="72">
        <v>31</v>
      </c>
      <c r="B34" s="73" t="s">
        <v>1148</v>
      </c>
      <c r="C34" s="574">
        <f>ROUND([1]A101020金融企业收入明细表!C34,2)</f>
        <v>0</v>
      </c>
    </row>
    <row r="35" spans="1:3" ht="18" customHeight="1">
      <c r="A35" s="72">
        <v>32</v>
      </c>
      <c r="B35" s="73" t="s">
        <v>1149</v>
      </c>
      <c r="C35" s="574">
        <f>ROUND([1]A101020金融企业收入明细表!C35,2)</f>
        <v>0</v>
      </c>
    </row>
    <row r="36" spans="1:3" ht="18" customHeight="1">
      <c r="A36" s="72">
        <v>33</v>
      </c>
      <c r="B36" s="73" t="s">
        <v>1150</v>
      </c>
      <c r="C36" s="574">
        <f>ROUND([1]A101020金融企业收入明细表!C36,2)</f>
        <v>0</v>
      </c>
    </row>
    <row r="37" spans="1:3" ht="18" customHeight="1">
      <c r="A37" s="72">
        <v>34</v>
      </c>
      <c r="B37" s="73" t="s">
        <v>1151</v>
      </c>
      <c r="C37" s="574">
        <f>ROUND([1]A101020金融企业收入明细表!C37,2)</f>
        <v>0</v>
      </c>
    </row>
    <row r="38" spans="1:3" ht="18" customHeight="1">
      <c r="A38" s="72">
        <v>35</v>
      </c>
      <c r="B38" s="73" t="s">
        <v>1152</v>
      </c>
      <c r="C38" s="574">
        <f>ROUND([1]A101020金融企业收入明细表!C38,2)</f>
        <v>0</v>
      </c>
    </row>
    <row r="39" spans="1:3" ht="18" customHeight="1">
      <c r="A39" s="72">
        <v>36</v>
      </c>
      <c r="B39" s="73" t="s">
        <v>1107</v>
      </c>
      <c r="C39" s="574">
        <f>ROUND([1]A101020金融企业收入明细表!C39,2)</f>
        <v>0</v>
      </c>
    </row>
    <row r="40" spans="1:3" ht="18" customHeight="1">
      <c r="A40" s="72">
        <v>37</v>
      </c>
      <c r="B40" s="73" t="s">
        <v>1108</v>
      </c>
      <c r="C40" s="574">
        <f>ROUND([1]A101020金融企业收入明细表!C40,2)</f>
        <v>0</v>
      </c>
    </row>
    <row r="41" spans="1:3" ht="18" customHeight="1">
      <c r="A41" s="72">
        <v>38</v>
      </c>
      <c r="B41" s="73" t="s">
        <v>1109</v>
      </c>
      <c r="C41" s="574">
        <f>ROUND([1]A101020金融企业收入明细表!C41,2)</f>
        <v>0</v>
      </c>
    </row>
    <row r="42" spans="1:3" ht="18" customHeight="1">
      <c r="A42" s="72">
        <v>39</v>
      </c>
      <c r="B42" s="73" t="s">
        <v>1110</v>
      </c>
      <c r="C42" s="574">
        <f>ROUND([1]A101020金融企业收入明细表!C42,2)</f>
        <v>0</v>
      </c>
    </row>
    <row r="43" spans="1:3" ht="18" customHeight="1">
      <c r="A43" s="72">
        <v>40</v>
      </c>
      <c r="B43" s="73" t="s">
        <v>1111</v>
      </c>
      <c r="C43" s="574">
        <f>ROUND([1]A101020金融企业收入明细表!C43,2)</f>
        <v>0</v>
      </c>
    </row>
    <row r="44" spans="1:3" ht="18" customHeight="1">
      <c r="A44" s="72">
        <v>41</v>
      </c>
      <c r="B44" s="73" t="s">
        <v>1112</v>
      </c>
      <c r="C44" s="574">
        <f>ROUND([1]A101020金融企业收入明细表!C44,2)</f>
        <v>0</v>
      </c>
    </row>
    <row r="45" spans="1:3" ht="18" customHeight="1">
      <c r="A45" s="72">
        <v>42</v>
      </c>
      <c r="B45" s="73" t="s">
        <v>1153</v>
      </c>
      <c r="C45" s="574">
        <f>ROUND([1]A101020金融企业收入明细表!C45,2)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C32"/>
  <sheetViews>
    <sheetView workbookViewId="0">
      <selection activeCell="F7" sqref="F7"/>
    </sheetView>
  </sheetViews>
  <sheetFormatPr defaultColWidth="31.6640625" defaultRowHeight="15.6"/>
  <cols>
    <col min="1" max="1" width="5.109375" style="238" customWidth="1"/>
    <col min="2" max="2" width="61.6640625" style="238" customWidth="1"/>
    <col min="3" max="3" width="23.88671875" style="238" customWidth="1"/>
    <col min="4" max="16384" width="31.6640625" style="238"/>
  </cols>
  <sheetData>
    <row r="1" spans="1:3" ht="20.100000000000001" customHeight="1">
      <c r="A1" s="758" t="s">
        <v>2678</v>
      </c>
      <c r="B1" s="758"/>
      <c r="C1" s="758"/>
    </row>
    <row r="2" spans="1:3" s="241" customFormat="1" ht="25.5" customHeight="1">
      <c r="A2" s="759" t="s">
        <v>1154</v>
      </c>
      <c r="B2" s="759"/>
      <c r="C2" s="759"/>
    </row>
    <row r="3" spans="1:3" s="242" customFormat="1" ht="18" customHeight="1">
      <c r="A3" s="575" t="s">
        <v>2041</v>
      </c>
      <c r="B3" s="575" t="s">
        <v>1155</v>
      </c>
      <c r="C3" s="575" t="s">
        <v>2052</v>
      </c>
    </row>
    <row r="4" spans="1:3" s="242" customFormat="1" ht="18" customHeight="1">
      <c r="A4" s="230">
        <v>1</v>
      </c>
      <c r="B4" s="231" t="s">
        <v>1156</v>
      </c>
      <c r="C4" s="574">
        <f>ROUND([1]A102010一般企业成本支出明细表!C4,2)</f>
        <v>0</v>
      </c>
    </row>
    <row r="5" spans="1:3" s="242" customFormat="1" ht="18" customHeight="1">
      <c r="A5" s="230">
        <v>2</v>
      </c>
      <c r="B5" s="231" t="s">
        <v>1157</v>
      </c>
      <c r="C5" s="574">
        <f>ROUND([1]A102010一般企业成本支出明细表!C5,2)</f>
        <v>0</v>
      </c>
    </row>
    <row r="6" spans="1:3" s="242" customFormat="1" ht="18" customHeight="1">
      <c r="A6" s="230">
        <v>3</v>
      </c>
      <c r="B6" s="231" t="s">
        <v>1158</v>
      </c>
      <c r="C6" s="574">
        <f>ROUND([1]A102010一般企业成本支出明细表!C6,2)</f>
        <v>0</v>
      </c>
    </row>
    <row r="7" spans="1:3" s="242" customFormat="1" ht="18" customHeight="1">
      <c r="A7" s="230">
        <v>4</v>
      </c>
      <c r="B7" s="231" t="s">
        <v>1159</v>
      </c>
      <c r="C7" s="574">
        <f>ROUND([1]A102010一般企业成本支出明细表!C7,2)</f>
        <v>0</v>
      </c>
    </row>
    <row r="8" spans="1:3" s="242" customFormat="1" ht="18" customHeight="1">
      <c r="A8" s="230">
        <v>5</v>
      </c>
      <c r="B8" s="231" t="s">
        <v>1160</v>
      </c>
      <c r="C8" s="574">
        <f>ROUND([1]A102010一般企业成本支出明细表!C8,2)</f>
        <v>0</v>
      </c>
    </row>
    <row r="9" spans="1:3" s="242" customFormat="1" ht="18" customHeight="1">
      <c r="A9" s="230">
        <v>6</v>
      </c>
      <c r="B9" s="231" t="s">
        <v>1161</v>
      </c>
      <c r="C9" s="574">
        <f>ROUND([1]A102010一般企业成本支出明细表!C9,2)</f>
        <v>0</v>
      </c>
    </row>
    <row r="10" spans="1:3" s="242" customFormat="1" ht="18" customHeight="1">
      <c r="A10" s="230">
        <v>7</v>
      </c>
      <c r="B10" s="231" t="s">
        <v>1162</v>
      </c>
      <c r="C10" s="574">
        <f>ROUND([1]A102010一般企业成本支出明细表!C10,2)</f>
        <v>0</v>
      </c>
    </row>
    <row r="11" spans="1:3" s="242" customFormat="1" ht="18" customHeight="1">
      <c r="A11" s="230">
        <v>8</v>
      </c>
      <c r="B11" s="231" t="s">
        <v>1099</v>
      </c>
      <c r="C11" s="574">
        <f>ROUND([1]A102010一般企业成本支出明细表!C11,2)</f>
        <v>0</v>
      </c>
    </row>
    <row r="12" spans="1:3" s="242" customFormat="1" ht="18" customHeight="1">
      <c r="A12" s="230">
        <v>9</v>
      </c>
      <c r="B12" s="231" t="s">
        <v>1163</v>
      </c>
      <c r="C12" s="574">
        <f>ROUND([1]A102010一般企业成本支出明细表!C12,2)</f>
        <v>0</v>
      </c>
    </row>
    <row r="13" spans="1:3" s="242" customFormat="1" ht="18" customHeight="1">
      <c r="A13" s="230">
        <v>10</v>
      </c>
      <c r="B13" s="231" t="s">
        <v>1164</v>
      </c>
      <c r="C13" s="574">
        <f>ROUND([1]A102010一般企业成本支出明细表!C13,2)</f>
        <v>0</v>
      </c>
    </row>
    <row r="14" spans="1:3" s="242" customFormat="1" ht="18" customHeight="1">
      <c r="A14" s="230">
        <v>11</v>
      </c>
      <c r="B14" s="231" t="s">
        <v>1159</v>
      </c>
      <c r="C14" s="574">
        <f>ROUND([1]A102010一般企业成本支出明细表!C14,2)</f>
        <v>0</v>
      </c>
    </row>
    <row r="15" spans="1:3" s="242" customFormat="1" ht="18" customHeight="1">
      <c r="A15" s="230">
        <v>12</v>
      </c>
      <c r="B15" s="231" t="s">
        <v>1165</v>
      </c>
      <c r="C15" s="574">
        <f>ROUND([1]A102010一般企业成本支出明细表!C15,2)</f>
        <v>0</v>
      </c>
    </row>
    <row r="16" spans="1:3" s="242" customFormat="1" ht="18" customHeight="1">
      <c r="A16" s="230">
        <v>13</v>
      </c>
      <c r="B16" s="231" t="s">
        <v>1166</v>
      </c>
      <c r="C16" s="574">
        <f>ROUND([1]A102010一般企业成本支出明细表!C16,2)</f>
        <v>0</v>
      </c>
    </row>
    <row r="17" spans="1:3" s="242" customFormat="1" ht="18" customHeight="1">
      <c r="A17" s="230">
        <v>14</v>
      </c>
      <c r="B17" s="231" t="s">
        <v>1167</v>
      </c>
      <c r="C17" s="574">
        <f>ROUND([1]A102010一般企业成本支出明细表!C17,2)</f>
        <v>0</v>
      </c>
    </row>
    <row r="18" spans="1:3" s="242" customFormat="1" ht="18" customHeight="1">
      <c r="A18" s="230">
        <v>15</v>
      </c>
      <c r="B18" s="231" t="s">
        <v>1099</v>
      </c>
      <c r="C18" s="574">
        <f>ROUND([1]A102010一般企业成本支出明细表!C18,2)</f>
        <v>0</v>
      </c>
    </row>
    <row r="19" spans="1:3" s="242" customFormat="1" ht="18" customHeight="1">
      <c r="A19" s="230">
        <v>16</v>
      </c>
      <c r="B19" s="231" t="s">
        <v>1168</v>
      </c>
      <c r="C19" s="574">
        <f>ROUND([1]A102010一般企业成本支出明细表!C19,2)</f>
        <v>0</v>
      </c>
    </row>
    <row r="20" spans="1:3" s="242" customFormat="1" ht="18" customHeight="1">
      <c r="A20" s="230">
        <v>17</v>
      </c>
      <c r="B20" s="231" t="s">
        <v>1169</v>
      </c>
      <c r="C20" s="574">
        <f>ROUND([1]A102010一般企业成本支出明细表!C20,2)</f>
        <v>0</v>
      </c>
    </row>
    <row r="21" spans="1:3" s="242" customFormat="1" ht="18" customHeight="1">
      <c r="A21" s="230">
        <v>18</v>
      </c>
      <c r="B21" s="231" t="s">
        <v>1170</v>
      </c>
      <c r="C21" s="574">
        <f>ROUND([1]A102010一般企业成本支出明细表!C21,2)</f>
        <v>0</v>
      </c>
    </row>
    <row r="22" spans="1:3" s="242" customFormat="1" ht="18" customHeight="1">
      <c r="A22" s="230">
        <v>19</v>
      </c>
      <c r="B22" s="231" t="s">
        <v>1171</v>
      </c>
      <c r="C22" s="574">
        <f>ROUND([1]A102010一般企业成本支出明细表!C22,2)</f>
        <v>0</v>
      </c>
    </row>
    <row r="23" spans="1:3" s="242" customFormat="1" ht="18" customHeight="1">
      <c r="A23" s="230">
        <v>20</v>
      </c>
      <c r="B23" s="231" t="s">
        <v>1172</v>
      </c>
      <c r="C23" s="574">
        <f>ROUND([1]A102010一般企业成本支出明细表!C23,2)</f>
        <v>0</v>
      </c>
    </row>
    <row r="24" spans="1:3" s="242" customFormat="1" ht="18" customHeight="1">
      <c r="A24" s="230">
        <v>21</v>
      </c>
      <c r="B24" s="231" t="s">
        <v>1173</v>
      </c>
      <c r="C24" s="574">
        <f>ROUND([1]A102010一般企业成本支出明细表!C24,2)</f>
        <v>0</v>
      </c>
    </row>
    <row r="25" spans="1:3" s="242" customFormat="1" ht="18" customHeight="1">
      <c r="A25" s="230">
        <v>22</v>
      </c>
      <c r="B25" s="231" t="s">
        <v>1174</v>
      </c>
      <c r="C25" s="574">
        <f>ROUND([1]A102010一般企业成本支出明细表!C25,2)</f>
        <v>0</v>
      </c>
    </row>
    <row r="26" spans="1:3" s="242" customFormat="1" ht="18" customHeight="1">
      <c r="A26" s="230">
        <v>23</v>
      </c>
      <c r="B26" s="231" t="s">
        <v>1175</v>
      </c>
      <c r="C26" s="574">
        <f>ROUND([1]A102010一般企业成本支出明细表!C26,2)</f>
        <v>0</v>
      </c>
    </row>
    <row r="27" spans="1:3" s="242" customFormat="1" ht="18" customHeight="1">
      <c r="A27" s="230">
        <v>24</v>
      </c>
      <c r="B27" s="231" t="s">
        <v>1176</v>
      </c>
      <c r="C27" s="574">
        <f>ROUND([1]A102010一般企业成本支出明细表!C27,2)</f>
        <v>0</v>
      </c>
    </row>
    <row r="28" spans="1:3" s="242" customFormat="1" ht="18" customHeight="1">
      <c r="A28" s="230">
        <v>25</v>
      </c>
      <c r="B28" s="231" t="s">
        <v>4559</v>
      </c>
      <c r="C28" s="574">
        <f>ROUND([1]A102010一般企业成本支出明细表!C28,2)</f>
        <v>0</v>
      </c>
    </row>
    <row r="29" spans="1:3" s="242" customFormat="1" ht="18" customHeight="1">
      <c r="A29" s="230">
        <v>26</v>
      </c>
      <c r="B29" s="231" t="s">
        <v>1116</v>
      </c>
      <c r="C29" s="574">
        <f>ROUND([1]A102010一般企业成本支出明细表!C29,2)</f>
        <v>0</v>
      </c>
    </row>
    <row r="30" spans="1:3" s="242" customFormat="1" ht="12">
      <c r="A30" s="755"/>
      <c r="B30" s="755"/>
      <c r="C30" s="755"/>
    </row>
    <row r="32" spans="1:3">
      <c r="B32" s="243"/>
    </row>
  </sheetData>
  <mergeCells count="3">
    <mergeCell ref="A1:C1"/>
    <mergeCell ref="A2:C2"/>
    <mergeCell ref="A30:C30"/>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C42"/>
  <sheetViews>
    <sheetView zoomScaleSheetLayoutView="100" workbookViewId="0">
      <selection activeCell="F7" sqref="F7"/>
    </sheetView>
  </sheetViews>
  <sheetFormatPr defaultColWidth="9" defaultRowHeight="15" customHeight="1"/>
  <cols>
    <col min="1" max="1" width="5.21875" style="76" customWidth="1"/>
    <col min="2" max="2" width="61.6640625" style="76" customWidth="1"/>
    <col min="3" max="3" width="22.88671875" style="79" customWidth="1"/>
    <col min="4" max="16384" width="9" style="76"/>
  </cols>
  <sheetData>
    <row r="1" spans="1:3" ht="20.100000000000001" customHeight="1">
      <c r="A1" s="756" t="s">
        <v>2680</v>
      </c>
      <c r="B1" s="756"/>
      <c r="C1" s="756"/>
    </row>
    <row r="2" spans="1:3" ht="25.5" customHeight="1">
      <c r="A2" s="736" t="s">
        <v>1177</v>
      </c>
      <c r="B2" s="736"/>
      <c r="C2" s="736"/>
    </row>
    <row r="3" spans="1:3" ht="18" customHeight="1">
      <c r="A3" s="576" t="s">
        <v>2041</v>
      </c>
      <c r="B3" s="576" t="s">
        <v>1057</v>
      </c>
      <c r="C3" s="577" t="s">
        <v>1118</v>
      </c>
    </row>
    <row r="4" spans="1:3" ht="18" customHeight="1">
      <c r="A4" s="72">
        <v>1</v>
      </c>
      <c r="B4" s="73" t="s">
        <v>1178</v>
      </c>
      <c r="C4" s="578">
        <f>ROUND([1]A102020金融企业支出明细表!C4,2)</f>
        <v>0</v>
      </c>
    </row>
    <row r="5" spans="1:3" ht="18" customHeight="1">
      <c r="A5" s="72">
        <v>2</v>
      </c>
      <c r="B5" s="73" t="s">
        <v>1179</v>
      </c>
      <c r="C5" s="578">
        <f>ROUND([1]A102020金融企业支出明细表!C5,2)</f>
        <v>0</v>
      </c>
    </row>
    <row r="6" spans="1:3" ht="18" customHeight="1">
      <c r="A6" s="72">
        <v>3</v>
      </c>
      <c r="B6" s="73" t="s">
        <v>1180</v>
      </c>
      <c r="C6" s="578">
        <f>ROUND([1]A102020金融企业支出明细表!C6,2)</f>
        <v>0</v>
      </c>
    </row>
    <row r="7" spans="1:3" ht="18" customHeight="1">
      <c r="A7" s="72">
        <v>4</v>
      </c>
      <c r="B7" s="73" t="s">
        <v>1181</v>
      </c>
      <c r="C7" s="578">
        <f>ROUND([1]A102020金融企业支出明细表!C7,2)</f>
        <v>0</v>
      </c>
    </row>
    <row r="8" spans="1:3" ht="18" customHeight="1">
      <c r="A8" s="72">
        <v>5</v>
      </c>
      <c r="B8" s="73" t="s">
        <v>1182</v>
      </c>
      <c r="C8" s="578">
        <f>ROUND([1]A102020金融企业支出明细表!C8,2)</f>
        <v>0</v>
      </c>
    </row>
    <row r="9" spans="1:3" ht="18" customHeight="1">
      <c r="A9" s="72">
        <v>6</v>
      </c>
      <c r="B9" s="73" t="s">
        <v>1183</v>
      </c>
      <c r="C9" s="578">
        <f>ROUND([1]A102020金融企业支出明细表!C9,2)</f>
        <v>0</v>
      </c>
    </row>
    <row r="10" spans="1:3" ht="18" customHeight="1">
      <c r="A10" s="72">
        <v>7</v>
      </c>
      <c r="B10" s="73" t="s">
        <v>1184</v>
      </c>
      <c r="C10" s="578">
        <f>ROUND([1]A102020金融企业支出明细表!C10,2)</f>
        <v>0</v>
      </c>
    </row>
    <row r="11" spans="1:3" ht="18" customHeight="1">
      <c r="A11" s="72">
        <v>8</v>
      </c>
      <c r="B11" s="73" t="s">
        <v>1185</v>
      </c>
      <c r="C11" s="578">
        <f>ROUND([1]A102020金融企业支出明细表!C11,2)</f>
        <v>0</v>
      </c>
    </row>
    <row r="12" spans="1:3" ht="18" customHeight="1">
      <c r="A12" s="72">
        <v>9</v>
      </c>
      <c r="B12" s="73" t="s">
        <v>1186</v>
      </c>
      <c r="C12" s="578">
        <f>ROUND([1]A102020金融企业支出明细表!C12,2)</f>
        <v>0</v>
      </c>
    </row>
    <row r="13" spans="1:3" ht="18" customHeight="1">
      <c r="A13" s="72">
        <v>10</v>
      </c>
      <c r="B13" s="73" t="s">
        <v>1135</v>
      </c>
      <c r="C13" s="578">
        <f>ROUND([1]A102020金融企业支出明细表!C13,2)</f>
        <v>0</v>
      </c>
    </row>
    <row r="14" spans="1:3" ht="18" customHeight="1">
      <c r="A14" s="72">
        <v>11</v>
      </c>
      <c r="B14" s="73" t="s">
        <v>1187</v>
      </c>
      <c r="C14" s="578">
        <f>ROUND([1]A102020金融企业支出明细表!C14,2)</f>
        <v>0</v>
      </c>
    </row>
    <row r="15" spans="1:3" ht="18" customHeight="1">
      <c r="A15" s="72">
        <v>12</v>
      </c>
      <c r="B15" s="73" t="s">
        <v>1188</v>
      </c>
      <c r="C15" s="578">
        <f>ROUND([1]A102020金融企业支出明细表!C15,2)</f>
        <v>0</v>
      </c>
    </row>
    <row r="16" spans="1:3" ht="18" customHeight="1">
      <c r="A16" s="72">
        <v>13</v>
      </c>
      <c r="B16" s="73" t="s">
        <v>1189</v>
      </c>
      <c r="C16" s="578">
        <f>ROUND([1]A102020金融企业支出明细表!C16,2)</f>
        <v>0</v>
      </c>
    </row>
    <row r="17" spans="1:3" ht="18" customHeight="1">
      <c r="A17" s="72">
        <v>14</v>
      </c>
      <c r="B17" s="73" t="s">
        <v>1190</v>
      </c>
      <c r="C17" s="578">
        <f>ROUND([1]A102020金融企业支出明细表!C17,2)</f>
        <v>0</v>
      </c>
    </row>
    <row r="18" spans="1:3" ht="18" customHeight="1">
      <c r="A18" s="72">
        <v>15</v>
      </c>
      <c r="B18" s="73" t="s">
        <v>1191</v>
      </c>
      <c r="C18" s="578">
        <f>ROUND([1]A102020金融企业支出明细表!C18,2)</f>
        <v>0</v>
      </c>
    </row>
    <row r="19" spans="1:3" ht="18" customHeight="1">
      <c r="A19" s="72">
        <v>16</v>
      </c>
      <c r="B19" s="73" t="s">
        <v>1192</v>
      </c>
      <c r="C19" s="578">
        <f>ROUND([1]A102020金融企业支出明细表!C19,2)</f>
        <v>0</v>
      </c>
    </row>
    <row r="20" spans="1:3" ht="18" customHeight="1">
      <c r="A20" s="72">
        <v>17</v>
      </c>
      <c r="B20" s="73" t="s">
        <v>1193</v>
      </c>
      <c r="C20" s="578">
        <f>ROUND([1]A102020金融企业支出明细表!C20,2)</f>
        <v>0</v>
      </c>
    </row>
    <row r="21" spans="1:3" ht="18" customHeight="1">
      <c r="A21" s="72">
        <v>18</v>
      </c>
      <c r="B21" s="73" t="s">
        <v>1194</v>
      </c>
      <c r="C21" s="578">
        <f>ROUND([1]A102020金融企业支出明细表!C21,2)</f>
        <v>0</v>
      </c>
    </row>
    <row r="22" spans="1:3" ht="18" customHeight="1">
      <c r="A22" s="72">
        <v>19</v>
      </c>
      <c r="B22" s="73" t="s">
        <v>1195</v>
      </c>
      <c r="C22" s="578">
        <f>ROUND([1]A102020金融企业支出明细表!C22,2)</f>
        <v>0</v>
      </c>
    </row>
    <row r="23" spans="1:3" ht="18" customHeight="1">
      <c r="A23" s="72">
        <v>20</v>
      </c>
      <c r="B23" s="73" t="s">
        <v>1196</v>
      </c>
      <c r="C23" s="578">
        <f>ROUND([1]A102020金融企业支出明细表!C23,2)</f>
        <v>0</v>
      </c>
    </row>
    <row r="24" spans="1:3" ht="18" customHeight="1">
      <c r="A24" s="72">
        <v>21</v>
      </c>
      <c r="B24" s="73" t="s">
        <v>1197</v>
      </c>
      <c r="C24" s="578">
        <f>ROUND([1]A102020金融企业支出明细表!C24,2)</f>
        <v>0</v>
      </c>
    </row>
    <row r="25" spans="1:3" ht="18" customHeight="1">
      <c r="A25" s="72">
        <v>22</v>
      </c>
      <c r="B25" s="73" t="s">
        <v>1198</v>
      </c>
      <c r="C25" s="578">
        <f>ROUND([1]A102020金融企业支出明细表!C25,2)</f>
        <v>0</v>
      </c>
    </row>
    <row r="26" spans="1:3" ht="18" customHeight="1">
      <c r="A26" s="72">
        <v>23</v>
      </c>
      <c r="B26" s="73" t="s">
        <v>1199</v>
      </c>
      <c r="C26" s="578">
        <f>ROUND([1]A102020金融企业支出明细表!C26,2)</f>
        <v>0</v>
      </c>
    </row>
    <row r="27" spans="1:3" ht="18" customHeight="1">
      <c r="A27" s="72">
        <v>24</v>
      </c>
      <c r="B27" s="73" t="s">
        <v>1200</v>
      </c>
      <c r="C27" s="578">
        <f>ROUND([1]A102020金融企业支出明细表!C27,2)</f>
        <v>0</v>
      </c>
    </row>
    <row r="28" spans="1:3" ht="18" customHeight="1">
      <c r="A28" s="72">
        <v>25</v>
      </c>
      <c r="B28" s="73" t="s">
        <v>1201</v>
      </c>
      <c r="C28" s="578">
        <f>ROUND([1]A102020金融企业支出明细表!C28,2)</f>
        <v>0</v>
      </c>
    </row>
    <row r="29" spans="1:3" ht="18" customHeight="1">
      <c r="A29" s="72">
        <v>26</v>
      </c>
      <c r="B29" s="73" t="s">
        <v>1202</v>
      </c>
      <c r="C29" s="578">
        <f>ROUND([1]A102020金融企业支出明细表!C29,2)</f>
        <v>0</v>
      </c>
    </row>
    <row r="30" spans="1:3" ht="18" customHeight="1">
      <c r="A30" s="72">
        <v>27</v>
      </c>
      <c r="B30" s="73" t="s">
        <v>1203</v>
      </c>
      <c r="C30" s="578">
        <f>ROUND([1]A102020金融企业支出明细表!C30,2)</f>
        <v>0</v>
      </c>
    </row>
    <row r="31" spans="1:3" ht="18" customHeight="1">
      <c r="A31" s="72">
        <v>28</v>
      </c>
      <c r="B31" s="73" t="s">
        <v>1189</v>
      </c>
      <c r="C31" s="578">
        <f>ROUND([1]A102020金融企业支出明细表!C31,2)</f>
        <v>0</v>
      </c>
    </row>
    <row r="32" spans="1:3" ht="18" customHeight="1">
      <c r="A32" s="72">
        <v>29</v>
      </c>
      <c r="B32" s="73" t="s">
        <v>1190</v>
      </c>
      <c r="C32" s="578">
        <f>ROUND([1]A102020金融企业支出明细表!C32,2)</f>
        <v>0</v>
      </c>
    </row>
    <row r="33" spans="1:3" ht="18" customHeight="1">
      <c r="A33" s="72">
        <v>30</v>
      </c>
      <c r="B33" s="73" t="s">
        <v>1204</v>
      </c>
      <c r="C33" s="578">
        <f>ROUND([1]A102020金融企业支出明细表!C33,2)</f>
        <v>0</v>
      </c>
    </row>
    <row r="34" spans="1:3" ht="18" customHeight="1">
      <c r="A34" s="72">
        <v>31</v>
      </c>
      <c r="B34" s="73" t="s">
        <v>1205</v>
      </c>
      <c r="C34" s="578">
        <f>ROUND([1]A102020金融企业支出明细表!C34,2)</f>
        <v>0</v>
      </c>
    </row>
    <row r="35" spans="1:3" ht="18" customHeight="1">
      <c r="A35" s="72">
        <v>32</v>
      </c>
      <c r="B35" s="73" t="s">
        <v>1206</v>
      </c>
      <c r="C35" s="578">
        <f>ROUND([1]A102020金融企业支出明细表!C35,2)</f>
        <v>0</v>
      </c>
    </row>
    <row r="36" spans="1:3" ht="18" customHeight="1">
      <c r="A36" s="72">
        <v>33</v>
      </c>
      <c r="B36" s="73" t="s">
        <v>1207</v>
      </c>
      <c r="C36" s="578">
        <f>ROUND([1]A102020金融企业支出明细表!C36,2)</f>
        <v>0</v>
      </c>
    </row>
    <row r="37" spans="1:3" ht="18" customHeight="1">
      <c r="A37" s="72">
        <v>34</v>
      </c>
      <c r="B37" s="73" t="s">
        <v>1169</v>
      </c>
      <c r="C37" s="578">
        <f>ROUND([1]A102020金融企业支出明细表!C37,2)</f>
        <v>0</v>
      </c>
    </row>
    <row r="38" spans="1:3" ht="18" customHeight="1">
      <c r="A38" s="72">
        <v>35</v>
      </c>
      <c r="B38" s="73" t="s">
        <v>1170</v>
      </c>
      <c r="C38" s="578">
        <f>ROUND([1]A102020金融企业支出明细表!C38,2)</f>
        <v>0</v>
      </c>
    </row>
    <row r="39" spans="1:3" ht="18" customHeight="1">
      <c r="A39" s="72">
        <v>36</v>
      </c>
      <c r="B39" s="73" t="s">
        <v>1171</v>
      </c>
      <c r="C39" s="578">
        <f>ROUND([1]A102020金融企业支出明细表!C39,2)</f>
        <v>0</v>
      </c>
    </row>
    <row r="40" spans="1:3" ht="18" customHeight="1">
      <c r="A40" s="72">
        <v>37</v>
      </c>
      <c r="B40" s="73" t="s">
        <v>1208</v>
      </c>
      <c r="C40" s="578">
        <f>ROUND([1]A102020金融企业支出明细表!C40,2)</f>
        <v>0</v>
      </c>
    </row>
    <row r="41" spans="1:3" ht="18" customHeight="1">
      <c r="A41" s="72">
        <v>38</v>
      </c>
      <c r="B41" s="73" t="s">
        <v>1209</v>
      </c>
      <c r="C41" s="578">
        <f>ROUND([1]A102020金融企业支出明细表!C41,2)</f>
        <v>0</v>
      </c>
    </row>
    <row r="42" spans="1:3" ht="18" customHeight="1">
      <c r="A42" s="72">
        <v>39</v>
      </c>
      <c r="B42" s="73" t="s">
        <v>2051</v>
      </c>
      <c r="C42" s="578">
        <f>ROUND([1]A102020金融企业支出明细表!C42,2)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C35"/>
  <sheetViews>
    <sheetView workbookViewId="0">
      <selection activeCell="F7" sqref="F7"/>
    </sheetView>
  </sheetViews>
  <sheetFormatPr defaultColWidth="31.6640625" defaultRowHeight="15.6"/>
  <cols>
    <col min="1" max="1" width="5.109375" style="238" customWidth="1"/>
    <col min="2" max="2" width="61.6640625" style="238" customWidth="1"/>
    <col min="3" max="3" width="22.6640625" style="238" customWidth="1"/>
    <col min="4" max="16384" width="31.6640625" style="238"/>
  </cols>
  <sheetData>
    <row r="1" spans="1:3" ht="20.100000000000001" customHeight="1">
      <c r="A1" s="756" t="s">
        <v>2682</v>
      </c>
      <c r="B1" s="756"/>
      <c r="C1" s="756"/>
    </row>
    <row r="2" spans="1:3" ht="25.5" customHeight="1">
      <c r="A2" s="760" t="s">
        <v>1210</v>
      </c>
      <c r="B2" s="760"/>
      <c r="C2" s="760"/>
    </row>
    <row r="3" spans="1:3" s="242" customFormat="1" ht="18" customHeight="1">
      <c r="A3" s="579" t="s">
        <v>2041</v>
      </c>
      <c r="B3" s="579" t="s">
        <v>1057</v>
      </c>
      <c r="C3" s="579" t="s">
        <v>2052</v>
      </c>
    </row>
    <row r="4" spans="1:3" s="242" customFormat="1" ht="18" customHeight="1">
      <c r="A4" s="141">
        <v>1</v>
      </c>
      <c r="B4" s="244" t="s">
        <v>1211</v>
      </c>
      <c r="C4" s="573">
        <f>ROUND([1]A103000事业单位、民间非营利组织收入、支出明细表!C4,2)</f>
        <v>0</v>
      </c>
    </row>
    <row r="5" spans="1:3" s="242" customFormat="1" ht="18" customHeight="1">
      <c r="A5" s="141">
        <v>2</v>
      </c>
      <c r="B5" s="244" t="s">
        <v>1212</v>
      </c>
      <c r="C5" s="573">
        <f>ROUND([1]A103000事业单位、民间非营利组织收入、支出明细表!C5,2)</f>
        <v>0</v>
      </c>
    </row>
    <row r="6" spans="1:3" s="242" customFormat="1" ht="18" customHeight="1">
      <c r="A6" s="141">
        <v>3</v>
      </c>
      <c r="B6" s="244" t="s">
        <v>1213</v>
      </c>
      <c r="C6" s="573">
        <f>ROUND([1]A103000事业单位、民间非营利组织收入、支出明细表!C6,2)</f>
        <v>0</v>
      </c>
    </row>
    <row r="7" spans="1:3" s="242" customFormat="1" ht="18" customHeight="1">
      <c r="A7" s="141">
        <v>4</v>
      </c>
      <c r="B7" s="244" t="s">
        <v>1214</v>
      </c>
      <c r="C7" s="573">
        <f>ROUND([1]A103000事业单位、民间非营利组织收入、支出明细表!C7,2)</f>
        <v>0</v>
      </c>
    </row>
    <row r="8" spans="1:3" s="242" customFormat="1" ht="18" customHeight="1">
      <c r="A8" s="141">
        <v>5</v>
      </c>
      <c r="B8" s="244" t="s">
        <v>1215</v>
      </c>
      <c r="C8" s="573">
        <f>ROUND([1]A103000事业单位、民间非营利组织收入、支出明细表!C8,2)</f>
        <v>0</v>
      </c>
    </row>
    <row r="9" spans="1:3" s="242" customFormat="1" ht="18" customHeight="1">
      <c r="A9" s="141">
        <v>6</v>
      </c>
      <c r="B9" s="244" t="s">
        <v>1216</v>
      </c>
      <c r="C9" s="573">
        <f>ROUND([1]A103000事业单位、民间非营利组织收入、支出明细表!C9,2)</f>
        <v>0</v>
      </c>
    </row>
    <row r="10" spans="1:3" s="242" customFormat="1" ht="18" customHeight="1">
      <c r="A10" s="141">
        <v>7</v>
      </c>
      <c r="B10" s="244" t="s">
        <v>1217</v>
      </c>
      <c r="C10" s="573">
        <f>ROUND([1]A103000事业单位、民间非营利组织收入、支出明细表!C10,2)</f>
        <v>0</v>
      </c>
    </row>
    <row r="11" spans="1:3" s="242" customFormat="1" ht="18" customHeight="1">
      <c r="A11" s="141">
        <v>8</v>
      </c>
      <c r="B11" s="244" t="s">
        <v>4560</v>
      </c>
      <c r="C11" s="573">
        <f>ROUND([1]A103000事业单位、民间非营利组织收入、支出明细表!C11,2)</f>
        <v>0</v>
      </c>
    </row>
    <row r="12" spans="1:3" s="242" customFormat="1" ht="18" customHeight="1">
      <c r="A12" s="141">
        <v>9</v>
      </c>
      <c r="B12" s="244" t="s">
        <v>1218</v>
      </c>
      <c r="C12" s="573">
        <f>ROUND([1]A103000事业单位、民间非营利组织收入、支出明细表!C12,2)</f>
        <v>0</v>
      </c>
    </row>
    <row r="13" spans="1:3" s="242" customFormat="1" ht="18" customHeight="1">
      <c r="A13" s="141">
        <v>10</v>
      </c>
      <c r="B13" s="244" t="s">
        <v>1219</v>
      </c>
      <c r="C13" s="573">
        <f>ROUND([1]A103000事业单位、民间非营利组织收入、支出明细表!C13,2)</f>
        <v>0</v>
      </c>
    </row>
    <row r="14" spans="1:3" s="242" customFormat="1" ht="18" customHeight="1">
      <c r="A14" s="141">
        <v>11</v>
      </c>
      <c r="B14" s="244" t="s">
        <v>1220</v>
      </c>
      <c r="C14" s="573">
        <f>ROUND([1]A103000事业单位、民间非营利组织收入、支出明细表!C14,2)</f>
        <v>0</v>
      </c>
    </row>
    <row r="15" spans="1:3" s="242" customFormat="1" ht="18" customHeight="1">
      <c r="A15" s="141">
        <v>12</v>
      </c>
      <c r="B15" s="244" t="s">
        <v>1221</v>
      </c>
      <c r="C15" s="573">
        <f>ROUND([1]A103000事业单位、民间非营利组织收入、支出明细表!C15,2)</f>
        <v>0</v>
      </c>
    </row>
    <row r="16" spans="1:3" ht="18" customHeight="1">
      <c r="A16" s="141">
        <v>13</v>
      </c>
      <c r="B16" s="244" t="s">
        <v>1222</v>
      </c>
      <c r="C16" s="573">
        <f>ROUND([1]A103000事业单位、民间非营利组织收入、支出明细表!C16,2)</f>
        <v>0</v>
      </c>
    </row>
    <row r="17" spans="1:3" ht="18" customHeight="1">
      <c r="A17" s="141">
        <v>14</v>
      </c>
      <c r="B17" s="244" t="s">
        <v>1223</v>
      </c>
      <c r="C17" s="573">
        <f>ROUND([1]A103000事业单位、民间非营利组织收入、支出明细表!C17,2)</f>
        <v>0</v>
      </c>
    </row>
    <row r="18" spans="1:3" ht="18" customHeight="1">
      <c r="A18" s="141">
        <v>15</v>
      </c>
      <c r="B18" s="245" t="s">
        <v>1224</v>
      </c>
      <c r="C18" s="573">
        <f>ROUND([1]A103000事业单位、民间非营利组织收入、支出明细表!C18,2)</f>
        <v>0</v>
      </c>
    </row>
    <row r="19" spans="1:3" ht="18" customHeight="1">
      <c r="A19" s="141">
        <v>16</v>
      </c>
      <c r="B19" s="244" t="s">
        <v>4561</v>
      </c>
      <c r="C19" s="573">
        <f>ROUND([1]A103000事业单位、民间非营利组织收入、支出明细表!C19,2)</f>
        <v>0</v>
      </c>
    </row>
    <row r="20" spans="1:3" ht="18" customHeight="1">
      <c r="A20" s="141">
        <v>17</v>
      </c>
      <c r="B20" s="244" t="s">
        <v>1225</v>
      </c>
      <c r="C20" s="573">
        <f>ROUND([1]A103000事业单位、民间非营利组织收入、支出明细表!C20,2)</f>
        <v>0</v>
      </c>
    </row>
    <row r="21" spans="1:3" ht="18" customHeight="1">
      <c r="A21" s="141">
        <v>18</v>
      </c>
      <c r="B21" s="244" t="s">
        <v>1226</v>
      </c>
      <c r="C21" s="573">
        <f>ROUND([1]A103000事业单位、民间非营利组织收入、支出明细表!C21,2)</f>
        <v>0</v>
      </c>
    </row>
    <row r="22" spans="1:3" ht="18" customHeight="1">
      <c r="A22" s="141">
        <v>19</v>
      </c>
      <c r="B22" s="244" t="s">
        <v>1227</v>
      </c>
      <c r="C22" s="573">
        <f>ROUND([1]A103000事业单位、民间非营利组织收入、支出明细表!C22,2)</f>
        <v>0</v>
      </c>
    </row>
    <row r="23" spans="1:3" ht="18" customHeight="1">
      <c r="A23" s="141">
        <v>20</v>
      </c>
      <c r="B23" s="244" t="s">
        <v>1228</v>
      </c>
      <c r="C23" s="573">
        <f>ROUND([1]A103000事业单位、民间非营利组织收入、支出明细表!C23,2)</f>
        <v>0</v>
      </c>
    </row>
    <row r="24" spans="1:3" ht="18" customHeight="1">
      <c r="A24" s="141">
        <v>21</v>
      </c>
      <c r="B24" s="244" t="s">
        <v>1229</v>
      </c>
      <c r="C24" s="573">
        <f>ROUND([1]A103000事业单位、民间非营利组织收入、支出明细表!C24,2)</f>
        <v>0</v>
      </c>
    </row>
    <row r="25" spans="1:3" ht="18" customHeight="1">
      <c r="A25" s="141">
        <v>22</v>
      </c>
      <c r="B25" s="244" t="s">
        <v>1230</v>
      </c>
      <c r="C25" s="573">
        <f>ROUND([1]A103000事业单位、民间非营利组织收入、支出明细表!C25,2)</f>
        <v>0</v>
      </c>
    </row>
    <row r="26" spans="1:3" ht="18" customHeight="1">
      <c r="A26" s="141">
        <v>23</v>
      </c>
      <c r="B26" s="244" t="s">
        <v>1231</v>
      </c>
      <c r="C26" s="573">
        <f>ROUND([1]A103000事业单位、民间非营利组织收入、支出明细表!C26,2)</f>
        <v>0</v>
      </c>
    </row>
    <row r="27" spans="1:3" ht="18" customHeight="1">
      <c r="A27" s="141">
        <v>24</v>
      </c>
      <c r="B27" s="244" t="s">
        <v>1232</v>
      </c>
      <c r="C27" s="573">
        <f>ROUND([1]A103000事业单位、民间非营利组织收入、支出明细表!C27,2)</f>
        <v>0</v>
      </c>
    </row>
    <row r="28" spans="1:3" ht="18" customHeight="1">
      <c r="A28" s="141">
        <v>25</v>
      </c>
      <c r="B28" s="244" t="s">
        <v>1233</v>
      </c>
      <c r="C28" s="573">
        <f>ROUND([1]A103000事业单位、民间非营利组织收入、支出明细表!C28,2)</f>
        <v>0</v>
      </c>
    </row>
    <row r="29" spans="1:3" ht="18" customHeight="1">
      <c r="A29" s="141">
        <v>26</v>
      </c>
      <c r="B29" s="244" t="s">
        <v>1234</v>
      </c>
      <c r="C29" s="573">
        <f>ROUND([1]A103000事业单位、民间非营利组织收入、支出明细表!C29,2)</f>
        <v>0</v>
      </c>
    </row>
    <row r="30" spans="1:3" ht="18" customHeight="1">
      <c r="A30" s="141">
        <v>27</v>
      </c>
      <c r="B30" s="244" t="s">
        <v>1235</v>
      </c>
      <c r="C30" s="573">
        <f>ROUND([1]A103000事业单位、民间非营利组织收入、支出明细表!C30,2)</f>
        <v>0</v>
      </c>
    </row>
    <row r="31" spans="1:3" ht="18" customHeight="1">
      <c r="A31" s="141">
        <v>28</v>
      </c>
      <c r="B31" s="244" t="s">
        <v>1236</v>
      </c>
      <c r="C31" s="573">
        <f>ROUND([1]A103000事业单位、民间非营利组织收入、支出明细表!C31,2)</f>
        <v>0</v>
      </c>
    </row>
    <row r="32" spans="1:3">
      <c r="A32" s="246"/>
      <c r="B32" s="247"/>
      <c r="C32" s="247"/>
    </row>
    <row r="33" spans="2:2">
      <c r="B33" s="248"/>
    </row>
    <row r="34" spans="2:2">
      <c r="B34" s="248"/>
    </row>
    <row r="35" spans="2:2">
      <c r="B35" s="248"/>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H49"/>
  <sheetViews>
    <sheetView topLeftCell="A9" workbookViewId="0">
      <selection activeCell="F32" sqref="F32"/>
    </sheetView>
  </sheetViews>
  <sheetFormatPr defaultColWidth="22.44140625" defaultRowHeight="22.2"/>
  <cols>
    <col min="1" max="1" width="3.33203125" style="237" customWidth="1"/>
    <col min="2" max="2" width="29.33203125" style="234" customWidth="1"/>
    <col min="3" max="3" width="15.77734375" style="234" customWidth="1"/>
    <col min="4" max="4" width="9.44140625" style="234" customWidth="1"/>
    <col min="5" max="5" width="15.77734375" style="234" customWidth="1"/>
    <col min="6" max="6" width="9.77734375" style="234" customWidth="1"/>
    <col min="7" max="7" width="15.77734375" style="234" customWidth="1"/>
    <col min="8" max="8" width="9.77734375" style="234" customWidth="1"/>
    <col min="9" max="16384" width="22.44140625" style="234"/>
  </cols>
  <sheetData>
    <row r="1" spans="1:8" s="249" customFormat="1" ht="20.100000000000001" customHeight="1">
      <c r="A1" s="761" t="s">
        <v>1237</v>
      </c>
      <c r="B1" s="761"/>
      <c r="C1" s="761"/>
      <c r="D1" s="761"/>
      <c r="E1" s="761"/>
      <c r="F1" s="761"/>
      <c r="G1" s="761"/>
      <c r="H1" s="761"/>
    </row>
    <row r="2" spans="1:8" ht="25.5" customHeight="1">
      <c r="A2" s="757" t="s">
        <v>1238</v>
      </c>
      <c r="B2" s="757"/>
      <c r="C2" s="757"/>
      <c r="D2" s="757"/>
      <c r="E2" s="757"/>
      <c r="F2" s="757"/>
      <c r="G2" s="757"/>
      <c r="H2" s="757"/>
    </row>
    <row r="3" spans="1:8" ht="18" customHeight="1">
      <c r="A3" s="762" t="s">
        <v>2041</v>
      </c>
      <c r="B3" s="765" t="s">
        <v>1057</v>
      </c>
      <c r="C3" s="768" t="s">
        <v>1239</v>
      </c>
      <c r="D3" s="768" t="s">
        <v>1240</v>
      </c>
      <c r="E3" s="765" t="s">
        <v>1241</v>
      </c>
      <c r="F3" s="768" t="s">
        <v>1240</v>
      </c>
      <c r="G3" s="765" t="s">
        <v>1242</v>
      </c>
      <c r="H3" s="768" t="s">
        <v>1240</v>
      </c>
    </row>
    <row r="4" spans="1:8" ht="18" customHeight="1">
      <c r="A4" s="763"/>
      <c r="B4" s="766"/>
      <c r="C4" s="769"/>
      <c r="D4" s="769"/>
      <c r="E4" s="767"/>
      <c r="F4" s="769"/>
      <c r="G4" s="767"/>
      <c r="H4" s="769"/>
    </row>
    <row r="5" spans="1:8" ht="18" customHeight="1">
      <c r="A5" s="764"/>
      <c r="B5" s="767"/>
      <c r="C5" s="580">
        <v>1</v>
      </c>
      <c r="D5" s="581">
        <v>2</v>
      </c>
      <c r="E5" s="582">
        <v>3</v>
      </c>
      <c r="F5" s="581">
        <v>4</v>
      </c>
      <c r="G5" s="583">
        <v>5</v>
      </c>
      <c r="H5" s="583">
        <v>6</v>
      </c>
    </row>
    <row r="6" spans="1:8" ht="18" customHeight="1">
      <c r="A6" s="81">
        <v>1</v>
      </c>
      <c r="B6" s="80" t="s">
        <v>1243</v>
      </c>
      <c r="C6" s="584">
        <f>ROUND([1]A104000期间费用明细表!C6,2)</f>
        <v>0</v>
      </c>
      <c r="D6" s="585" t="s">
        <v>2043</v>
      </c>
      <c r="E6" s="584">
        <f>ROUND([1]A104000期间费用明细表!E6,2)</f>
        <v>0</v>
      </c>
      <c r="F6" s="585" t="s">
        <v>2043</v>
      </c>
      <c r="G6" s="585" t="s">
        <v>2043</v>
      </c>
      <c r="H6" s="585" t="s">
        <v>2043</v>
      </c>
    </row>
    <row r="7" spans="1:8" ht="18" customHeight="1">
      <c r="A7" s="81">
        <v>2</v>
      </c>
      <c r="B7" s="80" t="s">
        <v>1244</v>
      </c>
      <c r="C7" s="584">
        <f>ROUND([1]A104000期间费用明细表!C7,2)</f>
        <v>0</v>
      </c>
      <c r="D7" s="584">
        <f>ROUND([1]A104000期间费用明细表!D7,2)</f>
        <v>0</v>
      </c>
      <c r="E7" s="584">
        <f>ROUND([1]A104000期间费用明细表!E7,2)</f>
        <v>0</v>
      </c>
      <c r="F7" s="584">
        <f>ROUND([1]A104000期间费用明细表!F7,2)</f>
        <v>0</v>
      </c>
      <c r="G7" s="585" t="s">
        <v>2043</v>
      </c>
      <c r="H7" s="585" t="s">
        <v>2043</v>
      </c>
    </row>
    <row r="8" spans="1:8" ht="18" customHeight="1">
      <c r="A8" s="81">
        <v>3</v>
      </c>
      <c r="B8" s="80" t="s">
        <v>1245</v>
      </c>
      <c r="C8" s="584">
        <f>ROUND([1]A104000期间费用明细表!C8,2)</f>
        <v>0</v>
      </c>
      <c r="D8" s="584">
        <f>ROUND([1]A104000期间费用明细表!D8,2)</f>
        <v>0</v>
      </c>
      <c r="E8" s="584">
        <f>ROUND([1]A104000期间费用明细表!E8,2)</f>
        <v>0</v>
      </c>
      <c r="F8" s="584">
        <f>ROUND([1]A104000期间费用明细表!F8,2)</f>
        <v>0</v>
      </c>
      <c r="G8" s="585" t="s">
        <v>2043</v>
      </c>
      <c r="H8" s="585" t="s">
        <v>2043</v>
      </c>
    </row>
    <row r="9" spans="1:8" ht="18" customHeight="1">
      <c r="A9" s="81">
        <v>4</v>
      </c>
      <c r="B9" s="80" t="s">
        <v>1246</v>
      </c>
      <c r="C9" s="584">
        <f>ROUND([1]A104000期间费用明细表!C9,2)</f>
        <v>0</v>
      </c>
      <c r="D9" s="585" t="s">
        <v>2043</v>
      </c>
      <c r="E9" s="584">
        <f>ROUND([1]A104000期间费用明细表!E9,2)</f>
        <v>0</v>
      </c>
      <c r="F9" s="585" t="s">
        <v>2043</v>
      </c>
      <c r="G9" s="585" t="s">
        <v>2043</v>
      </c>
      <c r="H9" s="585" t="s">
        <v>2043</v>
      </c>
    </row>
    <row r="10" spans="1:8" ht="18" customHeight="1">
      <c r="A10" s="81">
        <v>5</v>
      </c>
      <c r="B10" s="80" t="s">
        <v>1247</v>
      </c>
      <c r="C10" s="584">
        <f>ROUND([1]A104000期间费用明细表!C10,2)</f>
        <v>0</v>
      </c>
      <c r="D10" s="585" t="s">
        <v>2043</v>
      </c>
      <c r="E10" s="584">
        <f>ROUND([1]A104000期间费用明细表!E10,2)</f>
        <v>0</v>
      </c>
      <c r="F10" s="585" t="s">
        <v>2043</v>
      </c>
      <c r="G10" s="585" t="s">
        <v>2043</v>
      </c>
      <c r="H10" s="585" t="s">
        <v>2043</v>
      </c>
    </row>
    <row r="11" spans="1:8" ht="18" customHeight="1">
      <c r="A11" s="81">
        <v>6</v>
      </c>
      <c r="B11" s="80" t="s">
        <v>1248</v>
      </c>
      <c r="C11" s="584">
        <f>ROUND([1]A104000期间费用明细表!C11,2)</f>
        <v>0</v>
      </c>
      <c r="D11" s="584">
        <f>ROUND([1]A104000期间费用明细表!D11,2)</f>
        <v>0</v>
      </c>
      <c r="E11" s="584">
        <f>ROUND([1]A104000期间费用明细表!E11,2)</f>
        <v>0</v>
      </c>
      <c r="F11" s="584">
        <f>ROUND([1]A104000期间费用明细表!F11,2)</f>
        <v>0</v>
      </c>
      <c r="G11" s="584">
        <f>ROUND([1]A104000期间费用明细表!G11,2)</f>
        <v>0</v>
      </c>
      <c r="H11" s="584">
        <f>ROUND([1]A104000期间费用明细表!H11,2)</f>
        <v>0</v>
      </c>
    </row>
    <row r="12" spans="1:8" ht="18" customHeight="1">
      <c r="A12" s="81">
        <v>7</v>
      </c>
      <c r="B12" s="80" t="s">
        <v>1249</v>
      </c>
      <c r="C12" s="584">
        <f>ROUND([1]A104000期间费用明细表!C12,2)</f>
        <v>0</v>
      </c>
      <c r="D12" s="585" t="s">
        <v>2043</v>
      </c>
      <c r="E12" s="584">
        <f>ROUND([1]A104000期间费用明细表!E12,2)</f>
        <v>0</v>
      </c>
      <c r="F12" s="585" t="s">
        <v>2043</v>
      </c>
      <c r="G12" s="585" t="s">
        <v>2043</v>
      </c>
      <c r="H12" s="585" t="s">
        <v>2043</v>
      </c>
    </row>
    <row r="13" spans="1:8" ht="18" customHeight="1">
      <c r="A13" s="81">
        <v>8</v>
      </c>
      <c r="B13" s="80" t="s">
        <v>1250</v>
      </c>
      <c r="C13" s="584">
        <f>ROUND([1]A104000期间费用明细表!C13,2)</f>
        <v>0</v>
      </c>
      <c r="D13" s="585" t="s">
        <v>2043</v>
      </c>
      <c r="E13" s="584">
        <f>ROUND([1]A104000期间费用明细表!E13,2)</f>
        <v>0</v>
      </c>
      <c r="F13" s="585" t="s">
        <v>2043</v>
      </c>
      <c r="G13" s="585" t="s">
        <v>2043</v>
      </c>
      <c r="H13" s="585" t="s">
        <v>2043</v>
      </c>
    </row>
    <row r="14" spans="1:8" ht="18" customHeight="1">
      <c r="A14" s="81">
        <v>9</v>
      </c>
      <c r="B14" s="80" t="s">
        <v>1251</v>
      </c>
      <c r="C14" s="584">
        <f>ROUND([1]A104000期间费用明细表!C14,2)</f>
        <v>0</v>
      </c>
      <c r="D14" s="585" t="s">
        <v>2043</v>
      </c>
      <c r="E14" s="584">
        <f>ROUND([1]A104000期间费用明细表!E14,2)</f>
        <v>0</v>
      </c>
      <c r="F14" s="585" t="s">
        <v>2043</v>
      </c>
      <c r="G14" s="585" t="s">
        <v>2043</v>
      </c>
      <c r="H14" s="585" t="s">
        <v>2043</v>
      </c>
    </row>
    <row r="15" spans="1:8" ht="18" customHeight="1">
      <c r="A15" s="81">
        <v>10</v>
      </c>
      <c r="B15" s="80" t="s">
        <v>1252</v>
      </c>
      <c r="C15" s="584">
        <f>ROUND([1]A104000期间费用明细表!C15,2)</f>
        <v>0</v>
      </c>
      <c r="D15" s="585" t="s">
        <v>2043</v>
      </c>
      <c r="E15" s="584">
        <f>ROUND([1]A104000期间费用明细表!E15,2)</f>
        <v>0</v>
      </c>
      <c r="F15" s="585" t="s">
        <v>2043</v>
      </c>
      <c r="G15" s="585" t="s">
        <v>2043</v>
      </c>
      <c r="H15" s="585" t="s">
        <v>2043</v>
      </c>
    </row>
    <row r="16" spans="1:8" ht="18" customHeight="1">
      <c r="A16" s="81">
        <v>11</v>
      </c>
      <c r="B16" s="80" t="s">
        <v>1253</v>
      </c>
      <c r="C16" s="584">
        <f>ROUND([1]A104000期间费用明细表!C16,2)</f>
        <v>0</v>
      </c>
      <c r="D16" s="584">
        <f>ROUND([1]A104000期间费用明细表!D16,2)</f>
        <v>0</v>
      </c>
      <c r="E16" s="584">
        <f>ROUND([1]A104000期间费用明细表!E16,2)</f>
        <v>0</v>
      </c>
      <c r="F16" s="584">
        <f>ROUND([1]A104000期间费用明细表!F16,2)</f>
        <v>0</v>
      </c>
      <c r="G16" s="585" t="s">
        <v>2043</v>
      </c>
      <c r="H16" s="585" t="s">
        <v>2043</v>
      </c>
    </row>
    <row r="17" spans="1:8" ht="18" customHeight="1">
      <c r="A17" s="81">
        <v>12</v>
      </c>
      <c r="B17" s="80" t="s">
        <v>1254</v>
      </c>
      <c r="C17" s="584">
        <f>ROUND([1]A104000期间费用明细表!C17,2)</f>
        <v>0</v>
      </c>
      <c r="D17" s="585" t="s">
        <v>2043</v>
      </c>
      <c r="E17" s="584">
        <f>ROUND([1]A104000期间费用明细表!E17,2)</f>
        <v>0</v>
      </c>
      <c r="F17" s="585" t="s">
        <v>2043</v>
      </c>
      <c r="G17" s="585" t="s">
        <v>2043</v>
      </c>
      <c r="H17" s="585" t="s">
        <v>2043</v>
      </c>
    </row>
    <row r="18" spans="1:8" ht="18" customHeight="1">
      <c r="A18" s="81">
        <v>13</v>
      </c>
      <c r="B18" s="80" t="s">
        <v>1255</v>
      </c>
      <c r="C18" s="584">
        <f>ROUND([1]A104000期间费用明细表!C18,2)</f>
        <v>0</v>
      </c>
      <c r="D18" s="585" t="s">
        <v>2043</v>
      </c>
      <c r="E18" s="584">
        <f>ROUND([1]A104000期间费用明细表!E18,2)</f>
        <v>0</v>
      </c>
      <c r="F18" s="585" t="s">
        <v>2043</v>
      </c>
      <c r="G18" s="585" t="s">
        <v>2043</v>
      </c>
      <c r="H18" s="585" t="s">
        <v>2043</v>
      </c>
    </row>
    <row r="19" spans="1:8" ht="18" customHeight="1">
      <c r="A19" s="81">
        <v>14</v>
      </c>
      <c r="B19" s="80" t="s">
        <v>1256</v>
      </c>
      <c r="C19" s="584">
        <f>ROUND([1]A104000期间费用明细表!C19,2)</f>
        <v>0</v>
      </c>
      <c r="D19" s="585" t="s">
        <v>2043</v>
      </c>
      <c r="E19" s="584">
        <f>ROUND([1]A104000期间费用明细表!E19,2)</f>
        <v>0</v>
      </c>
      <c r="F19" s="585" t="s">
        <v>2043</v>
      </c>
      <c r="G19" s="585" t="s">
        <v>2043</v>
      </c>
      <c r="H19" s="585" t="s">
        <v>2043</v>
      </c>
    </row>
    <row r="20" spans="1:8" ht="18" customHeight="1">
      <c r="A20" s="81">
        <v>15</v>
      </c>
      <c r="B20" s="80" t="s">
        <v>1257</v>
      </c>
      <c r="C20" s="584">
        <f>ROUND([1]A104000期间费用明细表!C20,2)</f>
        <v>0</v>
      </c>
      <c r="D20" s="584">
        <f>ROUND([1]A104000期间费用明细表!D20,2)</f>
        <v>0</v>
      </c>
      <c r="E20" s="584">
        <f>ROUND([1]A104000期间费用明细表!E20,2)</f>
        <v>0</v>
      </c>
      <c r="F20" s="584">
        <f>ROUND([1]A104000期间费用明细表!F20,2)</f>
        <v>0</v>
      </c>
      <c r="G20" s="585" t="s">
        <v>2043</v>
      </c>
      <c r="H20" s="585" t="s">
        <v>2043</v>
      </c>
    </row>
    <row r="21" spans="1:8" ht="18" customHeight="1">
      <c r="A21" s="81">
        <v>16</v>
      </c>
      <c r="B21" s="80" t="s">
        <v>1258</v>
      </c>
      <c r="C21" s="584">
        <f>ROUND([1]A104000期间费用明细表!C21,2)</f>
        <v>0</v>
      </c>
      <c r="D21" s="584">
        <f>ROUND([1]A104000期间费用明细表!D21,2)</f>
        <v>0</v>
      </c>
      <c r="E21" s="584">
        <f>ROUND([1]A104000期间费用明细表!E21,2)</f>
        <v>0</v>
      </c>
      <c r="F21" s="584">
        <f>ROUND([1]A104000期间费用明细表!F21,2)</f>
        <v>0</v>
      </c>
      <c r="G21" s="585" t="s">
        <v>2043</v>
      </c>
      <c r="H21" s="585" t="s">
        <v>2043</v>
      </c>
    </row>
    <row r="22" spans="1:8" ht="18" customHeight="1">
      <c r="A22" s="81">
        <v>17</v>
      </c>
      <c r="B22" s="80" t="s">
        <v>1259</v>
      </c>
      <c r="C22" s="584">
        <f>ROUND([1]A104000期间费用明细表!C22,2)</f>
        <v>0</v>
      </c>
      <c r="D22" s="585" t="s">
        <v>2043</v>
      </c>
      <c r="E22" s="584">
        <f>ROUND([1]A104000期间费用明细表!E22,2)</f>
        <v>0</v>
      </c>
      <c r="F22" s="585" t="s">
        <v>2043</v>
      </c>
      <c r="G22" s="585" t="s">
        <v>2043</v>
      </c>
      <c r="H22" s="585" t="s">
        <v>2043</v>
      </c>
    </row>
    <row r="23" spans="1:8" ht="18" customHeight="1">
      <c r="A23" s="81">
        <v>18</v>
      </c>
      <c r="B23" s="80" t="s">
        <v>1260</v>
      </c>
      <c r="C23" s="584">
        <f>ROUND([1]A104000期间费用明细表!C23,2)</f>
        <v>0</v>
      </c>
      <c r="D23" s="584">
        <f>ROUND([1]A104000期间费用明细表!D23,2)</f>
        <v>0</v>
      </c>
      <c r="E23" s="584">
        <f>ROUND([1]A104000期间费用明细表!E23,2)</f>
        <v>0</v>
      </c>
      <c r="F23" s="584">
        <f>ROUND([1]A104000期间费用明细表!F23,2)</f>
        <v>0</v>
      </c>
      <c r="G23" s="585" t="s">
        <v>2043</v>
      </c>
      <c r="H23" s="585" t="s">
        <v>2043</v>
      </c>
    </row>
    <row r="24" spans="1:8" ht="18" customHeight="1">
      <c r="A24" s="81">
        <v>19</v>
      </c>
      <c r="B24" s="80" t="s">
        <v>1261</v>
      </c>
      <c r="C24" s="584">
        <f>ROUND([1]A104000期间费用明细表!C24,2)</f>
        <v>0</v>
      </c>
      <c r="D24" s="584">
        <f>ROUND([1]A104000期间费用明细表!D24,2)</f>
        <v>0</v>
      </c>
      <c r="E24" s="584">
        <f>ROUND([1]A104000期间费用明细表!E24,2)</f>
        <v>0</v>
      </c>
      <c r="F24" s="584">
        <f>ROUND([1]A104000期间费用明细表!F24,2)</f>
        <v>0</v>
      </c>
      <c r="G24" s="585" t="s">
        <v>2043</v>
      </c>
      <c r="H24" s="585" t="s">
        <v>2043</v>
      </c>
    </row>
    <row r="25" spans="1:8" ht="18" customHeight="1">
      <c r="A25" s="81">
        <v>20</v>
      </c>
      <c r="B25" s="80" t="s">
        <v>1262</v>
      </c>
      <c r="C25" s="584">
        <f>ROUND([1]A104000期间费用明细表!C25,2)</f>
        <v>0</v>
      </c>
      <c r="D25" s="585" t="s">
        <v>2043</v>
      </c>
      <c r="E25" s="584">
        <f>ROUND([1]A104000期间费用明细表!E25,2)</f>
        <v>0</v>
      </c>
      <c r="F25" s="585" t="s">
        <v>2043</v>
      </c>
      <c r="G25" s="585" t="s">
        <v>2043</v>
      </c>
      <c r="H25" s="585" t="s">
        <v>2043</v>
      </c>
    </row>
    <row r="26" spans="1:8" ht="18" customHeight="1">
      <c r="A26" s="81">
        <v>21</v>
      </c>
      <c r="B26" s="80" t="s">
        <v>1263</v>
      </c>
      <c r="C26" s="584" t="s">
        <v>2043</v>
      </c>
      <c r="D26" s="585" t="s">
        <v>2043</v>
      </c>
      <c r="E26" s="585" t="s">
        <v>2043</v>
      </c>
      <c r="F26" s="585" t="s">
        <v>2043</v>
      </c>
      <c r="G26" s="584">
        <f>ROUND([1]A104000期间费用明细表!G26,2)</f>
        <v>0</v>
      </c>
      <c r="H26" s="584">
        <f>ROUND([1]A104000期间费用明细表!H26,2)</f>
        <v>0</v>
      </c>
    </row>
    <row r="27" spans="1:8" ht="18" customHeight="1">
      <c r="A27" s="81">
        <v>22</v>
      </c>
      <c r="B27" s="80" t="s">
        <v>1264</v>
      </c>
      <c r="C27" s="584" t="s">
        <v>2043</v>
      </c>
      <c r="D27" s="585" t="s">
        <v>2043</v>
      </c>
      <c r="E27" s="585" t="s">
        <v>2043</v>
      </c>
      <c r="F27" s="585" t="s">
        <v>2043</v>
      </c>
      <c r="G27" s="584">
        <f>ROUND([1]A104000期间费用明细表!G27,2)</f>
        <v>0</v>
      </c>
      <c r="H27" s="584">
        <f>ROUND([1]A104000期间费用明细表!H27,2)</f>
        <v>0</v>
      </c>
    </row>
    <row r="28" spans="1:8" ht="18" customHeight="1">
      <c r="A28" s="81">
        <v>23</v>
      </c>
      <c r="B28" s="80" t="s">
        <v>1265</v>
      </c>
      <c r="C28" s="584" t="s">
        <v>2043</v>
      </c>
      <c r="D28" s="585" t="s">
        <v>2043</v>
      </c>
      <c r="E28" s="584" t="s">
        <v>2043</v>
      </c>
      <c r="F28" s="585" t="s">
        <v>2043</v>
      </c>
      <c r="G28" s="584">
        <f>ROUND([1]A104000期间费用明细表!G28,2)</f>
        <v>0</v>
      </c>
      <c r="H28" s="584" t="s">
        <v>2043</v>
      </c>
    </row>
    <row r="29" spans="1:8" ht="18" customHeight="1">
      <c r="A29" s="81">
        <v>24</v>
      </c>
      <c r="B29" s="80" t="s">
        <v>1266</v>
      </c>
      <c r="C29" s="584">
        <f>ROUND([1]A104000期间费用明细表!C29,2)</f>
        <v>0</v>
      </c>
      <c r="D29" s="584">
        <f>ROUND([1]A104000期间费用明细表!D29,2)</f>
        <v>0</v>
      </c>
      <c r="E29" s="584">
        <f>ROUND([1]A104000期间费用明细表!E29,2)</f>
        <v>0</v>
      </c>
      <c r="F29" s="584">
        <f>ROUND([1]A104000期间费用明细表!F29,2)</f>
        <v>0</v>
      </c>
      <c r="G29" s="584">
        <f>ROUND([1]A104000期间费用明细表!G29,2)</f>
        <v>0</v>
      </c>
      <c r="H29" s="584">
        <f>ROUND([1]A104000期间费用明细表!H29,2)</f>
        <v>0</v>
      </c>
    </row>
    <row r="30" spans="1:8" ht="18" customHeight="1">
      <c r="A30" s="81">
        <v>25</v>
      </c>
      <c r="B30" s="80" t="s">
        <v>1267</v>
      </c>
      <c r="C30" s="584">
        <f>ROUND([1]A104000期间费用明细表!C30,2)</f>
        <v>0</v>
      </c>
      <c r="D30" s="584">
        <f>ROUND([1]A104000期间费用明细表!D30,2)</f>
        <v>0</v>
      </c>
      <c r="E30" s="584">
        <f>ROUND([1]A104000期间费用明细表!E30,2)</f>
        <v>0</v>
      </c>
      <c r="F30" s="584">
        <f>ROUND([1]A104000期间费用明细表!F30,2)</f>
        <v>0</v>
      </c>
      <c r="G30" s="584">
        <f>ROUND([1]A104000期间费用明细表!G30,2)</f>
        <v>0</v>
      </c>
      <c r="H30" s="584">
        <f>ROUND([1]A104000期间费用明细表!H30,2)</f>
        <v>0</v>
      </c>
    </row>
    <row r="31" spans="1:8" ht="14.25" customHeight="1">
      <c r="A31" s="234"/>
    </row>
    <row r="32" spans="1:8" ht="14.25" customHeight="1">
      <c r="A32" s="234"/>
    </row>
    <row r="33" spans="1:1" ht="14.25" customHeight="1">
      <c r="A33" s="234"/>
    </row>
    <row r="34" spans="1:1" ht="14.25" customHeight="1">
      <c r="A34" s="234"/>
    </row>
    <row r="35" spans="1:1" ht="14.25" customHeight="1">
      <c r="A35" s="234"/>
    </row>
    <row r="36" spans="1:1" ht="14.25" customHeight="1">
      <c r="A36" s="234"/>
    </row>
    <row r="37" spans="1:1" ht="14.25" customHeight="1">
      <c r="A37" s="234"/>
    </row>
    <row r="38" spans="1:1" ht="14.25" customHeight="1">
      <c r="A38" s="234"/>
    </row>
    <row r="39" spans="1:1" ht="14.25" customHeight="1">
      <c r="A39" s="234"/>
    </row>
    <row r="40" spans="1:1" ht="14.25" customHeight="1">
      <c r="A40" s="234"/>
    </row>
    <row r="41" spans="1:1" ht="14.25" customHeight="1">
      <c r="A41" s="234"/>
    </row>
    <row r="42" spans="1:1" ht="14.25" customHeight="1">
      <c r="A42" s="234"/>
    </row>
    <row r="43" spans="1:1" ht="14.25" customHeight="1">
      <c r="A43" s="234"/>
    </row>
    <row r="44" spans="1:1" ht="14.25" customHeight="1">
      <c r="A44" s="234"/>
    </row>
    <row r="45" spans="1:1" ht="14.25" customHeight="1">
      <c r="A45" s="234"/>
    </row>
    <row r="46" spans="1:1" ht="14.25" customHeight="1">
      <c r="A46" s="234"/>
    </row>
    <row r="47" spans="1:1" ht="14.25" customHeight="1">
      <c r="A47" s="234"/>
    </row>
    <row r="48" spans="1:1" ht="14.25" customHeight="1">
      <c r="A48" s="234"/>
    </row>
    <row r="49" spans="1:8">
      <c r="A49" s="250"/>
      <c r="B49" s="251"/>
      <c r="C49" s="251"/>
      <c r="D49" s="251"/>
      <c r="E49" s="251"/>
      <c r="F49" s="251"/>
      <c r="G49" s="251"/>
      <c r="H49" s="251"/>
    </row>
  </sheetData>
  <mergeCells count="10">
    <mergeCell ref="A1:H1"/>
    <mergeCell ref="A2:H2"/>
    <mergeCell ref="A3:A5"/>
    <mergeCell ref="B3:B5"/>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G60"/>
  <sheetViews>
    <sheetView topLeftCell="B1" workbookViewId="0">
      <selection sqref="A1:F2 A3:B4 G1:G47 A48:G60"/>
    </sheetView>
  </sheetViews>
  <sheetFormatPr defaultColWidth="9" defaultRowHeight="14.1" customHeight="1"/>
  <cols>
    <col min="1" max="1" width="5.21875" style="254" customWidth="1"/>
    <col min="2" max="2" width="46" style="252" customWidth="1"/>
    <col min="3" max="6" width="15.77734375" style="255" customWidth="1"/>
    <col min="7" max="7" width="30.109375" style="252" customWidth="1"/>
    <col min="8" max="16384" width="9" style="252"/>
  </cols>
  <sheetData>
    <row r="1" spans="1:7" ht="20.100000000000001" customHeight="1">
      <c r="A1" s="770" t="s">
        <v>1268</v>
      </c>
      <c r="B1" s="770"/>
      <c r="C1" s="770"/>
      <c r="D1" s="770"/>
      <c r="E1" s="770"/>
      <c r="F1" s="770"/>
    </row>
    <row r="2" spans="1:7" s="82" customFormat="1" ht="25.5" customHeight="1">
      <c r="A2" s="754" t="s">
        <v>1269</v>
      </c>
      <c r="B2" s="754"/>
      <c r="C2" s="754"/>
      <c r="D2" s="754"/>
      <c r="E2" s="754"/>
      <c r="F2" s="754"/>
    </row>
    <row r="3" spans="1:7" ht="18" customHeight="1">
      <c r="A3" s="771" t="s">
        <v>2041</v>
      </c>
      <c r="B3" s="771" t="s">
        <v>1057</v>
      </c>
      <c r="C3" s="19" t="s">
        <v>2048</v>
      </c>
      <c r="D3" s="19" t="s">
        <v>2047</v>
      </c>
      <c r="E3" s="19" t="s">
        <v>2046</v>
      </c>
      <c r="F3" s="19" t="s">
        <v>2045</v>
      </c>
    </row>
    <row r="4" spans="1:7" ht="18" customHeight="1">
      <c r="A4" s="772"/>
      <c r="B4" s="772"/>
      <c r="C4" s="19">
        <v>1</v>
      </c>
      <c r="D4" s="19">
        <v>2</v>
      </c>
      <c r="E4" s="19">
        <v>3</v>
      </c>
      <c r="F4" s="19">
        <v>4</v>
      </c>
    </row>
    <row r="5" spans="1:7" ht="18" customHeight="1">
      <c r="A5" s="83">
        <v>1</v>
      </c>
      <c r="B5" s="84" t="s">
        <v>1270</v>
      </c>
      <c r="C5" s="22" t="s">
        <v>2043</v>
      </c>
      <c r="D5" s="22" t="s">
        <v>2043</v>
      </c>
      <c r="E5" s="22">
        <f>ROUND([1]A105000纳税调整项目明细表!E5,2)</f>
        <v>0</v>
      </c>
      <c r="F5" s="22">
        <f>ROUND([1]A105000纳税调整项目明细表!F5,2)</f>
        <v>0</v>
      </c>
    </row>
    <row r="6" spans="1:7" ht="18" customHeight="1">
      <c r="A6" s="83">
        <v>2</v>
      </c>
      <c r="B6" s="84" t="s">
        <v>1271</v>
      </c>
      <c r="C6" s="22" t="s">
        <v>2043</v>
      </c>
      <c r="D6" s="22">
        <f>ROUND([1]A105000纳税调整项目明细表!D6,2)</f>
        <v>0</v>
      </c>
      <c r="E6" s="22">
        <f>ROUND([1]A105000纳税调整项目明细表!E6,2)</f>
        <v>0</v>
      </c>
      <c r="F6" s="22" t="s">
        <v>2043</v>
      </c>
    </row>
    <row r="7" spans="1:7" s="86" customFormat="1" ht="18" customHeight="1">
      <c r="A7" s="83">
        <v>3</v>
      </c>
      <c r="B7" s="84" t="s">
        <v>1272</v>
      </c>
      <c r="C7" s="22">
        <f>ROUND([1]A105000纳税调整项目明细表!C7,2)</f>
        <v>0</v>
      </c>
      <c r="D7" s="22">
        <f>ROUND([1]A105000纳税调整项目明细表!D7,2)</f>
        <v>0</v>
      </c>
      <c r="E7" s="22">
        <f>ROUND([1]A105000纳税调整项目明细表!E7,2)</f>
        <v>0</v>
      </c>
      <c r="F7" s="22">
        <f>ROUND([1]A105000纳税调整项目明细表!F7,2)</f>
        <v>0</v>
      </c>
      <c r="G7" s="85"/>
    </row>
    <row r="8" spans="1:7" s="86" customFormat="1" ht="18" customHeight="1">
      <c r="A8" s="83">
        <v>4</v>
      </c>
      <c r="B8" s="84" t="s">
        <v>4562</v>
      </c>
      <c r="C8" s="22">
        <f>ROUND([1]A105000纳税调整项目明细表!C8,2)</f>
        <v>0</v>
      </c>
      <c r="D8" s="22">
        <f>ROUND([1]A105000纳税调整项目明细表!D8,2)</f>
        <v>0</v>
      </c>
      <c r="E8" s="22">
        <f>ROUND([1]A105000纳税调整项目明细表!E8,2)</f>
        <v>0</v>
      </c>
      <c r="F8" s="22">
        <f>ROUND([1]A105000纳税调整项目明细表!F8,2)</f>
        <v>0</v>
      </c>
      <c r="G8" s="85"/>
    </row>
    <row r="9" spans="1:7" s="86" customFormat="1" ht="18" customHeight="1">
      <c r="A9" s="87">
        <v>5</v>
      </c>
      <c r="B9" s="88" t="s">
        <v>4563</v>
      </c>
      <c r="C9" s="21" t="s">
        <v>2043</v>
      </c>
      <c r="D9" s="21" t="s">
        <v>2043</v>
      </c>
      <c r="E9" s="21" t="s">
        <v>2043</v>
      </c>
      <c r="F9" s="22">
        <f>ROUND([1]A105000纳税调整项目明细表!F9,2)</f>
        <v>0</v>
      </c>
    </row>
    <row r="10" spans="1:7" s="86" customFormat="1" ht="18" customHeight="1">
      <c r="A10" s="83">
        <v>6</v>
      </c>
      <c r="B10" s="84" t="s">
        <v>4564</v>
      </c>
      <c r="C10" s="20" t="s">
        <v>2043</v>
      </c>
      <c r="D10" s="20" t="s">
        <v>2043</v>
      </c>
      <c r="E10" s="22">
        <f>ROUND([1]A105000纳税调整项目明细表!E10,2)</f>
        <v>0</v>
      </c>
      <c r="F10" s="22" t="s">
        <v>2043</v>
      </c>
    </row>
    <row r="11" spans="1:7" s="86" customFormat="1" ht="18" customHeight="1">
      <c r="A11" s="83">
        <v>7</v>
      </c>
      <c r="B11" s="84" t="s">
        <v>1273</v>
      </c>
      <c r="C11" s="22">
        <f>ROUND([1]A105000纳税调整项目明细表!C11,2)</f>
        <v>0</v>
      </c>
      <c r="D11" s="22" t="s">
        <v>2043</v>
      </c>
      <c r="E11" s="22">
        <f>ROUND([1]A105000纳税调整项目明细表!E11,2)</f>
        <v>0</v>
      </c>
      <c r="F11" s="22">
        <f>ROUND([1]A105000纳税调整项目明细表!F11,2)</f>
        <v>0</v>
      </c>
    </row>
    <row r="12" spans="1:7" s="86" customFormat="1" ht="18" customHeight="1">
      <c r="A12" s="83">
        <v>8</v>
      </c>
      <c r="B12" s="84" t="s">
        <v>1274</v>
      </c>
      <c r="C12" s="22" t="s">
        <v>2043</v>
      </c>
      <c r="D12" s="22" t="s">
        <v>2043</v>
      </c>
      <c r="E12" s="22">
        <f>ROUND([1]A105000纳税调整项目明细表!E12,2)</f>
        <v>0</v>
      </c>
      <c r="F12" s="22">
        <f>ROUND([1]A105000纳税调整项目明细表!F12,2)</f>
        <v>0</v>
      </c>
    </row>
    <row r="13" spans="1:7" s="86" customFormat="1" ht="18" customHeight="1">
      <c r="A13" s="83">
        <v>9</v>
      </c>
      <c r="B13" s="84" t="s">
        <v>1275</v>
      </c>
      <c r="C13" s="22" t="s">
        <v>2043</v>
      </c>
      <c r="D13" s="22" t="s">
        <v>2043</v>
      </c>
      <c r="E13" s="22">
        <f>ROUND([1]A105000纳税调整项目明细表!E13,2)</f>
        <v>0</v>
      </c>
      <c r="F13" s="22">
        <f>ROUND([1]A105000纳税调整项目明细表!F13,2)</f>
        <v>0</v>
      </c>
    </row>
    <row r="14" spans="1:7" s="86" customFormat="1" ht="18" customHeight="1">
      <c r="A14" s="83">
        <v>10</v>
      </c>
      <c r="B14" s="84" t="s">
        <v>1276</v>
      </c>
      <c r="C14" s="22">
        <f>ROUND([1]A105000纳税调整项目明细表!C14,2)</f>
        <v>0</v>
      </c>
      <c r="D14" s="22">
        <f>ROUND([1]A105000纳税调整项目明细表!D14,2)</f>
        <v>0</v>
      </c>
      <c r="E14" s="22">
        <f>ROUND([1]A105000纳税调整项目明细表!E14,2)</f>
        <v>0</v>
      </c>
      <c r="F14" s="22">
        <f>ROUND([1]A105000纳税调整项目明细表!F14,2)</f>
        <v>0</v>
      </c>
    </row>
    <row r="15" spans="1:7" ht="18" customHeight="1">
      <c r="A15" s="83">
        <v>11</v>
      </c>
      <c r="B15" s="84" t="s">
        <v>1277</v>
      </c>
      <c r="C15" s="22">
        <f>ROUND([1]A105000纳税调整项目明细表!C15,2)</f>
        <v>0</v>
      </c>
      <c r="D15" s="22">
        <f>ROUND([1]A105000纳税调整项目明细表!D15,2)</f>
        <v>0</v>
      </c>
      <c r="E15" s="22">
        <f>ROUND([1]A105000纳税调整项目明细表!E15,2)</f>
        <v>0</v>
      </c>
      <c r="F15" s="22">
        <f>ROUND([1]A105000纳税调整项目明细表!F15,2)</f>
        <v>0</v>
      </c>
    </row>
    <row r="16" spans="1:7" s="86" customFormat="1" ht="28.2" customHeight="1">
      <c r="A16" s="87">
        <v>12</v>
      </c>
      <c r="B16" s="88" t="s">
        <v>4686</v>
      </c>
      <c r="C16" s="20" t="s">
        <v>2043</v>
      </c>
      <c r="D16" s="20" t="s">
        <v>2043</v>
      </c>
      <c r="E16" s="22">
        <f>ROUND([1]A105000纳税调整项目明细表!E16,2)</f>
        <v>0</v>
      </c>
      <c r="F16" s="22">
        <f>ROUND([1]A105000纳税调整项目明细表!F16,2)</f>
        <v>0</v>
      </c>
    </row>
    <row r="17" spans="1:7" s="86" customFormat="1" ht="18" customHeight="1">
      <c r="A17" s="83">
        <v>13</v>
      </c>
      <c r="B17" s="84" t="s">
        <v>1278</v>
      </c>
      <c r="C17" s="22" t="s">
        <v>2043</v>
      </c>
      <c r="D17" s="22">
        <f>ROUND([1]A105000纳税调整项目明细表!D17,2)</f>
        <v>0</v>
      </c>
      <c r="E17" s="22" t="s">
        <v>2043</v>
      </c>
      <c r="F17" s="22">
        <f>ROUND([1]A105000纳税调整项目明细表!F17,2)</f>
        <v>0</v>
      </c>
    </row>
    <row r="18" spans="1:7" s="86" customFormat="1" ht="18" customHeight="1">
      <c r="A18" s="83">
        <v>14</v>
      </c>
      <c r="B18" s="84" t="s">
        <v>1279</v>
      </c>
      <c r="C18" s="22">
        <f>ROUND([1]A105000纳税调整项目明细表!C18,2)</f>
        <v>0</v>
      </c>
      <c r="D18" s="22">
        <f>ROUND([1]A105000纳税调整项目明细表!D18,2)</f>
        <v>0</v>
      </c>
      <c r="E18" s="22">
        <f>ROUND([1]A105000纳税调整项目明细表!E18,2)</f>
        <v>0</v>
      </c>
      <c r="F18" s="22">
        <f>ROUND([1]A105000纳税调整项目明细表!F18,2)</f>
        <v>0</v>
      </c>
      <c r="G18" s="85"/>
    </row>
    <row r="19" spans="1:7" s="86" customFormat="1" ht="18" customHeight="1">
      <c r="A19" s="83">
        <v>15</v>
      </c>
      <c r="B19" s="84" t="s">
        <v>1280</v>
      </c>
      <c r="C19" s="22">
        <f>ROUND([1]A105000纳税调整项目明细表!C19,2)</f>
        <v>0</v>
      </c>
      <c r="D19" s="22">
        <f>ROUND([1]A105000纳税调整项目明细表!D19,2)</f>
        <v>0</v>
      </c>
      <c r="E19" s="22">
        <f>ROUND([1]A105000纳税调整项目明细表!E19,2)</f>
        <v>0</v>
      </c>
      <c r="F19" s="22" t="s">
        <v>2043</v>
      </c>
    </row>
    <row r="20" spans="1:7" s="86" customFormat="1" ht="18" customHeight="1">
      <c r="A20" s="83">
        <v>16</v>
      </c>
      <c r="B20" s="84" t="s">
        <v>1281</v>
      </c>
      <c r="C20" s="22" t="s">
        <v>2043</v>
      </c>
      <c r="D20" s="22" t="s">
        <v>2043</v>
      </c>
      <c r="E20" s="22">
        <f>ROUND([1]A105000纳税调整项目明细表!E20,2)</f>
        <v>0</v>
      </c>
      <c r="F20" s="22">
        <f>ROUND([1]A105000纳税调整项目明细表!F20,2)</f>
        <v>0</v>
      </c>
    </row>
    <row r="21" spans="1:7" s="86" customFormat="1" ht="18" customHeight="1">
      <c r="A21" s="83">
        <v>17</v>
      </c>
      <c r="B21" s="84" t="s">
        <v>1282</v>
      </c>
      <c r="C21" s="22">
        <f>ROUND([1]A105000纳税调整项目明细表!C21,2)</f>
        <v>0</v>
      </c>
      <c r="D21" s="22">
        <f>ROUND([1]A105000纳税调整项目明细表!D21,2)</f>
        <v>0</v>
      </c>
      <c r="E21" s="22">
        <f>ROUND([1]A105000纳税调整项目明细表!E21,2)</f>
        <v>0</v>
      </c>
      <c r="F21" s="22" t="s">
        <v>2043</v>
      </c>
      <c r="G21" s="85"/>
    </row>
    <row r="22" spans="1:7" s="86" customFormat="1" ht="18" customHeight="1">
      <c r="A22" s="83">
        <v>18</v>
      </c>
      <c r="B22" s="84" t="s">
        <v>1283</v>
      </c>
      <c r="C22" s="22">
        <f>ROUND([1]A105000纳税调整项目明细表!C22,2)</f>
        <v>0</v>
      </c>
      <c r="D22" s="22">
        <f>ROUND([1]A105000纳税调整项目明细表!D22,2)</f>
        <v>0</v>
      </c>
      <c r="E22" s="22">
        <f>ROUND([1]A105000纳税调整项目明细表!E22,2)</f>
        <v>0</v>
      </c>
      <c r="F22" s="22" t="s">
        <v>2063</v>
      </c>
    </row>
    <row r="23" spans="1:7" s="86" customFormat="1" ht="18" customHeight="1">
      <c r="A23" s="83">
        <v>19</v>
      </c>
      <c r="B23" s="84" t="s">
        <v>1284</v>
      </c>
      <c r="C23" s="22">
        <f>ROUND([1]A105000纳税调整项目明细表!C23,2)</f>
        <v>0</v>
      </c>
      <c r="D23" s="22" t="s">
        <v>2043</v>
      </c>
      <c r="E23" s="22">
        <f>ROUND([1]A105000纳税调整项目明细表!E23,2)</f>
        <v>0</v>
      </c>
      <c r="F23" s="22" t="s">
        <v>2043</v>
      </c>
    </row>
    <row r="24" spans="1:7" s="86" customFormat="1" ht="18" customHeight="1">
      <c r="A24" s="83">
        <v>20</v>
      </c>
      <c r="B24" s="84" t="s">
        <v>1285</v>
      </c>
      <c r="C24" s="22">
        <f>ROUND([1]A105000纳税调整项目明细表!C24,2)</f>
        <v>0</v>
      </c>
      <c r="D24" s="22" t="s">
        <v>2043</v>
      </c>
      <c r="E24" s="22">
        <f>ROUND([1]A105000纳税调整项目明细表!E24,2)</f>
        <v>0</v>
      </c>
      <c r="F24" s="22" t="s">
        <v>2043</v>
      </c>
    </row>
    <row r="25" spans="1:7" s="86" customFormat="1" ht="18" customHeight="1">
      <c r="A25" s="83">
        <v>21</v>
      </c>
      <c r="B25" s="84" t="s">
        <v>1286</v>
      </c>
      <c r="C25" s="22">
        <f>ROUND([1]A105000纳税调整项目明细表!C25,2)</f>
        <v>0</v>
      </c>
      <c r="D25" s="22" t="s">
        <v>2043</v>
      </c>
      <c r="E25" s="22">
        <f>ROUND([1]A105000纳税调整项目明细表!E25,2)</f>
        <v>0</v>
      </c>
      <c r="F25" s="22" t="s">
        <v>2043</v>
      </c>
    </row>
    <row r="26" spans="1:7" s="86" customFormat="1" ht="18" customHeight="1">
      <c r="A26" s="83">
        <v>22</v>
      </c>
      <c r="B26" s="84" t="s">
        <v>1287</v>
      </c>
      <c r="C26" s="22">
        <f>ROUND([1]A105000纳税调整项目明细表!C26,2)</f>
        <v>0</v>
      </c>
      <c r="D26" s="22">
        <f>ROUND([1]A105000纳税调整项目明细表!D26,2)</f>
        <v>0</v>
      </c>
      <c r="E26" s="22">
        <f>ROUND([1]A105000纳税调整项目明细表!E26,2)</f>
        <v>0</v>
      </c>
      <c r="F26" s="22">
        <f>ROUND([1]A105000纳税调整项目明细表!F26,2)</f>
        <v>0</v>
      </c>
    </row>
    <row r="27" spans="1:7" s="86" customFormat="1" ht="18" customHeight="1">
      <c r="A27" s="83">
        <v>23</v>
      </c>
      <c r="B27" s="84" t="s">
        <v>1288</v>
      </c>
      <c r="C27" s="22">
        <f>ROUND([1]A105000纳税调整项目明细表!C27,2)</f>
        <v>0</v>
      </c>
      <c r="D27" s="22">
        <f>ROUND([1]A105000纳税调整项目明细表!D27,2)</f>
        <v>0</v>
      </c>
      <c r="E27" s="22">
        <f>ROUND([1]A105000纳税调整项目明细表!E27,2)</f>
        <v>0</v>
      </c>
      <c r="F27" s="22" t="s">
        <v>2043</v>
      </c>
    </row>
    <row r="28" spans="1:7" ht="18" customHeight="1">
      <c r="A28" s="83">
        <v>24</v>
      </c>
      <c r="B28" s="84" t="s">
        <v>1289</v>
      </c>
      <c r="C28" s="22" t="s">
        <v>2043</v>
      </c>
      <c r="D28" s="22" t="s">
        <v>2043</v>
      </c>
      <c r="E28" s="22">
        <f>ROUND([1]A105000纳税调整项目明细表!E28,2)</f>
        <v>0</v>
      </c>
      <c r="F28" s="22" t="s">
        <v>2043</v>
      </c>
    </row>
    <row r="29" spans="1:7" ht="28.2" customHeight="1">
      <c r="A29" s="87">
        <v>25</v>
      </c>
      <c r="B29" s="88" t="s">
        <v>1290</v>
      </c>
      <c r="C29" s="20" t="s">
        <v>2043</v>
      </c>
      <c r="D29" s="20" t="s">
        <v>2043</v>
      </c>
      <c r="E29" s="22">
        <f>ROUND([1]A105000纳税调整项目明细表!E29,2)</f>
        <v>0</v>
      </c>
      <c r="F29" s="20" t="s">
        <v>2043</v>
      </c>
    </row>
    <row r="30" spans="1:7" s="86" customFormat="1" ht="18" customHeight="1">
      <c r="A30" s="83">
        <v>26</v>
      </c>
      <c r="B30" s="84" t="s">
        <v>1291</v>
      </c>
      <c r="C30" s="22">
        <f>ROUND([1]A105000纳税调整项目明细表!C30,2)</f>
        <v>0</v>
      </c>
      <c r="D30" s="22">
        <f>ROUND([1]A105000纳税调整项目明细表!D30,2)</f>
        <v>0</v>
      </c>
      <c r="E30" s="22">
        <f>ROUND([1]A105000纳税调整项目明细表!E30,2)</f>
        <v>0</v>
      </c>
      <c r="F30" s="22">
        <f>ROUND([1]A105000纳税调整项目明细表!F30,2)</f>
        <v>0</v>
      </c>
    </row>
    <row r="31" spans="1:7" ht="18" customHeight="1">
      <c r="A31" s="83">
        <v>27</v>
      </c>
      <c r="B31" s="84" t="s">
        <v>1292</v>
      </c>
      <c r="C31" s="22">
        <f>ROUND([1]A105000纳税调整项目明细表!C31,2)</f>
        <v>0</v>
      </c>
      <c r="D31" s="22" t="s">
        <v>2043</v>
      </c>
      <c r="E31" s="22">
        <f>ROUND([1]A105000纳税调整项目明细表!E31,2)</f>
        <v>0</v>
      </c>
      <c r="F31" s="22" t="s">
        <v>2043</v>
      </c>
    </row>
    <row r="32" spans="1:7" s="253" customFormat="1" ht="18" customHeight="1">
      <c r="A32" s="83">
        <v>28</v>
      </c>
      <c r="B32" s="84" t="s">
        <v>1293</v>
      </c>
      <c r="C32" s="22" t="s">
        <v>2043</v>
      </c>
      <c r="D32" s="22" t="s">
        <v>2043</v>
      </c>
      <c r="E32" s="22">
        <f>ROUND([1]A105000纳税调整项目明细表!E32,2)</f>
        <v>0</v>
      </c>
      <c r="F32" s="22" t="s">
        <v>2043</v>
      </c>
    </row>
    <row r="33" spans="1:7" ht="18" customHeight="1">
      <c r="A33" s="83">
        <v>29</v>
      </c>
      <c r="B33" s="84" t="s">
        <v>1294</v>
      </c>
      <c r="C33" s="22">
        <f>ROUND([1]A105000纳税调整项目明细表!C33,2)</f>
        <v>0</v>
      </c>
      <c r="D33" s="22">
        <f>ROUND([1]A105000纳税调整项目明细表!D33,2)</f>
        <v>0</v>
      </c>
      <c r="E33" s="22">
        <f>ROUND([1]A105000纳税调整项目明细表!E33,2)</f>
        <v>0</v>
      </c>
      <c r="F33" s="22">
        <f>ROUND([1]A105000纳税调整项目明细表!F33,2)</f>
        <v>0</v>
      </c>
    </row>
    <row r="34" spans="1:7" s="86" customFormat="1" ht="18" customHeight="1">
      <c r="A34" s="83">
        <v>30</v>
      </c>
      <c r="B34" s="84" t="s">
        <v>1295</v>
      </c>
      <c r="C34" s="22" t="s">
        <v>2043</v>
      </c>
      <c r="D34" s="22" t="s">
        <v>2043</v>
      </c>
      <c r="E34" s="22">
        <f>ROUND([1]A105000纳税调整项目明细表!E34,2)</f>
        <v>0</v>
      </c>
      <c r="F34" s="22">
        <f>ROUND([1]A105000纳税调整项目明细表!F34,2)</f>
        <v>0</v>
      </c>
    </row>
    <row r="35" spans="1:7" s="86" customFormat="1" ht="18" customHeight="1">
      <c r="A35" s="83">
        <v>31</v>
      </c>
      <c r="B35" s="84" t="s">
        <v>1296</v>
      </c>
      <c r="C35" s="22">
        <f>ROUND([1]A105000纳税调整项目明细表!C35,2)</f>
        <v>0</v>
      </c>
      <c r="D35" s="22">
        <f>ROUND([1]A105000纳税调整项目明细表!D35,2)</f>
        <v>0</v>
      </c>
      <c r="E35" s="22">
        <f>ROUND([1]A105000纳税调整项目明细表!E35,2)</f>
        <v>0</v>
      </c>
      <c r="F35" s="22">
        <f>ROUND([1]A105000纳税调整项目明细表!F35,2)</f>
        <v>0</v>
      </c>
      <c r="G35" s="85"/>
    </row>
    <row r="36" spans="1:7" ht="18" customHeight="1">
      <c r="A36" s="83">
        <v>32</v>
      </c>
      <c r="B36" s="84" t="s">
        <v>1297</v>
      </c>
      <c r="C36" s="22">
        <f>ROUND([1]A105000纳税调整项目明细表!C36,2)</f>
        <v>0</v>
      </c>
      <c r="D36" s="22" t="s">
        <v>2043</v>
      </c>
      <c r="E36" s="22">
        <f>ROUND([1]A105000纳税调整项目明细表!E36,2)</f>
        <v>0</v>
      </c>
      <c r="F36" s="22">
        <f>ROUND([1]A105000纳税调整项目明细表!F36,2)</f>
        <v>0</v>
      </c>
    </row>
    <row r="37" spans="1:7" s="86" customFormat="1" ht="18" customHeight="1">
      <c r="A37" s="83">
        <v>33</v>
      </c>
      <c r="B37" s="84" t="s">
        <v>1298</v>
      </c>
      <c r="C37" s="22">
        <f>ROUND([1]A105000纳税调整项目明细表!C37,2)</f>
        <v>0</v>
      </c>
      <c r="D37" s="22">
        <f>ROUND([1]A105000纳税调整项目明细表!D37,2)</f>
        <v>0</v>
      </c>
      <c r="E37" s="22">
        <f>ROUND([1]A105000纳税调整项目明细表!E37,2)</f>
        <v>0</v>
      </c>
      <c r="F37" s="22">
        <f>ROUND([1]A105000纳税调整项目明细表!F37,2)</f>
        <v>0</v>
      </c>
      <c r="G37" s="85"/>
    </row>
    <row r="38" spans="1:7" s="86" customFormat="1" ht="18" customHeight="1">
      <c r="A38" s="83">
        <v>34</v>
      </c>
      <c r="B38" s="84" t="s">
        <v>1299</v>
      </c>
      <c r="C38" s="22">
        <f>ROUND([1]A105000纳税调整项目明细表!C38,2)</f>
        <v>0</v>
      </c>
      <c r="D38" s="22">
        <f>ROUND([1]A105000纳税调整项目明细表!D38,2)</f>
        <v>0</v>
      </c>
      <c r="E38" s="22">
        <f>ROUND([1]A105000纳税调整项目明细表!E38,2)</f>
        <v>0</v>
      </c>
      <c r="F38" s="22">
        <f>ROUND([1]A105000纳税调整项目明细表!F38,2)</f>
        <v>0</v>
      </c>
    </row>
    <row r="39" spans="1:7" s="86" customFormat="1" ht="18" customHeight="1">
      <c r="A39" s="83">
        <v>35</v>
      </c>
      <c r="B39" s="89" t="s">
        <v>1300</v>
      </c>
      <c r="C39" s="22" t="s">
        <v>2043</v>
      </c>
      <c r="D39" s="22" t="s">
        <v>2043</v>
      </c>
      <c r="E39" s="22">
        <f>ROUND([1]A105000纳税调整项目明细表!E39,2)</f>
        <v>0</v>
      </c>
      <c r="F39" s="22">
        <f>ROUND([1]A105000纳税调整项目明细表!F39,2)</f>
        <v>0</v>
      </c>
    </row>
    <row r="40" spans="1:7" s="86" customFormat="1" ht="18" customHeight="1">
      <c r="A40" s="83">
        <v>36</v>
      </c>
      <c r="B40" s="84" t="s">
        <v>1301</v>
      </c>
      <c r="C40" s="22">
        <f>ROUND([1]A105000纳税调整项目明细表!C40,2)</f>
        <v>0</v>
      </c>
      <c r="D40" s="22">
        <f>ROUND([1]A105000纳税调整项目明细表!D40,2)</f>
        <v>0</v>
      </c>
      <c r="E40" s="22">
        <f>ROUND([1]A105000纳税调整项目明细表!E40,2)</f>
        <v>0</v>
      </c>
      <c r="F40" s="22">
        <f>ROUND([1]A105000纳税调整项目明细表!F40,2)</f>
        <v>0</v>
      </c>
      <c r="G40" s="85"/>
    </row>
    <row r="41" spans="1:7" s="86" customFormat="1" ht="18" customHeight="1">
      <c r="A41" s="83">
        <v>37</v>
      </c>
      <c r="B41" s="84" t="s">
        <v>1302</v>
      </c>
      <c r="C41" s="22" t="s">
        <v>2043</v>
      </c>
      <c r="D41" s="22" t="s">
        <v>2043</v>
      </c>
      <c r="E41" s="22">
        <f>ROUND([1]A105000纳税调整项目明细表!E41,2)</f>
        <v>0</v>
      </c>
      <c r="F41" s="22">
        <f>ROUND([1]A105000纳税调整项目明细表!F41,2)</f>
        <v>0</v>
      </c>
    </row>
    <row r="42" spans="1:7" s="86" customFormat="1" ht="18" customHeight="1">
      <c r="A42" s="83">
        <v>38</v>
      </c>
      <c r="B42" s="89" t="s">
        <v>1303</v>
      </c>
      <c r="C42" s="22">
        <f>ROUND([1]A105000纳税调整项目明细表!C42,2)</f>
        <v>0</v>
      </c>
      <c r="D42" s="22">
        <f>ROUND([1]A105000纳税调整项目明细表!D42,2)</f>
        <v>0</v>
      </c>
      <c r="E42" s="22">
        <f>ROUND([1]A105000纳税调整项目明细表!E42,2)</f>
        <v>0</v>
      </c>
      <c r="F42" s="22">
        <f>ROUND([1]A105000纳税调整项目明细表!F42,2)</f>
        <v>0</v>
      </c>
      <c r="G42" s="85"/>
    </row>
    <row r="43" spans="1:7" s="86" customFormat="1" ht="28.2" customHeight="1">
      <c r="A43" s="87">
        <v>39</v>
      </c>
      <c r="B43" s="88" t="s">
        <v>1304</v>
      </c>
      <c r="C43" s="20" t="s">
        <v>2043</v>
      </c>
      <c r="D43" s="22">
        <f>ROUND([1]A105000纳税调整项目明细表!D43,2)</f>
        <v>0</v>
      </c>
      <c r="E43" s="22">
        <f>ROUND([1]A105000纳税调整项目明细表!E43,2)</f>
        <v>0</v>
      </c>
      <c r="F43" s="22">
        <f>ROUND([1]A105000纳税调整项目明细表!F43,2)</f>
        <v>0</v>
      </c>
      <c r="G43" s="85"/>
    </row>
    <row r="44" spans="1:7" s="86" customFormat="1" ht="18" customHeight="1">
      <c r="A44" s="83">
        <v>40</v>
      </c>
      <c r="B44" s="84" t="s">
        <v>1305</v>
      </c>
      <c r="C44" s="22" t="s">
        <v>2043</v>
      </c>
      <c r="D44" s="22" t="s">
        <v>2043</v>
      </c>
      <c r="E44" s="22">
        <f>ROUND([1]A105000纳税调整项目明细表!E44,2)</f>
        <v>0</v>
      </c>
      <c r="F44" s="22">
        <f>ROUND([1]A105000纳税调整项目明细表!F44,2)</f>
        <v>0</v>
      </c>
    </row>
    <row r="45" spans="1:7" s="86" customFormat="1" ht="18" customHeight="1">
      <c r="A45" s="83">
        <v>41</v>
      </c>
      <c r="B45" s="84" t="s">
        <v>1306</v>
      </c>
      <c r="C45" s="22" t="s">
        <v>2043</v>
      </c>
      <c r="D45" s="22" t="s">
        <v>2043</v>
      </c>
      <c r="E45" s="22">
        <f>ROUND([1]A105000纳税调整项目明细表!E45,2)</f>
        <v>0</v>
      </c>
      <c r="F45" s="22">
        <f>ROUND([1]A105000纳税调整项目明细表!F45,2)</f>
        <v>0</v>
      </c>
    </row>
    <row r="46" spans="1:7" s="86" customFormat="1" ht="18" customHeight="1">
      <c r="A46" s="83">
        <v>42</v>
      </c>
      <c r="B46" s="84" t="s">
        <v>1307</v>
      </c>
      <c r="C46" s="22" t="s">
        <v>2043</v>
      </c>
      <c r="D46" s="22" t="s">
        <v>2043</v>
      </c>
      <c r="E46" s="22">
        <f>ROUND([1]A105000纳税调整项目明细表!E46,2)</f>
        <v>0</v>
      </c>
      <c r="F46" s="22">
        <f>ROUND([1]A105000纳税调整项目明细表!F46,2)</f>
        <v>0</v>
      </c>
    </row>
    <row r="47" spans="1:7" s="86" customFormat="1" ht="18" customHeight="1">
      <c r="A47" s="83">
        <v>43</v>
      </c>
      <c r="B47" s="84" t="s">
        <v>1308</v>
      </c>
      <c r="C47" s="22" t="s">
        <v>2043</v>
      </c>
      <c r="D47" s="22" t="s">
        <v>2043</v>
      </c>
      <c r="E47" s="22">
        <f>ROUND([1]A105000纳税调整项目明细表!E47,2)</f>
        <v>0</v>
      </c>
      <c r="F47" s="22">
        <f>ROUND([1]A105000纳税调整项目明细表!F47,2)</f>
        <v>0</v>
      </c>
    </row>
    <row r="48" spans="1:7" ht="12.15" customHeight="1"/>
    <row r="49" spans="1:6" ht="12.15" customHeight="1"/>
    <row r="50" spans="1:6" ht="12.15" customHeight="1">
      <c r="A50" s="90"/>
      <c r="B50" s="86"/>
      <c r="C50" s="91"/>
      <c r="D50" s="91"/>
      <c r="E50" s="91"/>
      <c r="F50" s="91"/>
    </row>
    <row r="51" spans="1:6" s="86" customFormat="1" ht="12.15" customHeight="1">
      <c r="A51" s="90"/>
      <c r="C51" s="91"/>
      <c r="D51" s="91"/>
      <c r="E51" s="91"/>
      <c r="F51" s="91"/>
    </row>
    <row r="52" spans="1:6" s="86" customFormat="1" ht="12.15" customHeight="1">
      <c r="A52" s="90"/>
      <c r="C52" s="91"/>
      <c r="D52" s="91"/>
      <c r="E52" s="91"/>
      <c r="F52" s="91"/>
    </row>
    <row r="53" spans="1:6" s="86" customFormat="1" ht="12.15" customHeight="1">
      <c r="A53" s="254"/>
      <c r="B53" s="252"/>
      <c r="C53" s="255"/>
      <c r="D53" s="255"/>
      <c r="E53" s="255"/>
      <c r="F53" s="255"/>
    </row>
    <row r="54" spans="1:6" ht="12.15" customHeight="1"/>
    <row r="55" spans="1:6" ht="12.15" customHeight="1"/>
    <row r="56" spans="1:6" ht="12.15" customHeight="1"/>
    <row r="57" spans="1:6" ht="12.15" customHeight="1"/>
    <row r="58" spans="1:6" ht="12.15" customHeight="1"/>
    <row r="59" spans="1:6" ht="12.15" customHeight="1"/>
    <row r="60" spans="1:6" ht="12.15" customHeight="1"/>
  </sheetData>
  <mergeCells count="4">
    <mergeCell ref="A1:F1"/>
    <mergeCell ref="A2:F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84" orientation="portrait" blackAndWhite="1"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D33"/>
  <sheetViews>
    <sheetView topLeftCell="A9" workbookViewId="0">
      <selection sqref="A1:D2 A3:B4"/>
    </sheetView>
  </sheetViews>
  <sheetFormatPr defaultColWidth="9" defaultRowHeight="14.4"/>
  <cols>
    <col min="1" max="1" width="5.21875" style="257" customWidth="1"/>
    <col min="2" max="2" width="54.21875" style="256" customWidth="1"/>
    <col min="3" max="3" width="20.21875" style="257" customWidth="1"/>
    <col min="4" max="4" width="18.88671875" style="257" customWidth="1"/>
    <col min="5" max="16384" width="9" style="256"/>
  </cols>
  <sheetData>
    <row r="1" spans="1:4" ht="20.100000000000001" customHeight="1">
      <c r="A1" s="770" t="s">
        <v>1309</v>
      </c>
      <c r="B1" s="770"/>
      <c r="C1" s="770"/>
      <c r="D1" s="770"/>
    </row>
    <row r="2" spans="1:4" ht="25.5" customHeight="1">
      <c r="A2" s="757" t="s">
        <v>1310</v>
      </c>
      <c r="B2" s="757"/>
      <c r="C2" s="757"/>
      <c r="D2" s="757"/>
    </row>
    <row r="3" spans="1:4" s="93" customFormat="1" ht="18" customHeight="1">
      <c r="A3" s="773" t="s">
        <v>2041</v>
      </c>
      <c r="B3" s="773" t="s">
        <v>1057</v>
      </c>
      <c r="C3" s="576" t="s">
        <v>2047</v>
      </c>
      <c r="D3" s="576" t="s">
        <v>1311</v>
      </c>
    </row>
    <row r="4" spans="1:4" s="93" customFormat="1" ht="18" customHeight="1">
      <c r="A4" s="773"/>
      <c r="B4" s="773"/>
      <c r="C4" s="576">
        <v>1</v>
      </c>
      <c r="D4" s="577">
        <v>2</v>
      </c>
    </row>
    <row r="5" spans="1:4" s="93" customFormat="1" ht="18" customHeight="1">
      <c r="A5" s="92">
        <v>1</v>
      </c>
      <c r="B5" s="95" t="s">
        <v>1312</v>
      </c>
      <c r="C5" s="18">
        <f>ROUND([1]A105010视同销售和房地产开发企业特定业务纳税调整明细表!C5,2)</f>
        <v>0</v>
      </c>
      <c r="D5" s="18">
        <f>ROUND([1]A105010视同销售和房地产开发企业特定业务纳税调整明细表!D5,2)</f>
        <v>0</v>
      </c>
    </row>
    <row r="6" spans="1:4" s="93" customFormat="1" ht="18" customHeight="1">
      <c r="A6" s="92">
        <v>2</v>
      </c>
      <c r="B6" s="95" t="s">
        <v>1313</v>
      </c>
      <c r="C6" s="18">
        <f>ROUND([1]A105010视同销售和房地产开发企业特定业务纳税调整明细表!C6,2)</f>
        <v>0</v>
      </c>
      <c r="D6" s="18">
        <f>ROUND([1]A105010视同销售和房地产开发企业特定业务纳税调整明细表!D6,2)</f>
        <v>0</v>
      </c>
    </row>
    <row r="7" spans="1:4" s="93" customFormat="1" ht="18" customHeight="1">
      <c r="A7" s="92">
        <v>3</v>
      </c>
      <c r="B7" s="95" t="s">
        <v>1314</v>
      </c>
      <c r="C7" s="18">
        <f>ROUND([1]A105010视同销售和房地产开发企业特定业务纳税调整明细表!C7,2)</f>
        <v>0</v>
      </c>
      <c r="D7" s="18">
        <f>ROUND([1]A105010视同销售和房地产开发企业特定业务纳税调整明细表!D7,2)</f>
        <v>0</v>
      </c>
    </row>
    <row r="8" spans="1:4" s="93" customFormat="1" ht="18" customHeight="1">
      <c r="A8" s="92">
        <v>4</v>
      </c>
      <c r="B8" s="95" t="s">
        <v>1315</v>
      </c>
      <c r="C8" s="18">
        <f>ROUND([1]A105010视同销售和房地产开发企业特定业务纳税调整明细表!C8,2)</f>
        <v>0</v>
      </c>
      <c r="D8" s="18">
        <f>ROUND([1]A105010视同销售和房地产开发企业特定业务纳税调整明细表!D8,2)</f>
        <v>0</v>
      </c>
    </row>
    <row r="9" spans="1:4" s="93" customFormat="1" ht="18" customHeight="1">
      <c r="A9" s="92">
        <v>5</v>
      </c>
      <c r="B9" s="95" t="s">
        <v>1316</v>
      </c>
      <c r="C9" s="18">
        <f>ROUND([1]A105010视同销售和房地产开发企业特定业务纳税调整明细表!C9,2)</f>
        <v>0</v>
      </c>
      <c r="D9" s="18">
        <f>ROUND([1]A105010视同销售和房地产开发企业特定业务纳税调整明细表!D9,2)</f>
        <v>0</v>
      </c>
    </row>
    <row r="10" spans="1:4" s="93" customFormat="1" ht="18" customHeight="1">
      <c r="A10" s="92">
        <v>6</v>
      </c>
      <c r="B10" s="95" t="s">
        <v>1317</v>
      </c>
      <c r="C10" s="18">
        <f>ROUND([1]A105010视同销售和房地产开发企业特定业务纳税调整明细表!C10,2)</f>
        <v>0</v>
      </c>
      <c r="D10" s="18">
        <f>ROUND([1]A105010视同销售和房地产开发企业特定业务纳税调整明细表!D10,2)</f>
        <v>0</v>
      </c>
    </row>
    <row r="11" spans="1:4" s="93" customFormat="1" ht="18" customHeight="1">
      <c r="A11" s="92">
        <v>7</v>
      </c>
      <c r="B11" s="95" t="s">
        <v>1318</v>
      </c>
      <c r="C11" s="18">
        <f>ROUND([1]A105010视同销售和房地产开发企业特定业务纳税调整明细表!C11,2)</f>
        <v>0</v>
      </c>
      <c r="D11" s="18">
        <f>ROUND([1]A105010视同销售和房地产开发企业特定业务纳税调整明细表!D11,2)</f>
        <v>0</v>
      </c>
    </row>
    <row r="12" spans="1:4" s="93" customFormat="1" ht="18" customHeight="1">
      <c r="A12" s="92">
        <v>8</v>
      </c>
      <c r="B12" s="95" t="s">
        <v>4565</v>
      </c>
      <c r="C12" s="18">
        <f>ROUND([1]A105010视同销售和房地产开发企业特定业务纳税调整明细表!C12,2)</f>
        <v>0</v>
      </c>
      <c r="D12" s="18">
        <f>ROUND([1]A105010视同销售和房地产开发企业特定业务纳税调整明细表!D12,2)</f>
        <v>0</v>
      </c>
    </row>
    <row r="13" spans="1:4" s="93" customFormat="1" ht="18" customHeight="1">
      <c r="A13" s="92">
        <v>9</v>
      </c>
      <c r="B13" s="95" t="s">
        <v>1319</v>
      </c>
      <c r="C13" s="18">
        <f>ROUND([1]A105010视同销售和房地产开发企业特定业务纳税调整明细表!C13,2)</f>
        <v>0</v>
      </c>
      <c r="D13" s="18">
        <f>ROUND([1]A105010视同销售和房地产开发企业特定业务纳税调整明细表!D13,2)</f>
        <v>0</v>
      </c>
    </row>
    <row r="14" spans="1:4" s="93" customFormat="1" ht="18" customHeight="1">
      <c r="A14" s="92">
        <v>10</v>
      </c>
      <c r="B14" s="96" t="s">
        <v>1320</v>
      </c>
      <c r="C14" s="18">
        <f>ROUND([1]A105010视同销售和房地产开发企业特定业务纳税调整明细表!C14,2)</f>
        <v>0</v>
      </c>
      <c r="D14" s="18">
        <f>ROUND([1]A105010视同销售和房地产开发企业特定业务纳税调整明细表!D14,2)</f>
        <v>0</v>
      </c>
    </row>
    <row r="15" spans="1:4" s="93" customFormat="1" ht="18" customHeight="1">
      <c r="A15" s="92">
        <v>11</v>
      </c>
      <c r="B15" s="95" t="s">
        <v>1321</v>
      </c>
      <c r="C15" s="18">
        <f>ROUND([1]A105010视同销售和房地产开发企业特定业务纳税调整明细表!C15,2)</f>
        <v>0</v>
      </c>
      <c r="D15" s="18">
        <f>ROUND([1]A105010视同销售和房地产开发企业特定业务纳税调整明细表!D15,2)</f>
        <v>0</v>
      </c>
    </row>
    <row r="16" spans="1:4" s="93" customFormat="1" ht="18" customHeight="1">
      <c r="A16" s="92">
        <v>12</v>
      </c>
      <c r="B16" s="95" t="s">
        <v>1322</v>
      </c>
      <c r="C16" s="18">
        <f>ROUND([1]A105010视同销售和房地产开发企业特定业务纳税调整明细表!C16,2)</f>
        <v>0</v>
      </c>
      <c r="D16" s="18">
        <f>ROUND([1]A105010视同销售和房地产开发企业特定业务纳税调整明细表!D16,2)</f>
        <v>0</v>
      </c>
    </row>
    <row r="17" spans="1:4" s="93" customFormat="1" ht="18" customHeight="1">
      <c r="A17" s="92">
        <v>13</v>
      </c>
      <c r="B17" s="95" t="s">
        <v>1323</v>
      </c>
      <c r="C17" s="18">
        <f>ROUND([1]A105010视同销售和房地产开发企业特定业务纳税调整明细表!C17,2)</f>
        <v>0</v>
      </c>
      <c r="D17" s="18">
        <f>ROUND([1]A105010视同销售和房地产开发企业特定业务纳税调整明细表!D17,2)</f>
        <v>0</v>
      </c>
    </row>
    <row r="18" spans="1:4" s="93" customFormat="1" ht="18" customHeight="1">
      <c r="A18" s="92">
        <v>14</v>
      </c>
      <c r="B18" s="95" t="s">
        <v>1324</v>
      </c>
      <c r="C18" s="18">
        <f>ROUND([1]A105010视同销售和房地产开发企业特定业务纳税调整明细表!C18,2)</f>
        <v>0</v>
      </c>
      <c r="D18" s="18">
        <f>ROUND([1]A105010视同销售和房地产开发企业特定业务纳税调整明细表!D18,2)</f>
        <v>0</v>
      </c>
    </row>
    <row r="19" spans="1:4" s="93" customFormat="1" ht="18" customHeight="1">
      <c r="A19" s="92">
        <v>15</v>
      </c>
      <c r="B19" s="95" t="s">
        <v>1325</v>
      </c>
      <c r="C19" s="18">
        <f>ROUND([1]A105010视同销售和房地产开发企业特定业务纳税调整明细表!C19,2)</f>
        <v>0</v>
      </c>
      <c r="D19" s="18">
        <f>ROUND([1]A105010视同销售和房地产开发企业特定业务纳税调整明细表!D19,2)</f>
        <v>0</v>
      </c>
    </row>
    <row r="20" spans="1:4" s="93" customFormat="1" ht="18" customHeight="1">
      <c r="A20" s="92">
        <v>16</v>
      </c>
      <c r="B20" s="95" t="s">
        <v>1326</v>
      </c>
      <c r="C20" s="18">
        <f>ROUND([1]A105010视同销售和房地产开发企业特定业务纳税调整明细表!C20,2)</f>
        <v>0</v>
      </c>
      <c r="D20" s="18">
        <f>ROUND([1]A105010视同销售和房地产开发企业特定业务纳税调整明细表!D20,2)</f>
        <v>0</v>
      </c>
    </row>
    <row r="21" spans="1:4" s="93" customFormat="1" ht="18" customHeight="1">
      <c r="A21" s="92">
        <v>17</v>
      </c>
      <c r="B21" s="98" t="s">
        <v>1327</v>
      </c>
      <c r="C21" s="18">
        <f>ROUND([1]A105010视同销售和房地产开发企业特定业务纳税调整明细表!C21,2)</f>
        <v>0</v>
      </c>
      <c r="D21" s="18">
        <f>ROUND([1]A105010视同销售和房地产开发企业特定业务纳税调整明细表!D21,2)</f>
        <v>0</v>
      </c>
    </row>
    <row r="22" spans="1:4" s="93" customFormat="1" ht="18" customHeight="1">
      <c r="A22" s="92">
        <v>18</v>
      </c>
      <c r="B22" s="95" t="s">
        <v>4566</v>
      </c>
      <c r="C22" s="18">
        <f>ROUND([1]A105010视同销售和房地产开发企业特定业务纳税调整明细表!C22,2)</f>
        <v>0</v>
      </c>
      <c r="D22" s="18">
        <f>ROUND([1]A105010视同销售和房地产开发企业特定业务纳税调整明细表!D22,2)</f>
        <v>0</v>
      </c>
    </row>
    <row r="23" spans="1:4" s="93" customFormat="1" ht="18" customHeight="1">
      <c r="A23" s="92">
        <v>19</v>
      </c>
      <c r="B23" s="95" t="s">
        <v>1328</v>
      </c>
      <c r="C23" s="18">
        <f>ROUND([1]A105010视同销售和房地产开发企业特定业务纳税调整明细表!C23,2)</f>
        <v>0</v>
      </c>
      <c r="D23" s="18">
        <f>ROUND([1]A105010视同销售和房地产开发企业特定业务纳税调整明细表!D23,2)</f>
        <v>0</v>
      </c>
    </row>
    <row r="24" spans="1:4" s="93" customFormat="1" ht="18" customHeight="1">
      <c r="A24" s="92">
        <v>20</v>
      </c>
      <c r="B24" s="96" t="s">
        <v>1320</v>
      </c>
      <c r="C24" s="18">
        <f>ROUND([1]A105010视同销售和房地产开发企业特定业务纳税调整明细表!C24,2)</f>
        <v>0</v>
      </c>
      <c r="D24" s="18">
        <f>ROUND([1]A105010视同销售和房地产开发企业特定业务纳税调整明细表!D24,2)</f>
        <v>0</v>
      </c>
    </row>
    <row r="25" spans="1:4" s="93" customFormat="1" ht="18" customHeight="1">
      <c r="A25" s="92">
        <v>21</v>
      </c>
      <c r="B25" s="95" t="s">
        <v>1329</v>
      </c>
      <c r="C25" s="18">
        <f>ROUND([1]A105010视同销售和房地产开发企业特定业务纳税调整明细表!C25,2)</f>
        <v>0</v>
      </c>
      <c r="D25" s="18">
        <f>ROUND([1]A105010视同销售和房地产开发企业特定业务纳税调整明细表!D25,2)</f>
        <v>0</v>
      </c>
    </row>
    <row r="26" spans="1:4" s="93" customFormat="1" ht="28.2" customHeight="1">
      <c r="A26" s="99">
        <v>22</v>
      </c>
      <c r="B26" s="100" t="s">
        <v>1330</v>
      </c>
      <c r="C26" s="18">
        <f>ROUND([1]A105010视同销售和房地产开发企业特定业务纳税调整明细表!C26,2)</f>
        <v>0</v>
      </c>
      <c r="D26" s="18">
        <f>ROUND([1]A105010视同销售和房地产开发企业特定业务纳税调整明细表!D26,2)</f>
        <v>0</v>
      </c>
    </row>
    <row r="27" spans="1:4" s="93" customFormat="1" ht="18" customHeight="1">
      <c r="A27" s="92">
        <v>23</v>
      </c>
      <c r="B27" s="97" t="s">
        <v>1331</v>
      </c>
      <c r="C27" s="18">
        <f>ROUND([1]A105010视同销售和房地产开发企业特定业务纳税调整明细表!C27,2)</f>
        <v>0</v>
      </c>
      <c r="D27" s="578" t="s">
        <v>2043</v>
      </c>
    </row>
    <row r="28" spans="1:4" s="101" customFormat="1" ht="18" customHeight="1">
      <c r="A28" s="92">
        <v>24</v>
      </c>
      <c r="B28" s="96" t="s">
        <v>1332</v>
      </c>
      <c r="C28" s="18">
        <f>ROUND([1]A105010视同销售和房地产开发企业特定业务纳税调整明细表!C28,2)</f>
        <v>0</v>
      </c>
      <c r="D28" s="18">
        <f>ROUND([1]A105010视同销售和房地产开发企业特定业务纳税调整明细表!D28,2)</f>
        <v>0</v>
      </c>
    </row>
    <row r="29" spans="1:4" s="101" customFormat="1" ht="18" customHeight="1">
      <c r="A29" s="92">
        <v>25</v>
      </c>
      <c r="B29" s="95" t="s">
        <v>1333</v>
      </c>
      <c r="C29" s="18">
        <f>ROUND([1]A105010视同销售和房地产开发企业特定业务纳税调整明细表!C29,2)</f>
        <v>0</v>
      </c>
      <c r="D29" s="18">
        <f>ROUND([1]A105010视同销售和房地产开发企业特定业务纳税调整明细表!D29,2)</f>
        <v>0</v>
      </c>
    </row>
    <row r="30" spans="1:4" s="101" customFormat="1" ht="28.2" customHeight="1">
      <c r="A30" s="99">
        <v>26</v>
      </c>
      <c r="B30" s="100" t="s">
        <v>1334</v>
      </c>
      <c r="C30" s="18">
        <f>ROUND([1]A105010视同销售和房地产开发企业特定业务纳税调整明细表!C30,2)</f>
        <v>0</v>
      </c>
      <c r="D30" s="18">
        <f>ROUND([1]A105010视同销售和房地产开发企业特定业务纳税调整明细表!D30,2)</f>
        <v>0</v>
      </c>
    </row>
    <row r="31" spans="1:4" s="101" customFormat="1" ht="18" customHeight="1">
      <c r="A31" s="92">
        <v>27</v>
      </c>
      <c r="B31" s="97" t="s">
        <v>1335</v>
      </c>
      <c r="C31" s="18">
        <f>ROUND([1]A105010视同销售和房地产开发企业特定业务纳税调整明细表!C31,2)</f>
        <v>0</v>
      </c>
      <c r="D31" s="578" t="s">
        <v>2043</v>
      </c>
    </row>
    <row r="32" spans="1:4" s="101" customFormat="1" ht="18" customHeight="1">
      <c r="A32" s="92">
        <v>28</v>
      </c>
      <c r="B32" s="96" t="s">
        <v>1336</v>
      </c>
      <c r="C32" s="18">
        <f>ROUND([1]A105010视同销售和房地产开发企业特定业务纳税调整明细表!C32,2)</f>
        <v>0</v>
      </c>
      <c r="D32" s="18">
        <f>ROUND([1]A105010视同销售和房地产开发企业特定业务纳税调整明细表!D32,2)</f>
        <v>0</v>
      </c>
    </row>
    <row r="33" spans="1:4" s="93" customFormat="1" ht="18" customHeight="1">
      <c r="A33" s="92">
        <v>29</v>
      </c>
      <c r="B33" s="95" t="s">
        <v>1337</v>
      </c>
      <c r="C33" s="18">
        <f>ROUND([1]A105010视同销售和房地产开发企业特定业务纳税调整明细表!C33,2)</f>
        <v>0</v>
      </c>
      <c r="D33" s="18">
        <f>ROUND([1]A105010视同销售和房地产开发企业特定业务纳税调整明细表!D33,2)</f>
        <v>0</v>
      </c>
    </row>
  </sheetData>
  <mergeCells count="4">
    <mergeCell ref="A1:D1"/>
    <mergeCell ref="A2:D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H19"/>
  <sheetViews>
    <sheetView workbookViewId="0">
      <selection sqref="A1:H2 D3:G3 C3:C4 H3:H4 A3:B5"/>
    </sheetView>
  </sheetViews>
  <sheetFormatPr defaultColWidth="9" defaultRowHeight="12"/>
  <cols>
    <col min="1" max="1" width="5.21875" style="105" customWidth="1"/>
    <col min="2" max="2" width="42.6640625" style="93" customWidth="1"/>
    <col min="3" max="8" width="15.77734375" style="93" customWidth="1"/>
    <col min="9" max="16384" width="9" style="93"/>
  </cols>
  <sheetData>
    <row r="1" spans="1:8" s="256" customFormat="1" ht="20.100000000000001" customHeight="1">
      <c r="A1" s="756" t="s">
        <v>1338</v>
      </c>
      <c r="B1" s="756"/>
      <c r="C1" s="756"/>
      <c r="D1" s="756"/>
      <c r="E1" s="756"/>
      <c r="F1" s="756"/>
      <c r="G1" s="756"/>
      <c r="H1" s="756"/>
    </row>
    <row r="2" spans="1:8" ht="25.5" customHeight="1">
      <c r="A2" s="736" t="s">
        <v>1339</v>
      </c>
      <c r="B2" s="736"/>
      <c r="C2" s="736"/>
      <c r="D2" s="736"/>
      <c r="E2" s="736"/>
      <c r="F2" s="736"/>
      <c r="G2" s="736"/>
      <c r="H2" s="736"/>
    </row>
    <row r="3" spans="1:8" s="103" customFormat="1" ht="18" customHeight="1">
      <c r="A3" s="765" t="s">
        <v>2041</v>
      </c>
      <c r="B3" s="765" t="s">
        <v>1057</v>
      </c>
      <c r="C3" s="762" t="s">
        <v>4687</v>
      </c>
      <c r="D3" s="773" t="s">
        <v>2048</v>
      </c>
      <c r="E3" s="773"/>
      <c r="F3" s="773" t="s">
        <v>2047</v>
      </c>
      <c r="G3" s="773"/>
      <c r="H3" s="762" t="s">
        <v>1340</v>
      </c>
    </row>
    <row r="4" spans="1:8" s="103" customFormat="1" ht="18" customHeight="1">
      <c r="A4" s="766"/>
      <c r="B4" s="766"/>
      <c r="C4" s="764"/>
      <c r="D4" s="576" t="s">
        <v>2062</v>
      </c>
      <c r="E4" s="576" t="s">
        <v>1341</v>
      </c>
      <c r="F4" s="576" t="s">
        <v>2062</v>
      </c>
      <c r="G4" s="576" t="s">
        <v>1341</v>
      </c>
      <c r="H4" s="764"/>
    </row>
    <row r="5" spans="1:8" ht="18" customHeight="1">
      <c r="A5" s="767"/>
      <c r="B5" s="767"/>
      <c r="C5" s="17">
        <v>1</v>
      </c>
      <c r="D5" s="17">
        <v>2</v>
      </c>
      <c r="E5" s="17">
        <v>3</v>
      </c>
      <c r="F5" s="17">
        <v>4</v>
      </c>
      <c r="G5" s="17">
        <v>5</v>
      </c>
      <c r="H5" s="17" t="s">
        <v>1342</v>
      </c>
    </row>
    <row r="6" spans="1:8" ht="28.2" customHeight="1">
      <c r="A6" s="92">
        <v>1</v>
      </c>
      <c r="B6" s="152" t="s">
        <v>1343</v>
      </c>
      <c r="C6" s="16">
        <f>ROUND([1]A105020未按权责发生制确认收入纳税调整明细表!C6,2)</f>
        <v>0</v>
      </c>
      <c r="D6" s="16">
        <f>ROUND([1]A105020未按权责发生制确认收入纳税调整明细表!D6,2)</f>
        <v>0</v>
      </c>
      <c r="E6" s="16">
        <f>ROUND([1]A105020未按权责发生制确认收入纳税调整明细表!E6,2)</f>
        <v>0</v>
      </c>
      <c r="F6" s="16">
        <f>ROUND([1]A105020未按权责发生制确认收入纳税调整明细表!F6,2)</f>
        <v>0</v>
      </c>
      <c r="G6" s="16">
        <f>ROUND([1]A105020未按权责发生制确认收入纳税调整明细表!G6,2)</f>
        <v>0</v>
      </c>
      <c r="H6" s="16">
        <f>ROUND([1]A105020未按权责发生制确认收入纳税调整明细表!H6,2)</f>
        <v>0</v>
      </c>
    </row>
    <row r="7" spans="1:8" ht="18" customHeight="1">
      <c r="A7" s="92">
        <v>2</v>
      </c>
      <c r="B7" s="95" t="s">
        <v>1344</v>
      </c>
      <c r="C7" s="16">
        <f>ROUND([1]A105020未按权责发生制确认收入纳税调整明细表!C7,2)</f>
        <v>0</v>
      </c>
      <c r="D7" s="16">
        <f>ROUND([1]A105020未按权责发生制确认收入纳税调整明细表!D7,2)</f>
        <v>0</v>
      </c>
      <c r="E7" s="16">
        <f>ROUND([1]A105020未按权责发生制确认收入纳税调整明细表!E7,2)</f>
        <v>0</v>
      </c>
      <c r="F7" s="16">
        <f>ROUND([1]A105020未按权责发生制确认收入纳税调整明细表!F7,2)</f>
        <v>0</v>
      </c>
      <c r="G7" s="16">
        <f>ROUND([1]A105020未按权责发生制确认收入纳税调整明细表!G7,2)</f>
        <v>0</v>
      </c>
      <c r="H7" s="16">
        <f>ROUND([1]A105020未按权责发生制确认收入纳税调整明细表!H7,2)</f>
        <v>0</v>
      </c>
    </row>
    <row r="8" spans="1:8" ht="18" customHeight="1">
      <c r="A8" s="92">
        <v>3</v>
      </c>
      <c r="B8" s="95" t="s">
        <v>1345</v>
      </c>
      <c r="C8" s="16">
        <f>ROUND([1]A105020未按权责发生制确认收入纳税调整明细表!C8,2)</f>
        <v>0</v>
      </c>
      <c r="D8" s="16">
        <f>ROUND([1]A105020未按权责发生制确认收入纳税调整明细表!D8,2)</f>
        <v>0</v>
      </c>
      <c r="E8" s="16">
        <f>ROUND([1]A105020未按权责发生制确认收入纳税调整明细表!E8,2)</f>
        <v>0</v>
      </c>
      <c r="F8" s="16">
        <f>ROUND([1]A105020未按权责发生制确认收入纳税调整明细表!F8,2)</f>
        <v>0</v>
      </c>
      <c r="G8" s="16">
        <f>ROUND([1]A105020未按权责发生制确认收入纳税调整明细表!G8,2)</f>
        <v>0</v>
      </c>
      <c r="H8" s="16">
        <f>ROUND([1]A105020未按权责发生制确认收入纳税调整明细表!H8,2)</f>
        <v>0</v>
      </c>
    </row>
    <row r="9" spans="1:8" ht="18" customHeight="1">
      <c r="A9" s="92">
        <v>4</v>
      </c>
      <c r="B9" s="95" t="s">
        <v>1346</v>
      </c>
      <c r="C9" s="16">
        <f>ROUND([1]A105020未按权责发生制确认收入纳税调整明细表!C9,2)</f>
        <v>0</v>
      </c>
      <c r="D9" s="16">
        <f>ROUND([1]A105020未按权责发生制确认收入纳税调整明细表!D9,2)</f>
        <v>0</v>
      </c>
      <c r="E9" s="16">
        <f>ROUND([1]A105020未按权责发生制确认收入纳税调整明细表!E9,2)</f>
        <v>0</v>
      </c>
      <c r="F9" s="16">
        <f>ROUND([1]A105020未按权责发生制确认收入纳税调整明细表!F9,2)</f>
        <v>0</v>
      </c>
      <c r="G9" s="16">
        <f>ROUND([1]A105020未按权责发生制确认收入纳税调整明细表!G9,2)</f>
        <v>0</v>
      </c>
      <c r="H9" s="16">
        <f>ROUND([1]A105020未按权责发生制确认收入纳税调整明细表!H9,2)</f>
        <v>0</v>
      </c>
    </row>
    <row r="10" spans="1:8" ht="18" customHeight="1">
      <c r="A10" s="92">
        <v>5</v>
      </c>
      <c r="B10" s="95" t="s">
        <v>1347</v>
      </c>
      <c r="C10" s="16">
        <f>ROUND([1]A105020未按权责发生制确认收入纳税调整明细表!C10,2)</f>
        <v>0</v>
      </c>
      <c r="D10" s="16">
        <f>ROUND([1]A105020未按权责发生制确认收入纳税调整明细表!D10,2)</f>
        <v>0</v>
      </c>
      <c r="E10" s="16">
        <f>ROUND([1]A105020未按权责发生制确认收入纳税调整明细表!E10,2)</f>
        <v>0</v>
      </c>
      <c r="F10" s="16">
        <f>ROUND([1]A105020未按权责发生制确认收入纳税调整明细表!F10,2)</f>
        <v>0</v>
      </c>
      <c r="G10" s="16">
        <f>ROUND([1]A105020未按权责发生制确认收入纳税调整明细表!G10,2)</f>
        <v>0</v>
      </c>
      <c r="H10" s="16">
        <f>ROUND([1]A105020未按权责发生制确认收入纳税调整明细表!H10,2)</f>
        <v>0</v>
      </c>
    </row>
    <row r="11" spans="1:8" ht="18" customHeight="1">
      <c r="A11" s="92">
        <v>6</v>
      </c>
      <c r="B11" s="95" t="s">
        <v>1348</v>
      </c>
      <c r="C11" s="16">
        <f>ROUND([1]A105020未按权责发生制确认收入纳税调整明细表!C11,2)</f>
        <v>0</v>
      </c>
      <c r="D11" s="16">
        <f>ROUND([1]A105020未按权责发生制确认收入纳税调整明细表!D11,2)</f>
        <v>0</v>
      </c>
      <c r="E11" s="16">
        <f>ROUND([1]A105020未按权责发生制确认收入纳税调整明细表!E11,2)</f>
        <v>0</v>
      </c>
      <c r="F11" s="16">
        <f>ROUND([1]A105020未按权责发生制确认收入纳税调整明细表!F11,2)</f>
        <v>0</v>
      </c>
      <c r="G11" s="16">
        <f>ROUND([1]A105020未按权责发生制确认收入纳税调整明细表!G11,2)</f>
        <v>0</v>
      </c>
      <c r="H11" s="16">
        <f>ROUND([1]A105020未按权责发生制确认收入纳税调整明细表!H11,2)</f>
        <v>0</v>
      </c>
    </row>
    <row r="12" spans="1:8" ht="18" customHeight="1">
      <c r="A12" s="92">
        <v>7</v>
      </c>
      <c r="B12" s="95" t="s">
        <v>1349</v>
      </c>
      <c r="C12" s="16">
        <f>ROUND([1]A105020未按权责发生制确认收入纳税调整明细表!C12,2)</f>
        <v>0</v>
      </c>
      <c r="D12" s="16">
        <f>ROUND([1]A105020未按权责发生制确认收入纳税调整明细表!D12,2)</f>
        <v>0</v>
      </c>
      <c r="E12" s="16">
        <f>ROUND([1]A105020未按权责发生制确认收入纳税调整明细表!E12,2)</f>
        <v>0</v>
      </c>
      <c r="F12" s="16">
        <f>ROUND([1]A105020未按权责发生制确认收入纳税调整明细表!F12,2)</f>
        <v>0</v>
      </c>
      <c r="G12" s="16">
        <f>ROUND([1]A105020未按权责发生制确认收入纳税调整明细表!G12,2)</f>
        <v>0</v>
      </c>
      <c r="H12" s="16">
        <f>ROUND([1]A105020未按权责发生制确认收入纳税调整明细表!H12,2)</f>
        <v>0</v>
      </c>
    </row>
    <row r="13" spans="1:8" ht="18" customHeight="1">
      <c r="A13" s="92">
        <v>8</v>
      </c>
      <c r="B13" s="96" t="s">
        <v>1350</v>
      </c>
      <c r="C13" s="16">
        <f>ROUND([1]A105020未按权责发生制确认收入纳税调整明细表!C13,2)</f>
        <v>0</v>
      </c>
      <c r="D13" s="16">
        <f>ROUND([1]A105020未按权责发生制确认收入纳税调整明细表!D13,2)</f>
        <v>0</v>
      </c>
      <c r="E13" s="16">
        <f>ROUND([1]A105020未按权责发生制确认收入纳税调整明细表!E13,2)</f>
        <v>0</v>
      </c>
      <c r="F13" s="16">
        <f>ROUND([1]A105020未按权责发生制确认收入纳税调整明细表!F13,2)</f>
        <v>0</v>
      </c>
      <c r="G13" s="16">
        <f>ROUND([1]A105020未按权责发生制确认收入纳税调整明细表!G13,2)</f>
        <v>0</v>
      </c>
      <c r="H13" s="16">
        <f>ROUND([1]A105020未按权责发生制确认收入纳税调整明细表!H13,2)</f>
        <v>0</v>
      </c>
    </row>
    <row r="14" spans="1:8" ht="18" customHeight="1">
      <c r="A14" s="92">
        <v>9</v>
      </c>
      <c r="B14" s="95" t="s">
        <v>1351</v>
      </c>
      <c r="C14" s="16">
        <f>ROUND([1]A105020未按权责发生制确认收入纳税调整明细表!C14,2)</f>
        <v>0</v>
      </c>
      <c r="D14" s="16">
        <f>ROUND([1]A105020未按权责发生制确认收入纳税调整明细表!D14,2)</f>
        <v>0</v>
      </c>
      <c r="E14" s="16">
        <f>ROUND([1]A105020未按权责发生制确认收入纳税调整明细表!E14,2)</f>
        <v>0</v>
      </c>
      <c r="F14" s="16">
        <f>ROUND([1]A105020未按权责发生制确认收入纳税调整明细表!F14,2)</f>
        <v>0</v>
      </c>
      <c r="G14" s="16">
        <f>ROUND([1]A105020未按权责发生制确认收入纳税调整明细表!G14,2)</f>
        <v>0</v>
      </c>
      <c r="H14" s="16">
        <f>ROUND([1]A105020未按权责发生制确认收入纳税调整明细表!H14,2)</f>
        <v>0</v>
      </c>
    </row>
    <row r="15" spans="1:8" ht="18" customHeight="1">
      <c r="A15" s="92">
        <v>10</v>
      </c>
      <c r="B15" s="95" t="s">
        <v>1352</v>
      </c>
      <c r="C15" s="16">
        <f>ROUND([1]A105020未按权责发生制确认收入纳税调整明细表!C15,2)</f>
        <v>0</v>
      </c>
      <c r="D15" s="16">
        <f>ROUND([1]A105020未按权责发生制确认收入纳税调整明细表!D15,2)</f>
        <v>0</v>
      </c>
      <c r="E15" s="16">
        <f>ROUND([1]A105020未按权责发生制确认收入纳税调整明细表!E15,2)</f>
        <v>0</v>
      </c>
      <c r="F15" s="16">
        <f>ROUND([1]A105020未按权责发生制确认收入纳税调整明细表!F15,2)</f>
        <v>0</v>
      </c>
      <c r="G15" s="16">
        <f>ROUND([1]A105020未按权责发生制确认收入纳税调整明细表!G15,2)</f>
        <v>0</v>
      </c>
      <c r="H15" s="16">
        <f>ROUND([1]A105020未按权责发生制确认收入纳税调整明细表!H15,2)</f>
        <v>0</v>
      </c>
    </row>
    <row r="16" spans="1:8" ht="18" customHeight="1">
      <c r="A16" s="92">
        <v>11</v>
      </c>
      <c r="B16" s="95" t="s">
        <v>1353</v>
      </c>
      <c r="C16" s="16">
        <f>ROUND([1]A105020未按权责发生制确认收入纳税调整明细表!C16,2)</f>
        <v>0</v>
      </c>
      <c r="D16" s="16">
        <f>ROUND([1]A105020未按权责发生制确认收入纳税调整明细表!D16,2)</f>
        <v>0</v>
      </c>
      <c r="E16" s="16">
        <f>ROUND([1]A105020未按权责发生制确认收入纳税调整明细表!E16,2)</f>
        <v>0</v>
      </c>
      <c r="F16" s="16">
        <f>ROUND([1]A105020未按权责发生制确认收入纳税调整明细表!F16,2)</f>
        <v>0</v>
      </c>
      <c r="G16" s="16">
        <f>ROUND([1]A105020未按权责发生制确认收入纳税调整明细表!G16,2)</f>
        <v>0</v>
      </c>
      <c r="H16" s="16">
        <f>ROUND([1]A105020未按权责发生制确认收入纳税调整明细表!H16,2)</f>
        <v>0</v>
      </c>
    </row>
    <row r="17" spans="1:8" ht="18" customHeight="1">
      <c r="A17" s="92">
        <v>12</v>
      </c>
      <c r="B17" s="95" t="s">
        <v>1354</v>
      </c>
      <c r="C17" s="16">
        <f>ROUND([1]A105020未按权责发生制确认收入纳税调整明细表!C17,2)</f>
        <v>0</v>
      </c>
      <c r="D17" s="16">
        <f>ROUND([1]A105020未按权责发生制确认收入纳税调整明细表!D17,2)</f>
        <v>0</v>
      </c>
      <c r="E17" s="16">
        <f>ROUND([1]A105020未按权责发生制确认收入纳税调整明细表!E17,2)</f>
        <v>0</v>
      </c>
      <c r="F17" s="16">
        <f>ROUND([1]A105020未按权责发生制确认收入纳税调整明细表!F17,2)</f>
        <v>0</v>
      </c>
      <c r="G17" s="16">
        <f>ROUND([1]A105020未按权责发生制确认收入纳税调整明细表!G17,2)</f>
        <v>0</v>
      </c>
      <c r="H17" s="16">
        <f>ROUND([1]A105020未按权责发生制确认收入纳税调整明细表!H17,2)</f>
        <v>0</v>
      </c>
    </row>
    <row r="18" spans="1:8" ht="18" customHeight="1">
      <c r="A18" s="92">
        <v>13</v>
      </c>
      <c r="B18" s="96" t="s">
        <v>1355</v>
      </c>
      <c r="C18" s="16">
        <f>ROUND([1]A105020未按权责发生制确认收入纳税调整明细表!C18,2)</f>
        <v>0</v>
      </c>
      <c r="D18" s="16">
        <f>ROUND([1]A105020未按权责发生制确认收入纳税调整明细表!D18,2)</f>
        <v>0</v>
      </c>
      <c r="E18" s="16">
        <f>ROUND([1]A105020未按权责发生制确认收入纳税调整明细表!E18,2)</f>
        <v>0</v>
      </c>
      <c r="F18" s="16">
        <f>ROUND([1]A105020未按权责发生制确认收入纳税调整明细表!F18,2)</f>
        <v>0</v>
      </c>
      <c r="G18" s="16">
        <f>ROUND([1]A105020未按权责发生制确认收入纳税调整明细表!G18,2)</f>
        <v>0</v>
      </c>
      <c r="H18" s="16">
        <f>ROUND([1]A105020未按权责发生制确认收入纳税调整明细表!H18,2)</f>
        <v>0</v>
      </c>
    </row>
    <row r="19" spans="1:8" ht="18" customHeight="1">
      <c r="A19" s="92">
        <v>14</v>
      </c>
      <c r="B19" s="95" t="s">
        <v>1356</v>
      </c>
      <c r="C19" s="16">
        <f>ROUND([1]A105020未按权责发生制确认收入纳税调整明细表!C19,2)</f>
        <v>0</v>
      </c>
      <c r="D19" s="16">
        <f>ROUND([1]A105020未按权责发生制确认收入纳税调整明细表!D19,2)</f>
        <v>0</v>
      </c>
      <c r="E19" s="16">
        <f>ROUND([1]A105020未按权责发生制确认收入纳税调整明细表!E19,2)</f>
        <v>0</v>
      </c>
      <c r="F19" s="16">
        <f>ROUND([1]A105020未按权责发生制确认收入纳税调整明细表!F19,2)</f>
        <v>0</v>
      </c>
      <c r="G19" s="16">
        <f>ROUND([1]A105020未按权责发生制确认收入纳税调整明细表!G19,2)</f>
        <v>0</v>
      </c>
      <c r="H19" s="16">
        <f>ROUND([1]A105020未按权责发生制确认收入纳税调整明细表!H19,2)</f>
        <v>0</v>
      </c>
    </row>
  </sheetData>
  <mergeCells count="8">
    <mergeCell ref="A1:H1"/>
    <mergeCell ref="A2:H2"/>
    <mergeCell ref="A3:A5"/>
    <mergeCell ref="B3:B5"/>
    <mergeCell ref="C3:C4"/>
    <mergeCell ref="D3:E3"/>
    <mergeCell ref="F3:G3"/>
    <mergeCell ref="H3:H4"/>
  </mergeCells>
  <phoneticPr fontId="48" type="noConversion"/>
  <printOptions horizontalCentered="1"/>
  <pageMargins left="0.51181102362204722" right="0.31496062992125984" top="0.74803149606299213" bottom="0.35433070866141736" header="0.31496062992125984" footer="0.31496062992125984"/>
  <pageSetup paperSize="9" scale="99" orientation="landscape" blackAndWhite="1"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F27"/>
  <sheetViews>
    <sheetView topLeftCell="A13" zoomScaleNormal="100" workbookViewId="0">
      <selection activeCell="C5" sqref="C5"/>
    </sheetView>
  </sheetViews>
  <sheetFormatPr defaultRowHeight="14.4"/>
  <cols>
    <col min="1" max="1" width="15.109375" customWidth="1"/>
    <col min="2" max="2" width="19.44140625" customWidth="1"/>
    <col min="3" max="3" width="25" customWidth="1"/>
    <col min="4" max="4" width="8.6640625" customWidth="1"/>
    <col min="5" max="5" width="10.6640625" customWidth="1"/>
    <col min="6" max="6" width="9.6640625" customWidth="1"/>
  </cols>
  <sheetData>
    <row r="1" spans="1:6">
      <c r="A1" s="638"/>
      <c r="B1" s="638"/>
      <c r="C1" s="638"/>
      <c r="D1" s="638"/>
      <c r="E1" s="638"/>
      <c r="F1" s="638"/>
    </row>
    <row r="5" spans="1:6" ht="67.95" customHeight="1"/>
    <row r="6" spans="1:6" ht="45.6" customHeight="1">
      <c r="A6" s="664" t="str">
        <f>[1]报告封面!A2&amp;""</f>
        <v>0</v>
      </c>
      <c r="B6" s="664"/>
      <c r="C6" s="664"/>
      <c r="D6" s="664"/>
      <c r="E6" s="664"/>
      <c r="F6" s="664"/>
    </row>
    <row r="7" spans="1:6">
      <c r="A7" s="639"/>
    </row>
    <row r="8" spans="1:6" ht="33.6" customHeight="1">
      <c r="A8" s="665" t="s">
        <v>4934</v>
      </c>
      <c r="B8" s="665"/>
      <c r="C8" s="665"/>
      <c r="D8" s="665"/>
      <c r="E8" s="665"/>
      <c r="F8" s="665"/>
    </row>
    <row r="10" spans="1:6" ht="36.6" customHeight="1"/>
    <row r="12" spans="1:6" ht="27" customHeight="1">
      <c r="A12" s="666" t="s">
        <v>4935</v>
      </c>
      <c r="B12" s="666"/>
      <c r="C12" s="666"/>
      <c r="D12" s="666"/>
      <c r="E12" s="666"/>
      <c r="F12" s="666"/>
    </row>
    <row r="14" spans="1:6" ht="29.4" customHeight="1">
      <c r="B14" s="663" t="s">
        <v>4946</v>
      </c>
      <c r="C14" s="663"/>
      <c r="D14" s="663"/>
      <c r="E14" s="663"/>
      <c r="F14" s="635"/>
    </row>
    <row r="15" spans="1:6" ht="29.4" customHeight="1">
      <c r="B15" s="663" t="s">
        <v>4949</v>
      </c>
      <c r="C15" s="663"/>
      <c r="D15" s="663"/>
      <c r="E15" s="663"/>
      <c r="F15" s="635"/>
    </row>
    <row r="16" spans="1:6" ht="29.4" customHeight="1">
      <c r="B16" s="663" t="s">
        <v>4947</v>
      </c>
      <c r="C16" s="663"/>
      <c r="D16" s="663"/>
      <c r="E16" s="663"/>
      <c r="F16" s="635"/>
    </row>
    <row r="17" spans="2:6" ht="29.4" customHeight="1">
      <c r="B17" s="663" t="s">
        <v>4951</v>
      </c>
      <c r="C17" s="663"/>
      <c r="D17" s="663"/>
      <c r="E17" s="663"/>
      <c r="F17" s="635"/>
    </row>
    <row r="18" spans="2:6" ht="29.4" customHeight="1">
      <c r="B18" s="663" t="s">
        <v>4953</v>
      </c>
      <c r="C18" s="663"/>
      <c r="D18" s="663"/>
      <c r="E18" s="663"/>
      <c r="F18" s="635"/>
    </row>
    <row r="21" spans="2:6" ht="33.6" customHeight="1"/>
    <row r="23" spans="2:6" ht="24" customHeight="1">
      <c r="B23" s="636" t="s">
        <v>4938</v>
      </c>
      <c r="C23" s="637" t="str">
        <f>[1]报告封面!A2&amp;""</f>
        <v>0</v>
      </c>
    </row>
    <row r="24" spans="2:6" ht="24" customHeight="1">
      <c r="B24" s="636" t="s">
        <v>4937</v>
      </c>
      <c r="C24" s="637" t="str">
        <f>[1]报告封面!F12&amp;""</f>
        <v>中汇百邦（厦门）税务师事务所有限公司</v>
      </c>
    </row>
    <row r="25" spans="2:6" ht="24" customHeight="1">
      <c r="B25" s="636" t="s">
        <v>4936</v>
      </c>
      <c r="C25" s="637" t="str">
        <f>[1]报告封面!D19&amp;""</f>
        <v>0592-5881050</v>
      </c>
    </row>
    <row r="26" spans="2:6" ht="24" customHeight="1">
      <c r="B26" s="636" t="s">
        <v>4939</v>
      </c>
      <c r="C26" s="637" t="str">
        <f>[1]报告封面!H19&amp;""</f>
        <v>0592-5881033</v>
      </c>
    </row>
    <row r="27" spans="2:6" ht="24" customHeight="1">
      <c r="B27" s="636" t="s">
        <v>4940</v>
      </c>
      <c r="C27" s="637" t="str">
        <f>[1]报告封面!D22&amp;""</f>
        <v>www.baibangcpa.com</v>
      </c>
    </row>
  </sheetData>
  <mergeCells count="8">
    <mergeCell ref="B16:E16"/>
    <mergeCell ref="B17:E17"/>
    <mergeCell ref="B18:E18"/>
    <mergeCell ref="A6:F6"/>
    <mergeCell ref="A8:F8"/>
    <mergeCell ref="A12:F12"/>
    <mergeCell ref="B14:E14"/>
    <mergeCell ref="B15:E15"/>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M15"/>
  <sheetViews>
    <sheetView workbookViewId="0">
      <selection sqref="A1:M2 C3:L3 M3:M4 A3:B5"/>
    </sheetView>
  </sheetViews>
  <sheetFormatPr defaultColWidth="9" defaultRowHeight="14.4"/>
  <cols>
    <col min="1" max="1" width="4.33203125" style="256" customWidth="1"/>
    <col min="2" max="2" width="20.6640625" style="256" customWidth="1"/>
    <col min="3" max="13" width="12.77734375" style="256" customWidth="1"/>
    <col min="14" max="16384" width="9" style="256"/>
  </cols>
  <sheetData>
    <row r="1" spans="1:13" ht="20.100000000000001" customHeight="1">
      <c r="A1" s="756" t="s">
        <v>1357</v>
      </c>
      <c r="B1" s="756"/>
      <c r="C1" s="756"/>
      <c r="D1" s="756"/>
      <c r="E1" s="756"/>
      <c r="F1" s="756"/>
      <c r="G1" s="756"/>
      <c r="H1" s="756"/>
      <c r="I1" s="756"/>
      <c r="J1" s="756"/>
      <c r="K1" s="756"/>
      <c r="L1" s="756"/>
      <c r="M1" s="756"/>
    </row>
    <row r="2" spans="1:13" ht="25.5" customHeight="1">
      <c r="A2" s="736" t="s">
        <v>4567</v>
      </c>
      <c r="B2" s="736"/>
      <c r="C2" s="736"/>
      <c r="D2" s="736"/>
      <c r="E2" s="736"/>
      <c r="F2" s="736"/>
      <c r="G2" s="736"/>
      <c r="H2" s="736"/>
      <c r="I2" s="736"/>
      <c r="J2" s="736"/>
      <c r="K2" s="736"/>
      <c r="L2" s="736"/>
      <c r="M2" s="736"/>
    </row>
    <row r="3" spans="1:13" ht="18" customHeight="1">
      <c r="A3" s="742" t="s">
        <v>2041</v>
      </c>
      <c r="B3" s="768" t="s">
        <v>1057</v>
      </c>
      <c r="C3" s="775" t="s">
        <v>1358</v>
      </c>
      <c r="D3" s="776"/>
      <c r="E3" s="777"/>
      <c r="F3" s="775" t="s">
        <v>1359</v>
      </c>
      <c r="G3" s="776"/>
      <c r="H3" s="776"/>
      <c r="I3" s="776"/>
      <c r="J3" s="776"/>
      <c r="K3" s="776"/>
      <c r="L3" s="777"/>
      <c r="M3" s="778" t="s">
        <v>1311</v>
      </c>
    </row>
    <row r="4" spans="1:13" ht="28.2" customHeight="1">
      <c r="A4" s="742"/>
      <c r="B4" s="774"/>
      <c r="C4" s="15" t="s">
        <v>2048</v>
      </c>
      <c r="D4" s="15" t="s">
        <v>2047</v>
      </c>
      <c r="E4" s="15" t="s">
        <v>1311</v>
      </c>
      <c r="F4" s="15" t="s">
        <v>1360</v>
      </c>
      <c r="G4" s="15" t="s">
        <v>1361</v>
      </c>
      <c r="H4" s="15" t="s">
        <v>4568</v>
      </c>
      <c r="I4" s="15" t="s">
        <v>4569</v>
      </c>
      <c r="J4" s="15" t="s">
        <v>1362</v>
      </c>
      <c r="K4" s="15" t="s">
        <v>1363</v>
      </c>
      <c r="L4" s="15" t="s">
        <v>1311</v>
      </c>
      <c r="M4" s="778"/>
    </row>
    <row r="5" spans="1:13" ht="18" customHeight="1">
      <c r="A5" s="742"/>
      <c r="B5" s="774"/>
      <c r="C5" s="25">
        <v>1</v>
      </c>
      <c r="D5" s="25">
        <v>2</v>
      </c>
      <c r="E5" s="25" t="s">
        <v>1364</v>
      </c>
      <c r="F5" s="25">
        <v>4</v>
      </c>
      <c r="G5" s="25">
        <v>5</v>
      </c>
      <c r="H5" s="25">
        <v>6</v>
      </c>
      <c r="I5" s="25">
        <v>7</v>
      </c>
      <c r="J5" s="15" t="s">
        <v>1365</v>
      </c>
      <c r="K5" s="15" t="s">
        <v>1366</v>
      </c>
      <c r="L5" s="15" t="s">
        <v>1367</v>
      </c>
      <c r="M5" s="14" t="s">
        <v>1368</v>
      </c>
    </row>
    <row r="6" spans="1:13" ht="18" customHeight="1">
      <c r="A6" s="94">
        <v>1</v>
      </c>
      <c r="B6" s="106" t="s">
        <v>1369</v>
      </c>
      <c r="C6" s="12">
        <f>ROUND([1]A105030投资收益纳税调整明细表!C6,2)</f>
        <v>0</v>
      </c>
      <c r="D6" s="12">
        <f>ROUND([1]A105030投资收益纳税调整明细表!D6,2)</f>
        <v>0</v>
      </c>
      <c r="E6" s="12">
        <f>ROUND([1]A105030投资收益纳税调整明细表!E6,2)</f>
        <v>0</v>
      </c>
      <c r="F6" s="12">
        <f>ROUND([1]A105030投资收益纳税调整明细表!F6,2)</f>
        <v>0</v>
      </c>
      <c r="G6" s="12">
        <f>ROUND([1]A105030投资收益纳税调整明细表!G6,2)</f>
        <v>0</v>
      </c>
      <c r="H6" s="12">
        <f>ROUND([1]A105030投资收益纳税调整明细表!H6,2)</f>
        <v>0</v>
      </c>
      <c r="I6" s="12">
        <f>ROUND([1]A105030投资收益纳税调整明细表!I6,2)</f>
        <v>0</v>
      </c>
      <c r="J6" s="12">
        <f>ROUND([1]A105030投资收益纳税调整明细表!J6,2)</f>
        <v>0</v>
      </c>
      <c r="K6" s="12">
        <f>ROUND([1]A105030投资收益纳税调整明细表!K6,2)</f>
        <v>0</v>
      </c>
      <c r="L6" s="12">
        <f>ROUND([1]A105030投资收益纳税调整明细表!L6,2)</f>
        <v>0</v>
      </c>
      <c r="M6" s="12">
        <f>ROUND([1]A105030投资收益纳税调整明细表!M6,2)</f>
        <v>0</v>
      </c>
    </row>
    <row r="7" spans="1:13" ht="18" customHeight="1">
      <c r="A7" s="94">
        <v>2</v>
      </c>
      <c r="B7" s="107" t="s">
        <v>1370</v>
      </c>
      <c r="C7" s="12">
        <f>ROUND([1]A105030投资收益纳税调整明细表!C7,2)</f>
        <v>0</v>
      </c>
      <c r="D7" s="12">
        <f>ROUND([1]A105030投资收益纳税调整明细表!D7,2)</f>
        <v>0</v>
      </c>
      <c r="E7" s="12">
        <f>ROUND([1]A105030投资收益纳税调整明细表!E7,2)</f>
        <v>0</v>
      </c>
      <c r="F7" s="12">
        <f>ROUND([1]A105030投资收益纳税调整明细表!F7,2)</f>
        <v>0</v>
      </c>
      <c r="G7" s="12">
        <f>ROUND([1]A105030投资收益纳税调整明细表!G7,2)</f>
        <v>0</v>
      </c>
      <c r="H7" s="12">
        <f>ROUND([1]A105030投资收益纳税调整明细表!H7,2)</f>
        <v>0</v>
      </c>
      <c r="I7" s="12">
        <f>ROUND([1]A105030投资收益纳税调整明细表!I7,2)</f>
        <v>0</v>
      </c>
      <c r="J7" s="12">
        <f>ROUND([1]A105030投资收益纳税调整明细表!J7,2)</f>
        <v>0</v>
      </c>
      <c r="K7" s="12">
        <f>ROUND([1]A105030投资收益纳税调整明细表!K7,2)</f>
        <v>0</v>
      </c>
      <c r="L7" s="12">
        <f>ROUND([1]A105030投资收益纳税调整明细表!L7,2)</f>
        <v>0</v>
      </c>
      <c r="M7" s="12">
        <f>ROUND([1]A105030投资收益纳税调整明细表!M7,2)</f>
        <v>0</v>
      </c>
    </row>
    <row r="8" spans="1:13" ht="18" customHeight="1">
      <c r="A8" s="94">
        <v>3</v>
      </c>
      <c r="B8" s="108" t="s">
        <v>1371</v>
      </c>
      <c r="C8" s="12">
        <f>ROUND([1]A105030投资收益纳税调整明细表!C8,2)</f>
        <v>0</v>
      </c>
      <c r="D8" s="12">
        <f>ROUND([1]A105030投资收益纳税调整明细表!D8,2)</f>
        <v>0</v>
      </c>
      <c r="E8" s="12">
        <f>ROUND([1]A105030投资收益纳税调整明细表!E8,2)</f>
        <v>0</v>
      </c>
      <c r="F8" s="12">
        <f>ROUND([1]A105030投资收益纳税调整明细表!F8,2)</f>
        <v>0</v>
      </c>
      <c r="G8" s="12">
        <f>ROUND([1]A105030投资收益纳税调整明细表!G8,2)</f>
        <v>0</v>
      </c>
      <c r="H8" s="12">
        <f>ROUND([1]A105030投资收益纳税调整明细表!H8,2)</f>
        <v>0</v>
      </c>
      <c r="I8" s="12">
        <f>ROUND([1]A105030投资收益纳税调整明细表!I8,2)</f>
        <v>0</v>
      </c>
      <c r="J8" s="12">
        <f>ROUND([1]A105030投资收益纳税调整明细表!J8,2)</f>
        <v>0</v>
      </c>
      <c r="K8" s="12">
        <f>ROUND([1]A105030投资收益纳税调整明细表!K8,2)</f>
        <v>0</v>
      </c>
      <c r="L8" s="12">
        <f>ROUND([1]A105030投资收益纳税调整明细表!L8,2)</f>
        <v>0</v>
      </c>
      <c r="M8" s="12">
        <f>ROUND([1]A105030投资收益纳税调整明细表!M8,2)</f>
        <v>0</v>
      </c>
    </row>
    <row r="9" spans="1:13" ht="18" customHeight="1">
      <c r="A9" s="94">
        <v>4</v>
      </c>
      <c r="B9" s="107" t="s">
        <v>1372</v>
      </c>
      <c r="C9" s="12">
        <f>ROUND([1]A105030投资收益纳税调整明细表!C9,2)</f>
        <v>0</v>
      </c>
      <c r="D9" s="12">
        <f>ROUND([1]A105030投资收益纳税调整明细表!D9,2)</f>
        <v>0</v>
      </c>
      <c r="E9" s="12">
        <f>ROUND([1]A105030投资收益纳税调整明细表!E9,2)</f>
        <v>0</v>
      </c>
      <c r="F9" s="12">
        <f>ROUND([1]A105030投资收益纳税调整明细表!F9,2)</f>
        <v>0</v>
      </c>
      <c r="G9" s="12">
        <f>ROUND([1]A105030投资收益纳税调整明细表!G9,2)</f>
        <v>0</v>
      </c>
      <c r="H9" s="12">
        <f>ROUND([1]A105030投资收益纳税调整明细表!H9,2)</f>
        <v>0</v>
      </c>
      <c r="I9" s="12">
        <f>ROUND([1]A105030投资收益纳税调整明细表!I9,2)</f>
        <v>0</v>
      </c>
      <c r="J9" s="12">
        <f>ROUND([1]A105030投资收益纳税调整明细表!J9,2)</f>
        <v>0</v>
      </c>
      <c r="K9" s="12">
        <f>ROUND([1]A105030投资收益纳税调整明细表!K9,2)</f>
        <v>0</v>
      </c>
      <c r="L9" s="12">
        <f>ROUND([1]A105030投资收益纳税调整明细表!L9,2)</f>
        <v>0</v>
      </c>
      <c r="M9" s="12">
        <f>ROUND([1]A105030投资收益纳税调整明细表!M9,2)</f>
        <v>0</v>
      </c>
    </row>
    <row r="10" spans="1:13" ht="18" customHeight="1">
      <c r="A10" s="94">
        <v>5</v>
      </c>
      <c r="B10" s="107" t="s">
        <v>1373</v>
      </c>
      <c r="C10" s="12">
        <f>ROUND([1]A105030投资收益纳税调整明细表!C10,2)</f>
        <v>0</v>
      </c>
      <c r="D10" s="12">
        <f>ROUND([1]A105030投资收益纳税调整明细表!D10,2)</f>
        <v>0</v>
      </c>
      <c r="E10" s="12">
        <f>ROUND([1]A105030投资收益纳税调整明细表!E10,2)</f>
        <v>0</v>
      </c>
      <c r="F10" s="12">
        <f>ROUND([1]A105030投资收益纳税调整明细表!F10,2)</f>
        <v>0</v>
      </c>
      <c r="G10" s="12">
        <f>ROUND([1]A105030投资收益纳税调整明细表!G10,2)</f>
        <v>0</v>
      </c>
      <c r="H10" s="12">
        <f>ROUND([1]A105030投资收益纳税调整明细表!H10,2)</f>
        <v>0</v>
      </c>
      <c r="I10" s="12">
        <f>ROUND([1]A105030投资收益纳税调整明细表!I10,2)</f>
        <v>0</v>
      </c>
      <c r="J10" s="12">
        <f>ROUND([1]A105030投资收益纳税调整明细表!J10,2)</f>
        <v>0</v>
      </c>
      <c r="K10" s="12">
        <f>ROUND([1]A105030投资收益纳税调整明细表!K10,2)</f>
        <v>0</v>
      </c>
      <c r="L10" s="12">
        <f>ROUND([1]A105030投资收益纳税调整明细表!L10,2)</f>
        <v>0</v>
      </c>
      <c r="M10" s="12">
        <f>ROUND([1]A105030投资收益纳税调整明细表!M10,2)</f>
        <v>0</v>
      </c>
    </row>
    <row r="11" spans="1:13" ht="18" customHeight="1">
      <c r="A11" s="94">
        <v>6</v>
      </c>
      <c r="B11" s="108" t="s">
        <v>1374</v>
      </c>
      <c r="C11" s="12">
        <f>ROUND([1]A105030投资收益纳税调整明细表!C11,2)</f>
        <v>0</v>
      </c>
      <c r="D11" s="12">
        <f>ROUND([1]A105030投资收益纳税调整明细表!D11,2)</f>
        <v>0</v>
      </c>
      <c r="E11" s="12">
        <f>ROUND([1]A105030投资收益纳税调整明细表!E11,2)</f>
        <v>0</v>
      </c>
      <c r="F11" s="12">
        <f>ROUND([1]A105030投资收益纳税调整明细表!F11,2)</f>
        <v>0</v>
      </c>
      <c r="G11" s="12">
        <f>ROUND([1]A105030投资收益纳税调整明细表!G11,2)</f>
        <v>0</v>
      </c>
      <c r="H11" s="12">
        <f>ROUND([1]A105030投资收益纳税调整明细表!H11,2)</f>
        <v>0</v>
      </c>
      <c r="I11" s="12">
        <f>ROUND([1]A105030投资收益纳税调整明细表!I11,2)</f>
        <v>0</v>
      </c>
      <c r="J11" s="12">
        <f>ROUND([1]A105030投资收益纳税调整明细表!J11,2)</f>
        <v>0</v>
      </c>
      <c r="K11" s="12">
        <f>ROUND([1]A105030投资收益纳税调整明细表!K11,2)</f>
        <v>0</v>
      </c>
      <c r="L11" s="12">
        <f>ROUND([1]A105030投资收益纳税调整明细表!L11,2)</f>
        <v>0</v>
      </c>
      <c r="M11" s="12">
        <f>ROUND([1]A105030投资收益纳税调整明细表!M11,2)</f>
        <v>0</v>
      </c>
    </row>
    <row r="12" spans="1:13" ht="18" customHeight="1">
      <c r="A12" s="94">
        <v>7</v>
      </c>
      <c r="B12" s="108" t="s">
        <v>1375</v>
      </c>
      <c r="C12" s="12">
        <f>ROUND([1]A105030投资收益纳税调整明细表!C12,2)</f>
        <v>0</v>
      </c>
      <c r="D12" s="12">
        <f>ROUND([1]A105030投资收益纳税调整明细表!D12,2)</f>
        <v>0</v>
      </c>
      <c r="E12" s="12">
        <f>ROUND([1]A105030投资收益纳税调整明细表!E12,2)</f>
        <v>0</v>
      </c>
      <c r="F12" s="12">
        <f>ROUND([1]A105030投资收益纳税调整明细表!F12,2)</f>
        <v>0</v>
      </c>
      <c r="G12" s="12">
        <f>ROUND([1]A105030投资收益纳税调整明细表!G12,2)</f>
        <v>0</v>
      </c>
      <c r="H12" s="12">
        <f>ROUND([1]A105030投资收益纳税调整明细表!H12,2)</f>
        <v>0</v>
      </c>
      <c r="I12" s="12">
        <f>ROUND([1]A105030投资收益纳税调整明细表!I12,2)</f>
        <v>0</v>
      </c>
      <c r="J12" s="12">
        <f>ROUND([1]A105030投资收益纳税调整明细表!J12,2)</f>
        <v>0</v>
      </c>
      <c r="K12" s="12">
        <f>ROUND([1]A105030投资收益纳税调整明细表!K12,2)</f>
        <v>0</v>
      </c>
      <c r="L12" s="12">
        <f>ROUND([1]A105030投资收益纳税调整明细表!L12,2)</f>
        <v>0</v>
      </c>
      <c r="M12" s="12">
        <f>ROUND([1]A105030投资收益纳税调整明细表!M12,2)</f>
        <v>0</v>
      </c>
    </row>
    <row r="13" spans="1:13" ht="18" customHeight="1">
      <c r="A13" s="94">
        <v>8</v>
      </c>
      <c r="B13" s="108" t="s">
        <v>1376</v>
      </c>
      <c r="C13" s="12">
        <f>ROUND([1]A105030投资收益纳税调整明细表!C13,2)</f>
        <v>0</v>
      </c>
      <c r="D13" s="12">
        <f>ROUND([1]A105030投资收益纳税调整明细表!D13,2)</f>
        <v>0</v>
      </c>
      <c r="E13" s="12">
        <f>ROUND([1]A105030投资收益纳税调整明细表!E13,2)</f>
        <v>0</v>
      </c>
      <c r="F13" s="12">
        <f>ROUND([1]A105030投资收益纳税调整明细表!F13,2)</f>
        <v>0</v>
      </c>
      <c r="G13" s="12">
        <f>ROUND([1]A105030投资收益纳税调整明细表!G13,2)</f>
        <v>0</v>
      </c>
      <c r="H13" s="12">
        <f>ROUND([1]A105030投资收益纳税调整明细表!H13,2)</f>
        <v>0</v>
      </c>
      <c r="I13" s="12">
        <f>ROUND([1]A105030投资收益纳税调整明细表!I13,2)</f>
        <v>0</v>
      </c>
      <c r="J13" s="12">
        <f>ROUND([1]A105030投资收益纳税调整明细表!J13,2)</f>
        <v>0</v>
      </c>
      <c r="K13" s="12">
        <f>ROUND([1]A105030投资收益纳税调整明细表!K13,2)</f>
        <v>0</v>
      </c>
      <c r="L13" s="12">
        <f>ROUND([1]A105030投资收益纳税调整明细表!L13,2)</f>
        <v>0</v>
      </c>
      <c r="M13" s="12">
        <f>ROUND([1]A105030投资收益纳税调整明细表!M13,2)</f>
        <v>0</v>
      </c>
    </row>
    <row r="14" spans="1:13" ht="18" customHeight="1">
      <c r="A14" s="94">
        <v>9</v>
      </c>
      <c r="B14" s="107" t="s">
        <v>1377</v>
      </c>
      <c r="C14" s="12">
        <f>ROUND([1]A105030投资收益纳税调整明细表!C14,2)</f>
        <v>0</v>
      </c>
      <c r="D14" s="12">
        <f>ROUND([1]A105030投资收益纳税调整明细表!D14,2)</f>
        <v>0</v>
      </c>
      <c r="E14" s="12">
        <f>ROUND([1]A105030投资收益纳税调整明细表!E14,2)</f>
        <v>0</v>
      </c>
      <c r="F14" s="12">
        <f>ROUND([1]A105030投资收益纳税调整明细表!F14,2)</f>
        <v>0</v>
      </c>
      <c r="G14" s="12">
        <f>ROUND([1]A105030投资收益纳税调整明细表!G14,2)</f>
        <v>0</v>
      </c>
      <c r="H14" s="12">
        <f>ROUND([1]A105030投资收益纳税调整明细表!H14,2)</f>
        <v>0</v>
      </c>
      <c r="I14" s="12">
        <f>ROUND([1]A105030投资收益纳税调整明细表!I14,2)</f>
        <v>0</v>
      </c>
      <c r="J14" s="12">
        <f>ROUND([1]A105030投资收益纳税调整明细表!J14,2)</f>
        <v>0</v>
      </c>
      <c r="K14" s="12">
        <f>ROUND([1]A105030投资收益纳税调整明细表!K14,2)</f>
        <v>0</v>
      </c>
      <c r="L14" s="12">
        <f>ROUND([1]A105030投资收益纳税调整明细表!L14,2)</f>
        <v>0</v>
      </c>
      <c r="M14" s="12">
        <f>ROUND([1]A105030投资收益纳税调整明细表!M14,2)</f>
        <v>0</v>
      </c>
    </row>
    <row r="15" spans="1:13" ht="28.2" customHeight="1">
      <c r="A15" s="94">
        <v>10</v>
      </c>
      <c r="B15" s="11" t="s">
        <v>1378</v>
      </c>
      <c r="C15" s="12">
        <f>ROUND([1]A105030投资收益纳税调整明细表!C15,2)</f>
        <v>0</v>
      </c>
      <c r="D15" s="12">
        <f>ROUND([1]A105030投资收益纳税调整明细表!D15,2)</f>
        <v>0</v>
      </c>
      <c r="E15" s="12">
        <f>ROUND([1]A105030投资收益纳税调整明细表!E15,2)</f>
        <v>0</v>
      </c>
      <c r="F15" s="12">
        <f>ROUND([1]A105030投资收益纳税调整明细表!F15,2)</f>
        <v>0</v>
      </c>
      <c r="G15" s="12">
        <f>ROUND([1]A105030投资收益纳税调整明细表!G15,2)</f>
        <v>0</v>
      </c>
      <c r="H15" s="12">
        <f>ROUND([1]A105030投资收益纳税调整明细表!H15,2)</f>
        <v>0</v>
      </c>
      <c r="I15" s="12">
        <f>ROUND([1]A105030投资收益纳税调整明细表!I15,2)</f>
        <v>0</v>
      </c>
      <c r="J15" s="12">
        <f>ROUND([1]A105030投资收益纳税调整明细表!J15,2)</f>
        <v>0</v>
      </c>
      <c r="K15" s="12">
        <f>ROUND([1]A105030投资收益纳税调整明细表!K15,2)</f>
        <v>0</v>
      </c>
      <c r="L15" s="12">
        <f>ROUND([1]A105030投资收益纳税调整明细表!L15,2)</f>
        <v>0</v>
      </c>
      <c r="M15" s="12">
        <f>ROUND([1]A105030投资收益纳税调整明细表!M15,2)</f>
        <v>0</v>
      </c>
    </row>
  </sheetData>
  <mergeCells count="7">
    <mergeCell ref="A1:M1"/>
    <mergeCell ref="A2:M2"/>
    <mergeCell ref="A3:A5"/>
    <mergeCell ref="B3:B5"/>
    <mergeCell ref="C3:E3"/>
    <mergeCell ref="F3:L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5" orientation="landscape" blackAndWhite="1"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R14"/>
  <sheetViews>
    <sheetView workbookViewId="0">
      <selection activeCell="Q1" sqref="Q1:R13 A1:P2 G3:P5 E3:F4 C3:D5 A3:B6 A14:R14"/>
    </sheetView>
  </sheetViews>
  <sheetFormatPr defaultColWidth="9" defaultRowHeight="14.4"/>
  <cols>
    <col min="1" max="1" width="4.33203125" style="259" customWidth="1"/>
    <col min="2" max="2" width="9.44140625" style="259" customWidth="1"/>
    <col min="3" max="3" width="11.33203125" style="259" customWidth="1"/>
    <col min="4" max="5" width="10.77734375" style="259" customWidth="1"/>
    <col min="6" max="6" width="13.44140625" style="259" customWidth="1"/>
    <col min="7" max="16" width="10.77734375" style="259" customWidth="1"/>
    <col min="17" max="17" width="35.21875" style="258" customWidth="1"/>
    <col min="18" max="16384" width="9" style="258"/>
  </cols>
  <sheetData>
    <row r="1" spans="1:18" ht="20.100000000000001" customHeight="1">
      <c r="A1" s="779" t="s">
        <v>1379</v>
      </c>
      <c r="B1" s="779"/>
      <c r="C1" s="779"/>
      <c r="D1" s="779"/>
      <c r="E1" s="779"/>
      <c r="F1" s="779"/>
      <c r="G1" s="779"/>
      <c r="H1" s="779"/>
      <c r="I1" s="779"/>
      <c r="J1" s="779"/>
      <c r="K1" s="779"/>
      <c r="L1" s="779"/>
      <c r="M1" s="779"/>
      <c r="N1" s="779"/>
      <c r="O1" s="779"/>
      <c r="P1" s="779"/>
    </row>
    <row r="2" spans="1:18" ht="25.5" customHeight="1">
      <c r="A2" s="780" t="s">
        <v>1380</v>
      </c>
      <c r="B2" s="780"/>
      <c r="C2" s="780"/>
      <c r="D2" s="780"/>
      <c r="E2" s="780"/>
      <c r="F2" s="780"/>
      <c r="G2" s="780"/>
      <c r="H2" s="780"/>
      <c r="I2" s="780"/>
      <c r="J2" s="780"/>
      <c r="K2" s="780"/>
      <c r="L2" s="780"/>
      <c r="M2" s="780"/>
      <c r="N2" s="780"/>
      <c r="O2" s="780"/>
      <c r="P2" s="780"/>
    </row>
    <row r="3" spans="1:18" s="257" customFormat="1" ht="18" customHeight="1">
      <c r="A3" s="781" t="s">
        <v>2041</v>
      </c>
      <c r="B3" s="781" t="s">
        <v>2026</v>
      </c>
      <c r="C3" s="782" t="s">
        <v>1381</v>
      </c>
      <c r="D3" s="782" t="s">
        <v>1382</v>
      </c>
      <c r="E3" s="784" t="s">
        <v>1383</v>
      </c>
      <c r="F3" s="784"/>
      <c r="G3" s="785" t="s">
        <v>1384</v>
      </c>
      <c r="H3" s="786"/>
      <c r="I3" s="786"/>
      <c r="J3" s="786"/>
      <c r="K3" s="787"/>
      <c r="L3" s="784" t="s">
        <v>1385</v>
      </c>
      <c r="M3" s="784"/>
      <c r="N3" s="784" t="s">
        <v>1386</v>
      </c>
      <c r="O3" s="784"/>
      <c r="P3" s="784"/>
    </row>
    <row r="4" spans="1:18" s="257" customFormat="1" ht="18" customHeight="1">
      <c r="A4" s="781"/>
      <c r="B4" s="781"/>
      <c r="C4" s="783"/>
      <c r="D4" s="783"/>
      <c r="E4" s="784"/>
      <c r="F4" s="784"/>
      <c r="G4" s="789" t="s">
        <v>1387</v>
      </c>
      <c r="H4" s="789" t="s">
        <v>2057</v>
      </c>
      <c r="I4" s="789" t="s">
        <v>2058</v>
      </c>
      <c r="J4" s="789" t="s">
        <v>2059</v>
      </c>
      <c r="K4" s="789" t="s">
        <v>2060</v>
      </c>
      <c r="L4" s="782" t="s">
        <v>1388</v>
      </c>
      <c r="M4" s="782" t="s">
        <v>1389</v>
      </c>
      <c r="N4" s="782" t="s">
        <v>1390</v>
      </c>
      <c r="O4" s="782" t="s">
        <v>1391</v>
      </c>
      <c r="P4" s="782" t="s">
        <v>1392</v>
      </c>
    </row>
    <row r="5" spans="1:18" s="257" customFormat="1" ht="28.2" customHeight="1">
      <c r="A5" s="781"/>
      <c r="B5" s="781"/>
      <c r="C5" s="783"/>
      <c r="D5" s="783"/>
      <c r="E5" s="10" t="s">
        <v>2036</v>
      </c>
      <c r="F5" s="10" t="s">
        <v>1393</v>
      </c>
      <c r="G5" s="790"/>
      <c r="H5" s="790"/>
      <c r="I5" s="790"/>
      <c r="J5" s="790"/>
      <c r="K5" s="790"/>
      <c r="L5" s="783"/>
      <c r="M5" s="783"/>
      <c r="N5" s="783"/>
      <c r="O5" s="783"/>
      <c r="P5" s="783"/>
    </row>
    <row r="6" spans="1:18" s="257" customFormat="1" ht="18" customHeight="1">
      <c r="A6" s="781"/>
      <c r="B6" s="781"/>
      <c r="C6" s="9">
        <v>1</v>
      </c>
      <c r="D6" s="9">
        <v>2</v>
      </c>
      <c r="E6" s="9">
        <v>3</v>
      </c>
      <c r="F6" s="9">
        <v>4</v>
      </c>
      <c r="G6" s="9">
        <v>5</v>
      </c>
      <c r="H6" s="9">
        <v>6</v>
      </c>
      <c r="I6" s="9">
        <v>7</v>
      </c>
      <c r="J6" s="9">
        <v>8</v>
      </c>
      <c r="K6" s="9">
        <v>9</v>
      </c>
      <c r="L6" s="9">
        <v>10</v>
      </c>
      <c r="M6" s="9">
        <v>11</v>
      </c>
      <c r="N6" s="9">
        <v>12</v>
      </c>
      <c r="O6" s="9">
        <v>13</v>
      </c>
      <c r="P6" s="9">
        <v>14</v>
      </c>
    </row>
    <row r="7" spans="1:18" s="259" customFormat="1" ht="18" customHeight="1">
      <c r="A7" s="109">
        <v>1</v>
      </c>
      <c r="B7" s="111" t="s">
        <v>1387</v>
      </c>
      <c r="C7" s="24">
        <f>[1]A105040专项用途财政性资金纳税调整表!C7</f>
        <v>2011</v>
      </c>
      <c r="D7" s="8">
        <f>ROUND([1]A105040专项用途财政性资金纳税调整表!D7,2)</f>
        <v>0</v>
      </c>
      <c r="E7" s="8">
        <f>ROUND([1]A105040专项用途财政性资金纳税调整表!E7,2)</f>
        <v>0</v>
      </c>
      <c r="F7" s="8">
        <f>ROUND([1]A105040专项用途财政性资金纳税调整表!F7,2)</f>
        <v>0</v>
      </c>
      <c r="G7" s="8">
        <f>ROUND([1]A105040专项用途财政性资金纳税调整表!G7,2)</f>
        <v>0</v>
      </c>
      <c r="H7" s="8">
        <f>ROUND([1]A105040专项用途财政性资金纳税调整表!H7,2)</f>
        <v>0</v>
      </c>
      <c r="I7" s="8">
        <f>ROUND([1]A105040专项用途财政性资金纳税调整表!I7,2)</f>
        <v>0</v>
      </c>
      <c r="J7" s="8">
        <f>ROUND([1]A105040专项用途财政性资金纳税调整表!J7,2)</f>
        <v>0</v>
      </c>
      <c r="K7" s="8">
        <f>ROUND([1]A105040专项用途财政性资金纳税调整表!K7,2)</f>
        <v>0</v>
      </c>
      <c r="L7" s="8">
        <f>ROUND([1]A105040专项用途财政性资金纳税调整表!L7,2)</f>
        <v>0</v>
      </c>
      <c r="M7" s="8">
        <f>ROUND([1]A105040专项用途财政性资金纳税调整表!M7,2)</f>
        <v>0</v>
      </c>
      <c r="N7" s="8">
        <f>ROUND([1]A105040专项用途财政性资金纳税调整表!N7,2)</f>
        <v>0</v>
      </c>
      <c r="O7" s="8">
        <f>ROUND([1]A105040专项用途财政性资金纳税调整表!O7,2)</f>
        <v>0</v>
      </c>
      <c r="P7" s="8">
        <f>ROUND([1]A105040专项用途财政性资金纳税调整表!P7,2)</f>
        <v>0</v>
      </c>
    </row>
    <row r="8" spans="1:18" s="259" customFormat="1" ht="18" customHeight="1">
      <c r="A8" s="109">
        <v>2</v>
      </c>
      <c r="B8" s="111" t="s">
        <v>2057</v>
      </c>
      <c r="C8" s="24">
        <f>[1]A105040专项用途财政性资金纳税调整表!C8</f>
        <v>2012</v>
      </c>
      <c r="D8" s="8">
        <f>ROUND([1]A105040专项用途财政性资金纳税调整表!D8,2)</f>
        <v>0</v>
      </c>
      <c r="E8" s="8">
        <f>ROUND([1]A105040专项用途财政性资金纳税调整表!E8,2)</f>
        <v>0</v>
      </c>
      <c r="F8" s="8">
        <f>ROUND([1]A105040专项用途财政性资金纳税调整表!F8,2)</f>
        <v>0</v>
      </c>
      <c r="G8" s="7" t="s">
        <v>2043</v>
      </c>
      <c r="H8" s="8">
        <f>ROUND([1]A105040专项用途财政性资金纳税调整表!H8,2)</f>
        <v>0</v>
      </c>
      <c r="I8" s="8">
        <f>ROUND([1]A105040专项用途财政性资金纳税调整表!I8,2)</f>
        <v>0</v>
      </c>
      <c r="J8" s="8">
        <f>ROUND([1]A105040专项用途财政性资金纳税调整表!J8,2)</f>
        <v>0</v>
      </c>
      <c r="K8" s="8">
        <f>ROUND([1]A105040专项用途财政性资金纳税调整表!K8,2)</f>
        <v>0</v>
      </c>
      <c r="L8" s="8">
        <f>ROUND([1]A105040专项用途财政性资金纳税调整表!L8,2)</f>
        <v>0</v>
      </c>
      <c r="M8" s="8">
        <f>ROUND([1]A105040专项用途财政性资金纳税调整表!M8,2)</f>
        <v>0</v>
      </c>
      <c r="N8" s="8">
        <f>ROUND([1]A105040专项用途财政性资金纳税调整表!N8,2)</f>
        <v>0</v>
      </c>
      <c r="O8" s="8">
        <f>ROUND([1]A105040专项用途财政性资金纳税调整表!O8,2)</f>
        <v>0</v>
      </c>
      <c r="P8" s="8">
        <f>ROUND([1]A105040专项用途财政性资金纳税调整表!P8,2)</f>
        <v>0</v>
      </c>
    </row>
    <row r="9" spans="1:18" ht="18" customHeight="1">
      <c r="A9" s="109">
        <v>3</v>
      </c>
      <c r="B9" s="111" t="s">
        <v>2058</v>
      </c>
      <c r="C9" s="24">
        <f>[1]A105040专项用途财政性资金纳税调整表!C9</f>
        <v>2013</v>
      </c>
      <c r="D9" s="8">
        <f>ROUND([1]A105040专项用途财政性资金纳税调整表!D9,2)</f>
        <v>0</v>
      </c>
      <c r="E9" s="8">
        <f>ROUND([1]A105040专项用途财政性资金纳税调整表!E9,2)</f>
        <v>0</v>
      </c>
      <c r="F9" s="8">
        <f>ROUND([1]A105040专项用途财政性资金纳税调整表!F9,2)</f>
        <v>0</v>
      </c>
      <c r="G9" s="7" t="s">
        <v>2043</v>
      </c>
      <c r="H9" s="7" t="s">
        <v>2043</v>
      </c>
      <c r="I9" s="8">
        <f>ROUND([1]A105040专项用途财政性资金纳税调整表!I9,2)</f>
        <v>0</v>
      </c>
      <c r="J9" s="8">
        <f>ROUND([1]A105040专项用途财政性资金纳税调整表!J9,2)</f>
        <v>0</v>
      </c>
      <c r="K9" s="8">
        <f>ROUND([1]A105040专项用途财政性资金纳税调整表!K9,2)</f>
        <v>0</v>
      </c>
      <c r="L9" s="8">
        <f>ROUND([1]A105040专项用途财政性资金纳税调整表!L9,2)</f>
        <v>0</v>
      </c>
      <c r="M9" s="8">
        <f>ROUND([1]A105040专项用途财政性资金纳税调整表!M9,2)</f>
        <v>0</v>
      </c>
      <c r="N9" s="8">
        <f>ROUND([1]A105040专项用途财政性资金纳税调整表!N9,2)</f>
        <v>0</v>
      </c>
      <c r="O9" s="8">
        <f>ROUND([1]A105040专项用途财政性资金纳税调整表!O9,2)</f>
        <v>0</v>
      </c>
      <c r="P9" s="8">
        <f>ROUND([1]A105040专项用途财政性资金纳税调整表!P9,2)</f>
        <v>0</v>
      </c>
    </row>
    <row r="10" spans="1:18" ht="18" customHeight="1">
      <c r="A10" s="109">
        <v>4</v>
      </c>
      <c r="B10" s="111" t="s">
        <v>2059</v>
      </c>
      <c r="C10" s="24">
        <f>[1]A105040专项用途财政性资金纳税调整表!C10</f>
        <v>2014</v>
      </c>
      <c r="D10" s="8">
        <f>ROUND([1]A105040专项用途财政性资金纳税调整表!D10,2)</f>
        <v>0</v>
      </c>
      <c r="E10" s="8">
        <f>ROUND([1]A105040专项用途财政性资金纳税调整表!E10,2)</f>
        <v>0</v>
      </c>
      <c r="F10" s="8">
        <f>ROUND([1]A105040专项用途财政性资金纳税调整表!F10,2)</f>
        <v>0</v>
      </c>
      <c r="G10" s="7" t="s">
        <v>2043</v>
      </c>
      <c r="H10" s="7" t="s">
        <v>2043</v>
      </c>
      <c r="I10" s="7" t="s">
        <v>2043</v>
      </c>
      <c r="J10" s="8">
        <f>ROUND([1]A105040专项用途财政性资金纳税调整表!J10,2)</f>
        <v>0</v>
      </c>
      <c r="K10" s="8">
        <f>ROUND([1]A105040专项用途财政性资金纳税调整表!K10,2)</f>
        <v>0</v>
      </c>
      <c r="L10" s="8">
        <f>ROUND([1]A105040专项用途财政性资金纳税调整表!L10,2)</f>
        <v>0</v>
      </c>
      <c r="M10" s="8">
        <f>ROUND([1]A105040专项用途财政性资金纳税调整表!M10,2)</f>
        <v>0</v>
      </c>
      <c r="N10" s="8">
        <f>ROUND([1]A105040专项用途财政性资金纳税调整表!N10,2)</f>
        <v>0</v>
      </c>
      <c r="O10" s="8">
        <f>ROUND([1]A105040专项用途财政性资金纳税调整表!O10,2)</f>
        <v>0</v>
      </c>
      <c r="P10" s="8">
        <f>ROUND([1]A105040专项用途财政性资金纳税调整表!P10,2)</f>
        <v>0</v>
      </c>
    </row>
    <row r="11" spans="1:18" ht="18" customHeight="1">
      <c r="A11" s="109">
        <v>5</v>
      </c>
      <c r="B11" s="111" t="s">
        <v>2060</v>
      </c>
      <c r="C11" s="24">
        <f>[1]A105040专项用途财政性资金纳税调整表!C11</f>
        <v>2015</v>
      </c>
      <c r="D11" s="8">
        <f>ROUND([1]A105040专项用途财政性资金纳税调整表!D11,2)</f>
        <v>0</v>
      </c>
      <c r="E11" s="8">
        <f>ROUND([1]A105040专项用途财政性资金纳税调整表!E11,2)</f>
        <v>0</v>
      </c>
      <c r="F11" s="8">
        <f>ROUND([1]A105040专项用途财政性资金纳税调整表!F11,2)</f>
        <v>0</v>
      </c>
      <c r="G11" s="7" t="s">
        <v>2043</v>
      </c>
      <c r="H11" s="7" t="s">
        <v>2043</v>
      </c>
      <c r="I11" s="7" t="s">
        <v>2043</v>
      </c>
      <c r="J11" s="7" t="s">
        <v>2043</v>
      </c>
      <c r="K11" s="8">
        <f>ROUND([1]A105040专项用途财政性资金纳税调整表!K11,2)</f>
        <v>0</v>
      </c>
      <c r="L11" s="8">
        <f>ROUND([1]A105040专项用途财政性资金纳税调整表!L11,2)</f>
        <v>0</v>
      </c>
      <c r="M11" s="8">
        <f>ROUND([1]A105040专项用途财政性资金纳税调整表!M11,2)</f>
        <v>0</v>
      </c>
      <c r="N11" s="8">
        <f>ROUND([1]A105040专项用途财政性资金纳税调整表!N11,2)</f>
        <v>0</v>
      </c>
      <c r="O11" s="8">
        <f>ROUND([1]A105040专项用途财政性资金纳税调整表!O11,2)</f>
        <v>0</v>
      </c>
      <c r="P11" s="8">
        <f>ROUND([1]A105040专项用途财政性资金纳税调整表!P11,2)</f>
        <v>0</v>
      </c>
    </row>
    <row r="12" spans="1:18" ht="18" customHeight="1">
      <c r="A12" s="109">
        <v>6</v>
      </c>
      <c r="B12" s="111" t="s">
        <v>1394</v>
      </c>
      <c r="C12" s="24">
        <f>[1]A105040专项用途财政性资金纳税调整表!C12</f>
        <v>2016</v>
      </c>
      <c r="D12" s="8">
        <f>ROUND([1]A105040专项用途财政性资金纳税调整表!D12,2)</f>
        <v>0</v>
      </c>
      <c r="E12" s="8">
        <f>ROUND([1]A105040专项用途财政性资金纳税调整表!E12,2)</f>
        <v>0</v>
      </c>
      <c r="F12" s="8">
        <f>ROUND([1]A105040专项用途财政性资金纳税调整表!F12,2)</f>
        <v>0</v>
      </c>
      <c r="G12" s="7" t="s">
        <v>2043</v>
      </c>
      <c r="H12" s="7" t="s">
        <v>2043</v>
      </c>
      <c r="I12" s="7" t="s">
        <v>2043</v>
      </c>
      <c r="J12" s="7" t="s">
        <v>2043</v>
      </c>
      <c r="K12" s="7" t="s">
        <v>2043</v>
      </c>
      <c r="L12" s="8">
        <f>ROUND([1]A105040专项用途财政性资金纳税调整表!L12,2)</f>
        <v>0</v>
      </c>
      <c r="M12" s="8">
        <f>ROUND([1]A105040专项用途财政性资金纳税调整表!M12,2)</f>
        <v>0</v>
      </c>
      <c r="N12" s="8">
        <f>ROUND([1]A105040专项用途财政性资金纳税调整表!N12,2)</f>
        <v>0</v>
      </c>
      <c r="O12" s="8">
        <f>ROUND([1]A105040专项用途财政性资金纳税调整表!O12,2)</f>
        <v>0</v>
      </c>
      <c r="P12" s="8">
        <f>ROUND([1]A105040专项用途财政性资金纳税调整表!P12,2)</f>
        <v>0</v>
      </c>
    </row>
    <row r="13" spans="1:18" s="259" customFormat="1" ht="42" customHeight="1">
      <c r="A13" s="110">
        <v>7</v>
      </c>
      <c r="B13" s="112" t="s">
        <v>1395</v>
      </c>
      <c r="C13" s="87" t="s">
        <v>2043</v>
      </c>
      <c r="D13" s="8">
        <f>ROUND([1]A105040专项用途财政性资金纳税调整表!D13,2)</f>
        <v>0</v>
      </c>
      <c r="E13" s="8">
        <f>ROUND([1]A105040专项用途财政性资金纳税调整表!E13,2)</f>
        <v>0</v>
      </c>
      <c r="F13" s="8">
        <f>ROUND([1]A105040专项用途财政性资金纳税调整表!F13,2)</f>
        <v>0</v>
      </c>
      <c r="G13" s="6" t="s">
        <v>2043</v>
      </c>
      <c r="H13" s="6" t="s">
        <v>2043</v>
      </c>
      <c r="I13" s="6" t="s">
        <v>2043</v>
      </c>
      <c r="J13" s="6" t="s">
        <v>2043</v>
      </c>
      <c r="K13" s="6" t="s">
        <v>2043</v>
      </c>
      <c r="L13" s="8">
        <f>ROUND([1]A105040专项用途财政性资金纳税调整表!L13,2)</f>
        <v>0</v>
      </c>
      <c r="M13" s="8">
        <f>ROUND([1]A105040专项用途财政性资金纳税调整表!M13,2)</f>
        <v>0</v>
      </c>
      <c r="N13" s="8">
        <f>ROUND([1]A105040专项用途财政性资金纳税调整表!N13,2)</f>
        <v>0</v>
      </c>
      <c r="O13" s="8">
        <f>ROUND([1]A105040专项用途财政性资金纳税调整表!O13,2)</f>
        <v>0</v>
      </c>
      <c r="P13" s="8">
        <f>ROUND([1]A105040专项用途财政性资金纳税调整表!P13,2)</f>
        <v>0</v>
      </c>
    </row>
    <row r="14" spans="1:18" s="113" customFormat="1" ht="14.25" customHeight="1">
      <c r="A14" s="788"/>
      <c r="B14" s="788"/>
      <c r="C14" s="788"/>
      <c r="D14" s="788"/>
      <c r="E14" s="788"/>
      <c r="F14" s="788"/>
      <c r="G14" s="788"/>
      <c r="H14" s="788"/>
      <c r="I14" s="788"/>
      <c r="J14" s="788"/>
      <c r="K14" s="788"/>
      <c r="L14" s="788"/>
      <c r="M14" s="788"/>
      <c r="N14" s="788"/>
      <c r="O14" s="788"/>
      <c r="P14" s="788"/>
      <c r="Q14" s="258"/>
      <c r="R14" s="258"/>
    </row>
  </sheetData>
  <mergeCells count="21">
    <mergeCell ref="A14:P14"/>
    <mergeCell ref="G4:G5"/>
    <mergeCell ref="H4:H5"/>
    <mergeCell ref="I4:I5"/>
    <mergeCell ref="J4:J5"/>
    <mergeCell ref="K4:K5"/>
    <mergeCell ref="L4:L5"/>
    <mergeCell ref="M4:M5"/>
    <mergeCell ref="N4:N5"/>
    <mergeCell ref="O4:O5"/>
    <mergeCell ref="A1:P1"/>
    <mergeCell ref="A2:P2"/>
    <mergeCell ref="A3:A6"/>
    <mergeCell ref="B3:B6"/>
    <mergeCell ref="C3:C5"/>
    <mergeCell ref="D3:D5"/>
    <mergeCell ref="E3:F4"/>
    <mergeCell ref="P4:P5"/>
    <mergeCell ref="G3:K3"/>
    <mergeCell ref="L3:M3"/>
    <mergeCell ref="N3:P3"/>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J21"/>
  <sheetViews>
    <sheetView workbookViewId="0">
      <selection activeCell="I1" sqref="I1:J17 A1:H2 A3:B4 A18:J21"/>
    </sheetView>
  </sheetViews>
  <sheetFormatPr defaultColWidth="9" defaultRowHeight="14.4"/>
  <cols>
    <col min="1" max="1" width="5.21875" style="256" customWidth="1"/>
    <col min="2" max="2" width="33" style="256" customWidth="1"/>
    <col min="3" max="8" width="15.77734375" style="256" customWidth="1"/>
    <col min="9" max="9" width="19" style="256" customWidth="1"/>
    <col min="10" max="16384" width="9" style="256"/>
  </cols>
  <sheetData>
    <row r="1" spans="1:10" ht="20.100000000000001" customHeight="1">
      <c r="A1" s="756" t="s">
        <v>1396</v>
      </c>
      <c r="B1" s="756"/>
      <c r="C1" s="756"/>
      <c r="D1" s="756"/>
      <c r="E1" s="756"/>
      <c r="F1" s="756"/>
      <c r="G1" s="756"/>
      <c r="H1" s="756"/>
      <c r="I1" s="252"/>
    </row>
    <row r="2" spans="1:10" ht="25.5" customHeight="1">
      <c r="A2" s="736" t="s">
        <v>1397</v>
      </c>
      <c r="B2" s="736"/>
      <c r="C2" s="736"/>
      <c r="D2" s="736"/>
      <c r="E2" s="736"/>
      <c r="F2" s="736"/>
      <c r="G2" s="736"/>
      <c r="H2" s="736"/>
      <c r="I2" s="252"/>
    </row>
    <row r="3" spans="1:10" s="257" customFormat="1" ht="28.2" customHeight="1">
      <c r="A3" s="765" t="s">
        <v>2041</v>
      </c>
      <c r="B3" s="765" t="s">
        <v>1057</v>
      </c>
      <c r="C3" s="14" t="s">
        <v>2048</v>
      </c>
      <c r="D3" s="15" t="s">
        <v>4688</v>
      </c>
      <c r="E3" s="15" t="s">
        <v>1398</v>
      </c>
      <c r="F3" s="25" t="s">
        <v>2047</v>
      </c>
      <c r="G3" s="14" t="s">
        <v>1311</v>
      </c>
      <c r="H3" s="26" t="s">
        <v>1399</v>
      </c>
      <c r="I3" s="252"/>
      <c r="J3" s="254"/>
    </row>
    <row r="4" spans="1:10" s="257" customFormat="1" ht="18" customHeight="1">
      <c r="A4" s="767"/>
      <c r="B4" s="767"/>
      <c r="C4" s="576">
        <v>1</v>
      </c>
      <c r="D4" s="577">
        <v>2</v>
      </c>
      <c r="E4" s="576">
        <v>3</v>
      </c>
      <c r="F4" s="577">
        <v>4</v>
      </c>
      <c r="G4" s="576" t="s">
        <v>1400</v>
      </c>
      <c r="H4" s="577" t="s">
        <v>1401</v>
      </c>
      <c r="I4" s="114"/>
      <c r="J4" s="254"/>
    </row>
    <row r="5" spans="1:10" ht="18" customHeight="1">
      <c r="A5" s="92">
        <v>1</v>
      </c>
      <c r="B5" s="136" t="s">
        <v>1402</v>
      </c>
      <c r="C5" s="574">
        <f>ROUND([1]A105050职工薪酬纳税调整明细表!C5,2)</f>
        <v>0</v>
      </c>
      <c r="D5" s="578" t="s">
        <v>2043</v>
      </c>
      <c r="E5" s="578" t="s">
        <v>2043</v>
      </c>
      <c r="F5" s="574">
        <f>ROUND([1]A105050职工薪酬纳税调整明细表!F5,2)</f>
        <v>0</v>
      </c>
      <c r="G5" s="574">
        <f>ROUND([1]A105050职工薪酬纳税调整明细表!G5,2)</f>
        <v>0</v>
      </c>
      <c r="H5" s="18" t="s">
        <v>2043</v>
      </c>
      <c r="I5" s="116"/>
      <c r="J5" s="252"/>
    </row>
    <row r="6" spans="1:10" ht="18" customHeight="1">
      <c r="A6" s="92">
        <v>2</v>
      </c>
      <c r="B6" s="136" t="s">
        <v>1403</v>
      </c>
      <c r="C6" s="574">
        <f>ROUND([1]A105050职工薪酬纳税调整明细表!C6,2)</f>
        <v>0</v>
      </c>
      <c r="D6" s="578" t="s">
        <v>2043</v>
      </c>
      <c r="E6" s="578" t="s">
        <v>2043</v>
      </c>
      <c r="F6" s="574">
        <f>ROUND([1]A105050职工薪酬纳税调整明细表!F6,2)</f>
        <v>0</v>
      </c>
      <c r="G6" s="574">
        <f>ROUND([1]A105050职工薪酬纳税调整明细表!G6,2)</f>
        <v>0</v>
      </c>
      <c r="H6" s="18" t="s">
        <v>2043</v>
      </c>
      <c r="I6" s="116"/>
      <c r="J6" s="252"/>
    </row>
    <row r="7" spans="1:10" ht="18" customHeight="1">
      <c r="A7" s="92">
        <v>3</v>
      </c>
      <c r="B7" s="152" t="s">
        <v>1404</v>
      </c>
      <c r="C7" s="574">
        <f>ROUND([1]A105050职工薪酬纳税调整明细表!C7,2)</f>
        <v>0</v>
      </c>
      <c r="D7" s="574">
        <f>ROUND([1]A105050职工薪酬纳税调整明细表!D7,2)</f>
        <v>14</v>
      </c>
      <c r="E7" s="578" t="s">
        <v>2043</v>
      </c>
      <c r="F7" s="574">
        <f>ROUND([1]A105050职工薪酬纳税调整明细表!F7,2)</f>
        <v>0</v>
      </c>
      <c r="G7" s="574">
        <f>ROUND([1]A105050职工薪酬纳税调整明细表!G7,2)</f>
        <v>0</v>
      </c>
      <c r="H7" s="18" t="s">
        <v>2043</v>
      </c>
      <c r="I7" s="116"/>
      <c r="J7" s="252"/>
    </row>
    <row r="8" spans="1:10" ht="18" customHeight="1">
      <c r="A8" s="92">
        <v>4</v>
      </c>
      <c r="B8" s="477" t="s">
        <v>1405</v>
      </c>
      <c r="C8" s="574">
        <f>ROUND([1]A105050职工薪酬纳税调整明细表!C8,2)</f>
        <v>0</v>
      </c>
      <c r="D8" s="578" t="s">
        <v>2043</v>
      </c>
      <c r="E8" s="574">
        <f>ROUND([1]A105050职工薪酬纳税调整明细表!E8,2)</f>
        <v>0</v>
      </c>
      <c r="F8" s="574">
        <f>ROUND([1]A105050职工薪酬纳税调整明细表!F8,2)</f>
        <v>0</v>
      </c>
      <c r="G8" s="574">
        <f>ROUND([1]A105050职工薪酬纳税调整明细表!G8,2)</f>
        <v>0</v>
      </c>
      <c r="H8" s="574">
        <f>ROUND([1]A105050职工薪酬纳税调整明细表!H8,2)</f>
        <v>0</v>
      </c>
      <c r="I8" s="116"/>
      <c r="J8" s="252"/>
    </row>
    <row r="9" spans="1:10" ht="28.2" customHeight="1">
      <c r="A9" s="92">
        <v>5</v>
      </c>
      <c r="B9" s="152" t="s">
        <v>1406</v>
      </c>
      <c r="C9" s="574">
        <f>ROUND([1]A105050职工薪酬纳税调整明细表!C9,2)</f>
        <v>0</v>
      </c>
      <c r="D9" s="574">
        <f>ROUND([1]A105050职工薪酬纳税调整明细表!D9,2)</f>
        <v>2.5</v>
      </c>
      <c r="E9" s="574">
        <f>ROUND([1]A105050职工薪酬纳税调整明细表!E9,2)</f>
        <v>0</v>
      </c>
      <c r="F9" s="574">
        <f>ROUND([1]A105050职工薪酬纳税调整明细表!F9,2)</f>
        <v>0</v>
      </c>
      <c r="G9" s="574">
        <f>ROUND([1]A105050职工薪酬纳税调整明细表!G9,2)</f>
        <v>0</v>
      </c>
      <c r="H9" s="574">
        <f>ROUND([1]A105050职工薪酬纳税调整明细表!H9,2)</f>
        <v>0</v>
      </c>
      <c r="I9" s="116"/>
      <c r="J9" s="252"/>
    </row>
    <row r="10" spans="1:10" ht="28.2" customHeight="1">
      <c r="A10" s="92">
        <v>6</v>
      </c>
      <c r="B10" s="152" t="s">
        <v>1407</v>
      </c>
      <c r="C10" s="574">
        <f>ROUND([1]A105050职工薪酬纳税调整明细表!C10,2)</f>
        <v>0</v>
      </c>
      <c r="D10" s="574">
        <f>ROUND([1]A105050职工薪酬纳税调整明细表!D10,2)</f>
        <v>100</v>
      </c>
      <c r="E10" s="578" t="s">
        <v>2043</v>
      </c>
      <c r="F10" s="574">
        <f>ROUND([1]A105050职工薪酬纳税调整明细表!F10,2)</f>
        <v>0</v>
      </c>
      <c r="G10" s="574">
        <f>ROUND([1]A105050职工薪酬纳税调整明细表!G10,2)</f>
        <v>0</v>
      </c>
      <c r="H10" s="18" t="s">
        <v>2043</v>
      </c>
      <c r="I10" s="116"/>
      <c r="J10" s="252"/>
    </row>
    <row r="11" spans="1:10" ht="18" customHeight="1">
      <c r="A11" s="92">
        <v>7</v>
      </c>
      <c r="B11" s="152" t="s">
        <v>1408</v>
      </c>
      <c r="C11" s="574">
        <f>ROUND([1]A105050职工薪酬纳税调整明细表!C11,2)</f>
        <v>0</v>
      </c>
      <c r="D11" s="574">
        <f>ROUND([1]A105050职工薪酬纳税调整明细表!D11,2)</f>
        <v>2</v>
      </c>
      <c r="E11" s="578" t="s">
        <v>2043</v>
      </c>
      <c r="F11" s="574">
        <f>ROUND([1]A105050职工薪酬纳税调整明细表!F11,2)</f>
        <v>0</v>
      </c>
      <c r="G11" s="574">
        <f>ROUND([1]A105050职工薪酬纳税调整明细表!G11,2)</f>
        <v>0</v>
      </c>
      <c r="H11" s="18" t="s">
        <v>2043</v>
      </c>
      <c r="I11" s="116"/>
      <c r="J11" s="252"/>
    </row>
    <row r="12" spans="1:10" ht="18" customHeight="1">
      <c r="A12" s="92">
        <v>8</v>
      </c>
      <c r="B12" s="152" t="s">
        <v>1409</v>
      </c>
      <c r="C12" s="574">
        <f>ROUND([1]A105050职工薪酬纳税调整明细表!C12,2)</f>
        <v>0</v>
      </c>
      <c r="D12" s="578" t="s">
        <v>2043</v>
      </c>
      <c r="E12" s="578" t="s">
        <v>2043</v>
      </c>
      <c r="F12" s="574">
        <f>ROUND([1]A105050职工薪酬纳税调整明细表!F12,2)</f>
        <v>0</v>
      </c>
      <c r="G12" s="574">
        <f>ROUND([1]A105050职工薪酬纳税调整明细表!G12,2)</f>
        <v>0</v>
      </c>
      <c r="H12" s="18" t="s">
        <v>2043</v>
      </c>
      <c r="I12" s="116"/>
      <c r="J12" s="252"/>
    </row>
    <row r="13" spans="1:10" ht="18" customHeight="1">
      <c r="A13" s="92">
        <v>9</v>
      </c>
      <c r="B13" s="152" t="s">
        <v>1410</v>
      </c>
      <c r="C13" s="574">
        <f>ROUND([1]A105050职工薪酬纳税调整明细表!C13,2)</f>
        <v>0</v>
      </c>
      <c r="D13" s="578" t="s">
        <v>2043</v>
      </c>
      <c r="E13" s="578" t="s">
        <v>2043</v>
      </c>
      <c r="F13" s="574">
        <f>ROUND([1]A105050职工薪酬纳税调整明细表!F13,2)</f>
        <v>0</v>
      </c>
      <c r="G13" s="574">
        <f>ROUND([1]A105050职工薪酬纳税调整明细表!G13,2)</f>
        <v>0</v>
      </c>
      <c r="H13" s="18" t="s">
        <v>2043</v>
      </c>
      <c r="I13" s="116"/>
      <c r="J13" s="252"/>
    </row>
    <row r="14" spans="1:10" ht="18" customHeight="1">
      <c r="A14" s="92">
        <v>10</v>
      </c>
      <c r="B14" s="152" t="s">
        <v>1411</v>
      </c>
      <c r="C14" s="574">
        <f>ROUND([1]A105050职工薪酬纳税调整明细表!C14,2)</f>
        <v>0</v>
      </c>
      <c r="D14" s="574">
        <f>ROUND([1]A105050职工薪酬纳税调整明细表!D14,2)</f>
        <v>5</v>
      </c>
      <c r="E14" s="578" t="s">
        <v>2043</v>
      </c>
      <c r="F14" s="574">
        <f>ROUND([1]A105050职工薪酬纳税调整明细表!F14,2)</f>
        <v>0</v>
      </c>
      <c r="G14" s="574">
        <f>ROUND([1]A105050职工薪酬纳税调整明细表!G14,2)</f>
        <v>0</v>
      </c>
      <c r="H14" s="18" t="s">
        <v>2043</v>
      </c>
      <c r="I14" s="116"/>
      <c r="J14" s="252"/>
    </row>
    <row r="15" spans="1:10" ht="18" customHeight="1">
      <c r="A15" s="92">
        <v>11</v>
      </c>
      <c r="B15" s="484" t="s">
        <v>1412</v>
      </c>
      <c r="C15" s="574">
        <f>ROUND([1]A105050职工薪酬纳税调整明细表!C15,2)</f>
        <v>0</v>
      </c>
      <c r="D15" s="574">
        <f>ROUND([1]A105050职工薪酬纳税调整明细表!D15,2)</f>
        <v>5</v>
      </c>
      <c r="E15" s="578" t="s">
        <v>2043</v>
      </c>
      <c r="F15" s="574">
        <f>ROUND([1]A105050职工薪酬纳税调整明细表!F15,2)</f>
        <v>0</v>
      </c>
      <c r="G15" s="574">
        <f>ROUND([1]A105050职工薪酬纳税调整明细表!G15,2)</f>
        <v>0</v>
      </c>
      <c r="H15" s="18" t="s">
        <v>2043</v>
      </c>
      <c r="I15" s="116"/>
      <c r="J15" s="252"/>
    </row>
    <row r="16" spans="1:10" ht="18" customHeight="1">
      <c r="A16" s="92">
        <v>12</v>
      </c>
      <c r="B16" s="484" t="s">
        <v>1377</v>
      </c>
      <c r="C16" s="574">
        <f>ROUND([1]A105050职工薪酬纳税调整明细表!C16,2)</f>
        <v>0</v>
      </c>
      <c r="D16" s="578" t="s">
        <v>2043</v>
      </c>
      <c r="E16" s="574">
        <f>ROUND([1]A105050职工薪酬纳税调整明细表!E16,2)</f>
        <v>0</v>
      </c>
      <c r="F16" s="574">
        <f>ROUND([1]A105050职工薪酬纳税调整明细表!F16,2)</f>
        <v>0</v>
      </c>
      <c r="G16" s="574">
        <f>ROUND([1]A105050职工薪酬纳税调整明细表!G16,2)</f>
        <v>0</v>
      </c>
      <c r="H16" s="574">
        <f>ROUND([1]A105050职工薪酬纳税调整明细表!H16,2)</f>
        <v>0</v>
      </c>
      <c r="I16" s="116"/>
      <c r="J16" s="252"/>
    </row>
    <row r="17" spans="1:10" ht="18" customHeight="1">
      <c r="A17" s="92">
        <v>13</v>
      </c>
      <c r="B17" s="484" t="s">
        <v>1413</v>
      </c>
      <c r="C17" s="574">
        <f>ROUND([1]A105050职工薪酬纳税调整明细表!C17,2)</f>
        <v>0</v>
      </c>
      <c r="D17" s="578" t="s">
        <v>2043</v>
      </c>
      <c r="E17" s="574">
        <f>ROUND([1]A105050职工薪酬纳税调整明细表!E17,2)</f>
        <v>0</v>
      </c>
      <c r="F17" s="574">
        <f>ROUND([1]A105050职工薪酬纳税调整明细表!F17,2)</f>
        <v>0</v>
      </c>
      <c r="G17" s="574">
        <f>ROUND([1]A105050职工薪酬纳税调整明细表!G17,2)</f>
        <v>0</v>
      </c>
      <c r="H17" s="574">
        <f>ROUND([1]A105050职工薪酬纳税调整明细表!H17,2)</f>
        <v>0</v>
      </c>
      <c r="I17" s="118"/>
      <c r="J17" s="252"/>
    </row>
    <row r="18" spans="1:10">
      <c r="H18" s="91"/>
      <c r="I18" s="91"/>
    </row>
    <row r="21" spans="1:10">
      <c r="C21" s="253"/>
      <c r="E21" s="253"/>
      <c r="F21" s="253"/>
      <c r="G21" s="253"/>
    </row>
  </sheetData>
  <mergeCells count="4">
    <mergeCell ref="A1:H1"/>
    <mergeCell ref="A2:H2"/>
    <mergeCell ref="A3:A4"/>
    <mergeCell ref="B3:B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C16"/>
  <sheetViews>
    <sheetView workbookViewId="0">
      <selection sqref="A1:C2"/>
    </sheetView>
  </sheetViews>
  <sheetFormatPr defaultColWidth="9" defaultRowHeight="14.4"/>
  <cols>
    <col min="1" max="1" width="5.21875" style="260" customWidth="1"/>
    <col min="2" max="2" width="56.109375" style="260" customWidth="1"/>
    <col min="3" max="3" width="25.21875" style="260" customWidth="1"/>
    <col min="4" max="16384" width="9" style="260"/>
  </cols>
  <sheetData>
    <row r="1" spans="1:3" ht="20.100000000000001" customHeight="1">
      <c r="A1" s="756" t="s">
        <v>1414</v>
      </c>
      <c r="B1" s="756"/>
      <c r="C1" s="756"/>
    </row>
    <row r="2" spans="1:3" ht="25.5" customHeight="1">
      <c r="A2" s="760" t="s">
        <v>1415</v>
      </c>
      <c r="B2" s="760"/>
      <c r="C2" s="760"/>
    </row>
    <row r="3" spans="1:3" s="120" customFormat="1" ht="18" customHeight="1">
      <c r="A3" s="576" t="s">
        <v>2041</v>
      </c>
      <c r="B3" s="576" t="s">
        <v>1057</v>
      </c>
      <c r="C3" s="576" t="s">
        <v>2052</v>
      </c>
    </row>
    <row r="4" spans="1:3" s="120" customFormat="1" ht="18" customHeight="1">
      <c r="A4" s="119">
        <v>1</v>
      </c>
      <c r="B4" s="121" t="s">
        <v>1416</v>
      </c>
      <c r="C4" s="573">
        <f>ROUND([1]A105060广告费和业务宣传费跨年度纳税调整明细表!C4,2)</f>
        <v>0</v>
      </c>
    </row>
    <row r="5" spans="1:3" s="120" customFormat="1" ht="18" customHeight="1">
      <c r="A5" s="119">
        <v>2</v>
      </c>
      <c r="B5" s="121" t="s">
        <v>1417</v>
      </c>
      <c r="C5" s="573">
        <f>ROUND([1]A105060广告费和业务宣传费跨年度纳税调整明细表!C5,2)</f>
        <v>0</v>
      </c>
    </row>
    <row r="6" spans="1:3" s="120" customFormat="1" ht="18" customHeight="1">
      <c r="A6" s="119">
        <v>3</v>
      </c>
      <c r="B6" s="121" t="s">
        <v>1418</v>
      </c>
      <c r="C6" s="573">
        <f>ROUND([1]A105060广告费和业务宣传费跨年度纳税调整明细表!C6,2)</f>
        <v>0</v>
      </c>
    </row>
    <row r="7" spans="1:3" s="120" customFormat="1" ht="18" customHeight="1">
      <c r="A7" s="119">
        <v>4</v>
      </c>
      <c r="B7" s="121" t="s">
        <v>1419</v>
      </c>
      <c r="C7" s="573">
        <f>ROUND([1]A105060广告费和业务宣传费跨年度纳税调整明细表!C7,2)</f>
        <v>0</v>
      </c>
    </row>
    <row r="8" spans="1:3" s="120" customFormat="1" ht="18" customHeight="1">
      <c r="A8" s="119">
        <v>5</v>
      </c>
      <c r="B8" s="121" t="s">
        <v>1420</v>
      </c>
      <c r="C8" s="573">
        <f>ROUND([1]A105060广告费和业务宣传费跨年度纳税调整明细表!C8,2)</f>
        <v>15</v>
      </c>
    </row>
    <row r="9" spans="1:3" s="120" customFormat="1" ht="18" customHeight="1">
      <c r="A9" s="119">
        <v>6</v>
      </c>
      <c r="B9" s="122" t="s">
        <v>1421</v>
      </c>
      <c r="C9" s="573">
        <f>ROUND([1]A105060广告费和业务宣传费跨年度纳税调整明细表!C9,2)</f>
        <v>0</v>
      </c>
    </row>
    <row r="10" spans="1:3" s="120" customFormat="1" ht="18" customHeight="1">
      <c r="A10" s="119">
        <v>7</v>
      </c>
      <c r="B10" s="122" t="s">
        <v>1422</v>
      </c>
      <c r="C10" s="573">
        <f>ROUND([1]A105060广告费和业务宣传费跨年度纳税调整明细表!C10,2)</f>
        <v>0</v>
      </c>
    </row>
    <row r="11" spans="1:3" s="120" customFormat="1" ht="18" customHeight="1">
      <c r="A11" s="119">
        <v>8</v>
      </c>
      <c r="B11" s="122" t="s">
        <v>1423</v>
      </c>
      <c r="C11" s="573">
        <f>ROUND([1]A105060广告费和业务宣传费跨年度纳税调整明细表!C11,2)</f>
        <v>0</v>
      </c>
    </row>
    <row r="12" spans="1:3" s="120" customFormat="1" ht="28.2" customHeight="1">
      <c r="A12" s="119">
        <v>9</v>
      </c>
      <c r="B12" s="123" t="s">
        <v>1424</v>
      </c>
      <c r="C12" s="573">
        <f>ROUND([1]A105060广告费和业务宣传费跨年度纳税调整明细表!C12,2)</f>
        <v>0</v>
      </c>
    </row>
    <row r="13" spans="1:3" s="120" customFormat="1" ht="28.2" customHeight="1">
      <c r="A13" s="119">
        <v>10</v>
      </c>
      <c r="B13" s="123" t="s">
        <v>1425</v>
      </c>
      <c r="C13" s="573">
        <f>ROUND([1]A105060广告费和业务宣传费跨年度纳税调整明细表!C13,2)</f>
        <v>0</v>
      </c>
    </row>
    <row r="14" spans="1:3" s="120" customFormat="1" ht="28.2" customHeight="1">
      <c r="A14" s="119">
        <v>11</v>
      </c>
      <c r="B14" s="124" t="s">
        <v>1426</v>
      </c>
      <c r="C14" s="573">
        <f>ROUND([1]A105060广告费和业务宣传费跨年度纳税调整明细表!C14,2)</f>
        <v>0</v>
      </c>
    </row>
    <row r="15" spans="1:3" s="120" customFormat="1" ht="28.2" customHeight="1">
      <c r="A15" s="119">
        <v>12</v>
      </c>
      <c r="B15" s="123" t="s">
        <v>1427</v>
      </c>
      <c r="C15" s="573">
        <f>ROUND([1]A105060广告费和业务宣传费跨年度纳税调整明细表!C15,2)</f>
        <v>0</v>
      </c>
    </row>
    <row r="16" spans="1:3" s="120" customFormat="1" ht="18" customHeight="1">
      <c r="A16" s="119">
        <v>13</v>
      </c>
      <c r="B16" s="122" t="s">
        <v>1428</v>
      </c>
      <c r="C16" s="573">
        <f>ROUND([1]A105060广告费和业务宣传费跨年度纳税调整明细表!C16,2)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27"/>
  <sheetViews>
    <sheetView workbookViewId="0">
      <selection activeCell="I1" sqref="I1:N25 A1:H2 C3:F3 B3:B4 H3:H4 A3:A5 A26:N26 B27:N27"/>
    </sheetView>
  </sheetViews>
  <sheetFormatPr defaultColWidth="9" defaultRowHeight="14.4"/>
  <cols>
    <col min="1" max="1" width="5.21875" style="256" customWidth="1"/>
    <col min="2" max="2" width="26.109375" style="256" customWidth="1"/>
    <col min="3" max="8" width="15.33203125" style="256" customWidth="1"/>
    <col min="9" max="16384" width="9" style="256"/>
  </cols>
  <sheetData>
    <row r="1" spans="1:14" ht="20.100000000000001" customHeight="1">
      <c r="A1" s="756" t="s">
        <v>9</v>
      </c>
      <c r="B1" s="756"/>
      <c r="C1" s="756"/>
      <c r="D1" s="756"/>
      <c r="E1" s="756"/>
      <c r="F1" s="756"/>
      <c r="G1" s="756"/>
      <c r="H1" s="756"/>
    </row>
    <row r="2" spans="1:14" ht="27" customHeight="1">
      <c r="A2" s="760" t="s">
        <v>1429</v>
      </c>
      <c r="B2" s="760"/>
      <c r="C2" s="760"/>
      <c r="D2" s="760"/>
      <c r="E2" s="760"/>
      <c r="F2" s="760"/>
      <c r="G2" s="760"/>
      <c r="H2" s="760"/>
    </row>
    <row r="3" spans="1:14" s="93" customFormat="1" ht="18" customHeight="1">
      <c r="A3" s="765" t="s">
        <v>2041</v>
      </c>
      <c r="B3" s="765" t="s">
        <v>1430</v>
      </c>
      <c r="C3" s="791" t="s">
        <v>1431</v>
      </c>
      <c r="D3" s="791"/>
      <c r="E3" s="791"/>
      <c r="F3" s="791"/>
      <c r="G3" s="576" t="s">
        <v>1432</v>
      </c>
      <c r="H3" s="762" t="s">
        <v>1311</v>
      </c>
    </row>
    <row r="4" spans="1:14" s="93" customFormat="1" ht="28.2" customHeight="1">
      <c r="A4" s="766"/>
      <c r="B4" s="766"/>
      <c r="C4" s="577" t="s">
        <v>2048</v>
      </c>
      <c r="D4" s="580" t="s">
        <v>1433</v>
      </c>
      <c r="E4" s="577" t="s">
        <v>2047</v>
      </c>
      <c r="F4" s="580" t="s">
        <v>1311</v>
      </c>
      <c r="G4" s="576" t="s">
        <v>2048</v>
      </c>
      <c r="H4" s="764"/>
    </row>
    <row r="5" spans="1:14" s="93" customFormat="1" ht="18" customHeight="1">
      <c r="A5" s="767"/>
      <c r="B5" s="577">
        <v>1</v>
      </c>
      <c r="C5" s="577">
        <v>2</v>
      </c>
      <c r="D5" s="580">
        <v>3</v>
      </c>
      <c r="E5" s="577">
        <v>4</v>
      </c>
      <c r="F5" s="577" t="s">
        <v>4689</v>
      </c>
      <c r="G5" s="577">
        <v>6</v>
      </c>
      <c r="H5" s="577" t="s">
        <v>4690</v>
      </c>
    </row>
    <row r="6" spans="1:14" s="93" customFormat="1" ht="18" customHeight="1">
      <c r="A6" s="92">
        <v>1</v>
      </c>
      <c r="B6" s="485" t="str">
        <f>[1]A105070捐赠支出纳税调整明细表!B6&amp;""</f>
        <v/>
      </c>
      <c r="C6" s="573" t="str">
        <f>IF(B6="","",ROUND([1]A105070捐赠支出纳税调整明细表!C6,2))</f>
        <v/>
      </c>
      <c r="D6" s="18" t="s">
        <v>2043</v>
      </c>
      <c r="E6" s="18" t="s">
        <v>2043</v>
      </c>
      <c r="F6" s="18" t="s">
        <v>2043</v>
      </c>
      <c r="G6" s="573" t="str">
        <f>IF(B6="","",ROUND([1]A105070捐赠支出纳税调整明细表!G6,2))</f>
        <v/>
      </c>
      <c r="H6" s="18" t="s">
        <v>2043</v>
      </c>
    </row>
    <row r="7" spans="1:14" s="93" customFormat="1" ht="18" customHeight="1">
      <c r="A7" s="92">
        <v>2</v>
      </c>
      <c r="B7" s="485" t="str">
        <f>[1]A105070捐赠支出纳税调整明细表!B7&amp;""</f>
        <v/>
      </c>
      <c r="C7" s="573" t="str">
        <f>IF(B7="","",ROUND([1]A105070捐赠支出纳税调整明细表!C7,2))</f>
        <v/>
      </c>
      <c r="D7" s="18" t="s">
        <v>2043</v>
      </c>
      <c r="E7" s="18" t="s">
        <v>2043</v>
      </c>
      <c r="F7" s="18" t="s">
        <v>2043</v>
      </c>
      <c r="G7" s="573" t="str">
        <f>IF(B7="","",ROUND([1]A105070捐赠支出纳税调整明细表!G7,2))</f>
        <v/>
      </c>
      <c r="H7" s="18" t="s">
        <v>2043</v>
      </c>
    </row>
    <row r="8" spans="1:14" s="93" customFormat="1" ht="18" customHeight="1">
      <c r="A8" s="92">
        <v>3</v>
      </c>
      <c r="B8" s="485" t="str">
        <f>[1]A105070捐赠支出纳税调整明细表!B8&amp;""</f>
        <v/>
      </c>
      <c r="C8" s="573" t="str">
        <f>IF(B8="","",ROUND([1]A105070捐赠支出纳税调整明细表!C8,2))</f>
        <v/>
      </c>
      <c r="D8" s="18" t="s">
        <v>2043</v>
      </c>
      <c r="E8" s="18" t="s">
        <v>2043</v>
      </c>
      <c r="F8" s="18" t="s">
        <v>2043</v>
      </c>
      <c r="G8" s="573" t="str">
        <f>IF(B8="","",ROUND([1]A105070捐赠支出纳税调整明细表!G8,2))</f>
        <v/>
      </c>
      <c r="H8" s="18" t="s">
        <v>2043</v>
      </c>
    </row>
    <row r="9" spans="1:14" s="93" customFormat="1" ht="18" customHeight="1">
      <c r="A9" s="92">
        <v>4</v>
      </c>
      <c r="B9" s="485" t="str">
        <f>[1]A105070捐赠支出纳税调整明细表!B9&amp;""</f>
        <v/>
      </c>
      <c r="C9" s="573" t="str">
        <f>IF(B9="","",ROUND([1]A105070捐赠支出纳税调整明细表!C9,2))</f>
        <v/>
      </c>
      <c r="D9" s="18" t="s">
        <v>2043</v>
      </c>
      <c r="E9" s="18" t="s">
        <v>2043</v>
      </c>
      <c r="F9" s="18" t="s">
        <v>2043</v>
      </c>
      <c r="G9" s="573" t="str">
        <f>IF(B9="","",ROUND([1]A105070捐赠支出纳税调整明细表!G9,2))</f>
        <v/>
      </c>
      <c r="H9" s="18" t="s">
        <v>2043</v>
      </c>
    </row>
    <row r="10" spans="1:14" s="93" customFormat="1" ht="18" customHeight="1">
      <c r="A10" s="92">
        <v>5</v>
      </c>
      <c r="B10" s="485" t="str">
        <f>[1]A105070捐赠支出纳税调整明细表!B10&amp;""</f>
        <v/>
      </c>
      <c r="C10" s="573" t="str">
        <f>IF(B10="","",ROUND([1]A105070捐赠支出纳税调整明细表!C10,2))</f>
        <v/>
      </c>
      <c r="D10" s="18" t="s">
        <v>2043</v>
      </c>
      <c r="E10" s="18" t="s">
        <v>2043</v>
      </c>
      <c r="F10" s="18" t="s">
        <v>2043</v>
      </c>
      <c r="G10" s="573" t="str">
        <f>IF(B10="","",ROUND([1]A105070捐赠支出纳税调整明细表!G10,2))</f>
        <v/>
      </c>
      <c r="H10" s="18" t="s">
        <v>2043</v>
      </c>
    </row>
    <row r="11" spans="1:14" s="93" customFormat="1" ht="18" customHeight="1">
      <c r="A11" s="92">
        <v>6</v>
      </c>
      <c r="B11" s="485" t="str">
        <f>[1]A105070捐赠支出纳税调整明细表!B11&amp;""</f>
        <v/>
      </c>
      <c r="C11" s="573" t="str">
        <f>IF(B11="","",ROUND([1]A105070捐赠支出纳税调整明细表!C11,2))</f>
        <v/>
      </c>
      <c r="D11" s="18" t="s">
        <v>2043</v>
      </c>
      <c r="E11" s="18" t="s">
        <v>2043</v>
      </c>
      <c r="F11" s="18" t="s">
        <v>2043</v>
      </c>
      <c r="G11" s="573" t="str">
        <f>IF(B11="","",ROUND([1]A105070捐赠支出纳税调整明细表!G11,2))</f>
        <v/>
      </c>
      <c r="H11" s="18" t="s">
        <v>2043</v>
      </c>
    </row>
    <row r="12" spans="1:14" s="93" customFormat="1" ht="18" customHeight="1">
      <c r="A12" s="92">
        <v>7</v>
      </c>
      <c r="B12" s="485" t="str">
        <f>[1]A105070捐赠支出纳税调整明细表!B12&amp;""</f>
        <v/>
      </c>
      <c r="C12" s="573" t="str">
        <f>IF(B12="","",ROUND([1]A105070捐赠支出纳税调整明细表!C12,2))</f>
        <v/>
      </c>
      <c r="D12" s="18" t="s">
        <v>2043</v>
      </c>
      <c r="E12" s="18" t="s">
        <v>2043</v>
      </c>
      <c r="F12" s="18" t="s">
        <v>2043</v>
      </c>
      <c r="G12" s="573" t="str">
        <f>IF(B12="","",ROUND([1]A105070捐赠支出纳税调整明细表!G12,2))</f>
        <v/>
      </c>
      <c r="H12" s="18" t="s">
        <v>2043</v>
      </c>
    </row>
    <row r="13" spans="1:14" s="93" customFormat="1" ht="18" customHeight="1">
      <c r="A13" s="92">
        <v>8</v>
      </c>
      <c r="B13" s="485" t="str">
        <f>[1]A105070捐赠支出纳税调整明细表!B13&amp;""</f>
        <v/>
      </c>
      <c r="C13" s="573" t="str">
        <f>IF(B13="","",ROUND([1]A105070捐赠支出纳税调整明细表!C13,2))</f>
        <v/>
      </c>
      <c r="D13" s="18" t="s">
        <v>2043</v>
      </c>
      <c r="E13" s="18" t="s">
        <v>2043</v>
      </c>
      <c r="F13" s="18" t="s">
        <v>2043</v>
      </c>
      <c r="G13" s="573" t="str">
        <f>IF(B13="","",ROUND([1]A105070捐赠支出纳税调整明细表!G13,2))</f>
        <v/>
      </c>
      <c r="H13" s="18" t="s">
        <v>2043</v>
      </c>
    </row>
    <row r="14" spans="1:14" s="93" customFormat="1" ht="18" customHeight="1">
      <c r="A14" s="92">
        <v>9</v>
      </c>
      <c r="B14" s="485" t="str">
        <f>[1]A105070捐赠支出纳税调整明细表!B14&amp;""</f>
        <v/>
      </c>
      <c r="C14" s="573" t="str">
        <f>IF(B14="","",ROUND([1]A105070捐赠支出纳税调整明细表!C14,2))</f>
        <v/>
      </c>
      <c r="D14" s="18" t="s">
        <v>2043</v>
      </c>
      <c r="E14" s="18" t="s">
        <v>2043</v>
      </c>
      <c r="F14" s="18" t="s">
        <v>2043</v>
      </c>
      <c r="G14" s="573" t="str">
        <f>IF(B14="","",ROUND([1]A105070捐赠支出纳税调整明细表!G14,2))</f>
        <v/>
      </c>
      <c r="H14" s="18" t="s">
        <v>2043</v>
      </c>
    </row>
    <row r="15" spans="1:14" s="93" customFormat="1" ht="18" customHeight="1">
      <c r="A15" s="92">
        <v>10</v>
      </c>
      <c r="B15" s="485" t="str">
        <f>[1]A105070捐赠支出纳税调整明细表!B15&amp;""</f>
        <v/>
      </c>
      <c r="C15" s="573" t="str">
        <f>IF(B15="","",ROUND([1]A105070捐赠支出纳税调整明细表!C15,2))</f>
        <v/>
      </c>
      <c r="D15" s="18" t="s">
        <v>2043</v>
      </c>
      <c r="E15" s="18" t="s">
        <v>2043</v>
      </c>
      <c r="F15" s="18" t="s">
        <v>2043</v>
      </c>
      <c r="G15" s="573" t="str">
        <f>IF(B15="","",ROUND([1]A105070捐赠支出纳税调整明细表!G15,2))</f>
        <v/>
      </c>
      <c r="H15" s="18" t="s">
        <v>2043</v>
      </c>
      <c r="I15" s="125"/>
      <c r="J15" s="125"/>
      <c r="K15" s="256"/>
      <c r="L15" s="256"/>
      <c r="M15" s="256"/>
      <c r="N15" s="256"/>
    </row>
    <row r="16" spans="1:14" ht="18" customHeight="1">
      <c r="A16" s="92">
        <v>11</v>
      </c>
      <c r="B16" s="485" t="str">
        <f>[1]A105070捐赠支出纳税调整明细表!B16&amp;""</f>
        <v/>
      </c>
      <c r="C16" s="573" t="str">
        <f>IF(B16="","",ROUND([1]A105070捐赠支出纳税调整明细表!C16,2))</f>
        <v/>
      </c>
      <c r="D16" s="18" t="s">
        <v>2043</v>
      </c>
      <c r="E16" s="18" t="s">
        <v>2043</v>
      </c>
      <c r="F16" s="18" t="s">
        <v>2043</v>
      </c>
      <c r="G16" s="573" t="str">
        <f>IF(B16="","",ROUND([1]A105070捐赠支出纳税调整明细表!G16,2))</f>
        <v/>
      </c>
      <c r="H16" s="18" t="s">
        <v>2043</v>
      </c>
    </row>
    <row r="17" spans="1:9" ht="18" customHeight="1">
      <c r="A17" s="92">
        <v>12</v>
      </c>
      <c r="B17" s="485" t="str">
        <f>[1]A105070捐赠支出纳税调整明细表!B17&amp;""</f>
        <v/>
      </c>
      <c r="C17" s="573" t="str">
        <f>IF(B17="","",ROUND([1]A105070捐赠支出纳税调整明细表!C17,2))</f>
        <v/>
      </c>
      <c r="D17" s="18" t="s">
        <v>2043</v>
      </c>
      <c r="E17" s="18" t="s">
        <v>2043</v>
      </c>
      <c r="F17" s="18" t="s">
        <v>2043</v>
      </c>
      <c r="G17" s="573" t="str">
        <f>IF(B17="","",ROUND([1]A105070捐赠支出纳税调整明细表!G17,2))</f>
        <v/>
      </c>
      <c r="H17" s="18" t="s">
        <v>2043</v>
      </c>
    </row>
    <row r="18" spans="1:9" ht="18" customHeight="1">
      <c r="A18" s="92">
        <v>13</v>
      </c>
      <c r="B18" s="485" t="str">
        <f>[1]A105070捐赠支出纳税调整明细表!B18&amp;""</f>
        <v/>
      </c>
      <c r="C18" s="573" t="str">
        <f>IF(B18="","",ROUND([1]A105070捐赠支出纳税调整明细表!C18,2))</f>
        <v/>
      </c>
      <c r="D18" s="18" t="s">
        <v>2043</v>
      </c>
      <c r="E18" s="18" t="s">
        <v>2043</v>
      </c>
      <c r="F18" s="18" t="s">
        <v>2043</v>
      </c>
      <c r="G18" s="573" t="str">
        <f>IF(B18="","",ROUND([1]A105070捐赠支出纳税调整明细表!G18,2))</f>
        <v/>
      </c>
      <c r="H18" s="18" t="s">
        <v>2043</v>
      </c>
    </row>
    <row r="19" spans="1:9" ht="18" customHeight="1">
      <c r="A19" s="92">
        <v>14</v>
      </c>
      <c r="B19" s="485" t="str">
        <f>[1]A105070捐赠支出纳税调整明细表!B19&amp;""</f>
        <v/>
      </c>
      <c r="C19" s="573" t="str">
        <f>IF(B19="","",ROUND([1]A105070捐赠支出纳税调整明细表!C19,2))</f>
        <v/>
      </c>
      <c r="D19" s="18" t="s">
        <v>2043</v>
      </c>
      <c r="E19" s="18" t="s">
        <v>2043</v>
      </c>
      <c r="F19" s="18" t="s">
        <v>2043</v>
      </c>
      <c r="G19" s="573" t="str">
        <f>IF(B19="","",ROUND([1]A105070捐赠支出纳税调整明细表!G19,2))</f>
        <v/>
      </c>
      <c r="H19" s="18" t="s">
        <v>2043</v>
      </c>
    </row>
    <row r="20" spans="1:9" ht="18" customHeight="1">
      <c r="A20" s="92">
        <v>15</v>
      </c>
      <c r="B20" s="485" t="str">
        <f>[1]A105070捐赠支出纳税调整明细表!B20&amp;""</f>
        <v/>
      </c>
      <c r="C20" s="573" t="str">
        <f>IF(B20="","",ROUND([1]A105070捐赠支出纳税调整明细表!C20,2))</f>
        <v/>
      </c>
      <c r="D20" s="18" t="s">
        <v>2043</v>
      </c>
      <c r="E20" s="18" t="s">
        <v>2043</v>
      </c>
      <c r="F20" s="18" t="s">
        <v>2043</v>
      </c>
      <c r="G20" s="573" t="str">
        <f>IF(B20="","",ROUND([1]A105070捐赠支出纳税调整明细表!G20,2))</f>
        <v/>
      </c>
      <c r="H20" s="18" t="s">
        <v>2043</v>
      </c>
    </row>
    <row r="21" spans="1:9" ht="18" customHeight="1">
      <c r="A21" s="92">
        <v>16</v>
      </c>
      <c r="B21" s="485" t="str">
        <f>[1]A105070捐赠支出纳税调整明细表!B21&amp;""</f>
        <v/>
      </c>
      <c r="C21" s="573" t="str">
        <f>IF(B21="","",ROUND([1]A105070捐赠支出纳税调整明细表!C21,2))</f>
        <v/>
      </c>
      <c r="D21" s="18" t="s">
        <v>2043</v>
      </c>
      <c r="E21" s="18" t="s">
        <v>2043</v>
      </c>
      <c r="F21" s="18" t="s">
        <v>2043</v>
      </c>
      <c r="G21" s="573" t="str">
        <f>IF(B21="","",ROUND([1]A105070捐赠支出纳税调整明细表!G21,2))</f>
        <v/>
      </c>
      <c r="H21" s="18" t="s">
        <v>2043</v>
      </c>
    </row>
    <row r="22" spans="1:9" ht="18" customHeight="1">
      <c r="A22" s="92">
        <v>17</v>
      </c>
      <c r="B22" s="485" t="str">
        <f>[1]A105070捐赠支出纳税调整明细表!B22&amp;""</f>
        <v/>
      </c>
      <c r="C22" s="573" t="str">
        <f>IF(B22="","",ROUND([1]A105070捐赠支出纳税调整明细表!C22,2))</f>
        <v/>
      </c>
      <c r="D22" s="18" t="s">
        <v>2043</v>
      </c>
      <c r="E22" s="18" t="s">
        <v>2043</v>
      </c>
      <c r="F22" s="18" t="s">
        <v>2043</v>
      </c>
      <c r="G22" s="573" t="str">
        <f>IF(B22="","",ROUND([1]A105070捐赠支出纳税调整明细表!G22,2))</f>
        <v/>
      </c>
      <c r="H22" s="18" t="s">
        <v>2043</v>
      </c>
    </row>
    <row r="23" spans="1:9" ht="18" customHeight="1">
      <c r="A23" s="92">
        <v>18</v>
      </c>
      <c r="B23" s="485" t="str">
        <f>[1]A105070捐赠支出纳税调整明细表!B23&amp;""</f>
        <v/>
      </c>
      <c r="C23" s="573" t="str">
        <f>IF(B23="","",ROUND([1]A105070捐赠支出纳税调整明细表!C23,2))</f>
        <v/>
      </c>
      <c r="D23" s="18" t="s">
        <v>2043</v>
      </c>
      <c r="E23" s="18" t="s">
        <v>2043</v>
      </c>
      <c r="F23" s="18" t="s">
        <v>2043</v>
      </c>
      <c r="G23" s="573" t="str">
        <f>IF(B23="","",ROUND([1]A105070捐赠支出纳税调整明细表!G23,2))</f>
        <v/>
      </c>
      <c r="H23" s="18" t="s">
        <v>2043</v>
      </c>
    </row>
    <row r="24" spans="1:9" ht="18" customHeight="1">
      <c r="A24" s="92">
        <v>19</v>
      </c>
      <c r="B24" s="485" t="str">
        <f>[1]A105070捐赠支出纳税调整明细表!B24&amp;""</f>
        <v/>
      </c>
      <c r="C24" s="573" t="str">
        <f>IF(B24="","",ROUND([1]A105070捐赠支出纳税调整明细表!C24,2))</f>
        <v/>
      </c>
      <c r="D24" s="18" t="s">
        <v>2043</v>
      </c>
      <c r="E24" s="18" t="s">
        <v>2043</v>
      </c>
      <c r="F24" s="18" t="s">
        <v>2043</v>
      </c>
      <c r="G24" s="573" t="str">
        <f>IF(B24="","",ROUND([1]A105070捐赠支出纳税调整明细表!G24,2))</f>
        <v/>
      </c>
      <c r="H24" s="18" t="s">
        <v>2043</v>
      </c>
    </row>
    <row r="25" spans="1:9" s="93" customFormat="1" ht="18" customHeight="1">
      <c r="A25" s="99">
        <v>20</v>
      </c>
      <c r="B25" s="102" t="s">
        <v>1434</v>
      </c>
      <c r="C25" s="573">
        <f>ROUND([1]A105070捐赠支出纳税调整明细表!C25,2)</f>
        <v>0</v>
      </c>
      <c r="D25" s="573">
        <f>ROUND([1]A105070捐赠支出纳税调整明细表!D25,2)</f>
        <v>0</v>
      </c>
      <c r="E25" s="573">
        <f>ROUND([1]A105070捐赠支出纳税调整明细表!E25,2)</f>
        <v>0</v>
      </c>
      <c r="F25" s="573">
        <f>ROUND([1]A105070捐赠支出纳税调整明细表!F25,2)</f>
        <v>0</v>
      </c>
      <c r="G25" s="573">
        <f>ROUND([1]A105070捐赠支出纳税调整明细表!G25,2)</f>
        <v>0</v>
      </c>
      <c r="H25" s="573">
        <f>ROUND([1]A105070捐赠支出纳税调整明细表!H25,2)</f>
        <v>0</v>
      </c>
      <c r="I25" s="103"/>
    </row>
    <row r="26" spans="1:9">
      <c r="A26" s="755"/>
      <c r="B26" s="755"/>
      <c r="C26" s="755"/>
      <c r="D26" s="755"/>
      <c r="E26" s="755"/>
      <c r="F26" s="755"/>
      <c r="G26" s="755"/>
      <c r="H26" s="755"/>
    </row>
    <row r="27" spans="1:9">
      <c r="A27" s="126" t="s">
        <v>2063</v>
      </c>
    </row>
  </sheetData>
  <mergeCells count="7">
    <mergeCell ref="A26:H26"/>
    <mergeCell ref="A1:H1"/>
    <mergeCell ref="A2:H2"/>
    <mergeCell ref="A3:A5"/>
    <mergeCell ref="B3:B4"/>
    <mergeCell ref="C3:F3"/>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8" orientation="portrait" blackAndWhite="1"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M32"/>
  <sheetViews>
    <sheetView workbookViewId="0">
      <selection sqref="A1:L2 C3:L3 A3:B5 M1:M32"/>
    </sheetView>
  </sheetViews>
  <sheetFormatPr defaultColWidth="9" defaultRowHeight="14.4"/>
  <cols>
    <col min="1" max="1" width="5.21875" style="260" customWidth="1"/>
    <col min="2" max="2" width="25.44140625" style="260" customWidth="1"/>
    <col min="3" max="12" width="15.109375" style="260" customWidth="1"/>
    <col min="13" max="13" width="48.109375" style="260" customWidth="1"/>
    <col min="14" max="16384" width="9" style="260"/>
  </cols>
  <sheetData>
    <row r="1" spans="1:13" ht="20.100000000000001" customHeight="1">
      <c r="A1" s="770" t="s">
        <v>1435</v>
      </c>
      <c r="B1" s="770"/>
      <c r="C1" s="770"/>
      <c r="D1" s="770"/>
      <c r="E1" s="770"/>
      <c r="F1" s="770"/>
      <c r="G1" s="770"/>
      <c r="H1" s="770"/>
      <c r="I1" s="770"/>
      <c r="J1" s="770"/>
      <c r="K1" s="770"/>
      <c r="L1" s="770"/>
    </row>
    <row r="2" spans="1:13" s="127" customFormat="1" ht="25.5" customHeight="1">
      <c r="A2" s="780" t="s">
        <v>1436</v>
      </c>
      <c r="B2" s="780"/>
      <c r="C2" s="780"/>
      <c r="D2" s="780"/>
      <c r="E2" s="780"/>
      <c r="F2" s="780"/>
      <c r="G2" s="780"/>
      <c r="H2" s="780"/>
      <c r="I2" s="780"/>
      <c r="J2" s="780"/>
      <c r="K2" s="780"/>
      <c r="L2" s="780"/>
    </row>
    <row r="3" spans="1:13" s="120" customFormat="1" ht="18" customHeight="1">
      <c r="A3" s="792" t="s">
        <v>2041</v>
      </c>
      <c r="B3" s="792" t="s">
        <v>1057</v>
      </c>
      <c r="C3" s="737" t="s">
        <v>2048</v>
      </c>
      <c r="D3" s="737"/>
      <c r="E3" s="737"/>
      <c r="F3" s="737" t="s">
        <v>2047</v>
      </c>
      <c r="G3" s="737"/>
      <c r="H3" s="737"/>
      <c r="I3" s="737"/>
      <c r="J3" s="737"/>
      <c r="K3" s="795" t="s">
        <v>1437</v>
      </c>
      <c r="L3" s="795"/>
    </row>
    <row r="4" spans="1:13" s="120" customFormat="1" ht="63" customHeight="1">
      <c r="A4" s="793"/>
      <c r="B4" s="793"/>
      <c r="C4" s="129" t="s">
        <v>1438</v>
      </c>
      <c r="D4" s="129" t="s">
        <v>1439</v>
      </c>
      <c r="E4" s="129" t="s">
        <v>1440</v>
      </c>
      <c r="F4" s="129" t="s">
        <v>1441</v>
      </c>
      <c r="G4" s="129" t="s">
        <v>1442</v>
      </c>
      <c r="H4" s="129" t="s">
        <v>1443</v>
      </c>
      <c r="I4" s="130" t="s">
        <v>1444</v>
      </c>
      <c r="J4" s="129" t="s">
        <v>1440</v>
      </c>
      <c r="K4" s="129" t="s">
        <v>2036</v>
      </c>
      <c r="L4" s="129" t="s">
        <v>1445</v>
      </c>
    </row>
    <row r="5" spans="1:13" s="120" customFormat="1" ht="18" customHeight="1">
      <c r="A5" s="794"/>
      <c r="B5" s="794"/>
      <c r="C5" s="119">
        <v>1</v>
      </c>
      <c r="D5" s="119">
        <v>2</v>
      </c>
      <c r="E5" s="119">
        <v>3</v>
      </c>
      <c r="F5" s="119">
        <v>4</v>
      </c>
      <c r="G5" s="119">
        <v>5</v>
      </c>
      <c r="H5" s="131">
        <v>6</v>
      </c>
      <c r="I5" s="131">
        <v>7</v>
      </c>
      <c r="J5" s="131">
        <v>8</v>
      </c>
      <c r="K5" s="131" t="s">
        <v>1446</v>
      </c>
      <c r="L5" s="131">
        <v>10</v>
      </c>
    </row>
    <row r="6" spans="1:13" s="120" customFormat="1" ht="28.2" customHeight="1">
      <c r="A6" s="119">
        <v>1</v>
      </c>
      <c r="B6" s="152" t="s">
        <v>1447</v>
      </c>
      <c r="C6" s="12">
        <f>ROUND([1]A105080资产折旧、摊销情况及纳税调整明细表!C6,2)</f>
        <v>0</v>
      </c>
      <c r="D6" s="12">
        <f>ROUND([1]A105080资产折旧、摊销情况及纳税调整明细表!D6,2)</f>
        <v>0</v>
      </c>
      <c r="E6" s="12">
        <f>ROUND([1]A105080资产折旧、摊销情况及纳税调整明细表!E6,2)</f>
        <v>0</v>
      </c>
      <c r="F6" s="12">
        <f>ROUND([1]A105080资产折旧、摊销情况及纳税调整明细表!F6,2)</f>
        <v>0</v>
      </c>
      <c r="G6" s="12">
        <f>ROUND([1]A105080资产折旧、摊销情况及纳税调整明细表!G6,2)</f>
        <v>0</v>
      </c>
      <c r="H6" s="12">
        <f>ROUND([1]A105080资产折旧、摊销情况及纳税调整明细表!H6,2)</f>
        <v>0</v>
      </c>
      <c r="I6" s="12">
        <f>ROUND([1]A105080资产折旧、摊销情况及纳税调整明细表!I6,2)</f>
        <v>0</v>
      </c>
      <c r="J6" s="12">
        <f>ROUND([1]A105080资产折旧、摊销情况及纳税调整明细表!J6,2)</f>
        <v>0</v>
      </c>
      <c r="K6" s="12">
        <f>ROUND([1]A105080资产折旧、摊销情况及纳税调整明细表!K6,2)</f>
        <v>0</v>
      </c>
      <c r="L6" s="12">
        <f>ROUND([1]A105080资产折旧、摊销情况及纳税调整明细表!L6,2)</f>
        <v>0</v>
      </c>
      <c r="M6" s="132"/>
    </row>
    <row r="7" spans="1:13" s="120" customFormat="1" ht="18" customHeight="1">
      <c r="A7" s="119">
        <v>2</v>
      </c>
      <c r="B7" s="152" t="s">
        <v>1448</v>
      </c>
      <c r="C7" s="12">
        <f>ROUND([1]A105080资产折旧、摊销情况及纳税调整明细表!C7,2)</f>
        <v>0</v>
      </c>
      <c r="D7" s="12">
        <f>ROUND([1]A105080资产折旧、摊销情况及纳税调整明细表!D7,2)</f>
        <v>0</v>
      </c>
      <c r="E7" s="12">
        <f>ROUND([1]A105080资产折旧、摊销情况及纳税调整明细表!E7,2)</f>
        <v>0</v>
      </c>
      <c r="F7" s="12">
        <f>ROUND([1]A105080资产折旧、摊销情况及纳税调整明细表!F7,2)</f>
        <v>0</v>
      </c>
      <c r="G7" s="12">
        <f>ROUND([1]A105080资产折旧、摊销情况及纳税调整明细表!G7,2)</f>
        <v>0</v>
      </c>
      <c r="H7" s="12">
        <f>ROUND([1]A105080资产折旧、摊销情况及纳税调整明细表!H7,2)</f>
        <v>0</v>
      </c>
      <c r="I7" s="12">
        <f>ROUND([1]A105080资产折旧、摊销情况及纳税调整明细表!I7,2)</f>
        <v>0</v>
      </c>
      <c r="J7" s="12">
        <f>ROUND([1]A105080资产折旧、摊销情况及纳税调整明细表!J7,2)</f>
        <v>0</v>
      </c>
      <c r="K7" s="12">
        <f>ROUND([1]A105080资产折旧、摊销情况及纳税调整明细表!K7,2)</f>
        <v>0</v>
      </c>
      <c r="L7" s="12">
        <f>ROUND([1]A105080资产折旧、摊销情况及纳税调整明细表!L7,2)</f>
        <v>0</v>
      </c>
    </row>
    <row r="8" spans="1:13" s="120" customFormat="1" ht="28.2" customHeight="1">
      <c r="A8" s="128">
        <v>3</v>
      </c>
      <c r="B8" s="150" t="s">
        <v>1449</v>
      </c>
      <c r="C8" s="12">
        <f>ROUND([1]A105080资产折旧、摊销情况及纳税调整明细表!C8,2)</f>
        <v>0</v>
      </c>
      <c r="D8" s="12">
        <f>ROUND([1]A105080资产折旧、摊销情况及纳税调整明细表!D8,2)</f>
        <v>0</v>
      </c>
      <c r="E8" s="12">
        <f>ROUND([1]A105080资产折旧、摊销情况及纳税调整明细表!E8,2)</f>
        <v>0</v>
      </c>
      <c r="F8" s="12">
        <f>ROUND([1]A105080资产折旧、摊销情况及纳税调整明细表!F8,2)</f>
        <v>0</v>
      </c>
      <c r="G8" s="12">
        <f>ROUND([1]A105080资产折旧、摊销情况及纳税调整明细表!G8,2)</f>
        <v>0</v>
      </c>
      <c r="H8" s="12">
        <f>ROUND([1]A105080资产折旧、摊销情况及纳税调整明细表!H8,2)</f>
        <v>0</v>
      </c>
      <c r="I8" s="12">
        <f>ROUND([1]A105080资产折旧、摊销情况及纳税调整明细表!I8,2)</f>
        <v>0</v>
      </c>
      <c r="J8" s="12">
        <f>ROUND([1]A105080资产折旧、摊销情况及纳税调整明细表!J8,2)</f>
        <v>0</v>
      </c>
      <c r="K8" s="12">
        <f>ROUND([1]A105080资产折旧、摊销情况及纳税调整明细表!K8,2)</f>
        <v>0</v>
      </c>
      <c r="L8" s="12">
        <f>ROUND([1]A105080资产折旧、摊销情况及纳税调整明细表!L8,2)</f>
        <v>0</v>
      </c>
    </row>
    <row r="9" spans="1:13" s="120" customFormat="1" ht="28.2" customHeight="1">
      <c r="A9" s="119">
        <v>4</v>
      </c>
      <c r="B9" s="152" t="s">
        <v>1450</v>
      </c>
      <c r="C9" s="12">
        <f>ROUND([1]A105080资产折旧、摊销情况及纳税调整明细表!C9,2)</f>
        <v>0</v>
      </c>
      <c r="D9" s="12">
        <f>ROUND([1]A105080资产折旧、摊销情况及纳税调整明细表!D9,2)</f>
        <v>0</v>
      </c>
      <c r="E9" s="12">
        <f>ROUND([1]A105080资产折旧、摊销情况及纳税调整明细表!E9,2)</f>
        <v>0</v>
      </c>
      <c r="F9" s="12">
        <f>ROUND([1]A105080资产折旧、摊销情况及纳税调整明细表!F9,2)</f>
        <v>0</v>
      </c>
      <c r="G9" s="12">
        <f>ROUND([1]A105080资产折旧、摊销情况及纳税调整明细表!G9,2)</f>
        <v>0</v>
      </c>
      <c r="H9" s="12">
        <f>ROUND([1]A105080资产折旧、摊销情况及纳税调整明细表!H9,2)</f>
        <v>0</v>
      </c>
      <c r="I9" s="12">
        <f>ROUND([1]A105080资产折旧、摊销情况及纳税调整明细表!I9,2)</f>
        <v>0</v>
      </c>
      <c r="J9" s="12">
        <f>ROUND([1]A105080资产折旧、摊销情况及纳税调整明细表!J9,2)</f>
        <v>0</v>
      </c>
      <c r="K9" s="12">
        <f>ROUND([1]A105080资产折旧、摊销情况及纳税调整明细表!K9,2)</f>
        <v>0</v>
      </c>
      <c r="L9" s="12">
        <f>ROUND([1]A105080资产折旧、摊销情况及纳税调整明细表!L9,2)</f>
        <v>0</v>
      </c>
    </row>
    <row r="10" spans="1:13" s="120" customFormat="1" ht="28.2" customHeight="1">
      <c r="A10" s="119">
        <v>5</v>
      </c>
      <c r="B10" s="152" t="s">
        <v>1451</v>
      </c>
      <c r="C10" s="12">
        <f>ROUND([1]A105080资产折旧、摊销情况及纳税调整明细表!C10,2)</f>
        <v>0</v>
      </c>
      <c r="D10" s="12">
        <f>ROUND([1]A105080资产折旧、摊销情况及纳税调整明细表!D10,2)</f>
        <v>0</v>
      </c>
      <c r="E10" s="12">
        <f>ROUND([1]A105080资产折旧、摊销情况及纳税调整明细表!E10,2)</f>
        <v>0</v>
      </c>
      <c r="F10" s="12">
        <f>ROUND([1]A105080资产折旧、摊销情况及纳税调整明细表!F10,2)</f>
        <v>0</v>
      </c>
      <c r="G10" s="12">
        <f>ROUND([1]A105080资产折旧、摊销情况及纳税调整明细表!G10,2)</f>
        <v>0</v>
      </c>
      <c r="H10" s="12">
        <f>ROUND([1]A105080资产折旧、摊销情况及纳税调整明细表!H10,2)</f>
        <v>0</v>
      </c>
      <c r="I10" s="12">
        <f>ROUND([1]A105080资产折旧、摊销情况及纳税调整明细表!I10,2)</f>
        <v>0</v>
      </c>
      <c r="J10" s="12">
        <f>ROUND([1]A105080资产折旧、摊销情况及纳税调整明细表!J10,2)</f>
        <v>0</v>
      </c>
      <c r="K10" s="12">
        <f>ROUND([1]A105080资产折旧、摊销情况及纳税调整明细表!K10,2)</f>
        <v>0</v>
      </c>
      <c r="L10" s="12">
        <f>ROUND([1]A105080资产折旧、摊销情况及纳税调整明细表!L10,2)</f>
        <v>0</v>
      </c>
    </row>
    <row r="11" spans="1:13" s="120" customFormat="1" ht="18" customHeight="1">
      <c r="A11" s="119">
        <v>6</v>
      </c>
      <c r="B11" s="152" t="s">
        <v>1452</v>
      </c>
      <c r="C11" s="12">
        <f>ROUND([1]A105080资产折旧、摊销情况及纳税调整明细表!C11,2)</f>
        <v>0</v>
      </c>
      <c r="D11" s="12">
        <f>ROUND([1]A105080资产折旧、摊销情况及纳税调整明细表!D11,2)</f>
        <v>0</v>
      </c>
      <c r="E11" s="12">
        <f>ROUND([1]A105080资产折旧、摊销情况及纳税调整明细表!E11,2)</f>
        <v>0</v>
      </c>
      <c r="F11" s="12">
        <f>ROUND([1]A105080资产折旧、摊销情况及纳税调整明细表!F11,2)</f>
        <v>0</v>
      </c>
      <c r="G11" s="12">
        <f>ROUND([1]A105080资产折旧、摊销情况及纳税调整明细表!G11,2)</f>
        <v>0</v>
      </c>
      <c r="H11" s="12">
        <f>ROUND([1]A105080资产折旧、摊销情况及纳税调整明细表!H11,2)</f>
        <v>0</v>
      </c>
      <c r="I11" s="12">
        <f>ROUND([1]A105080资产折旧、摊销情况及纳税调整明细表!I11,2)</f>
        <v>0</v>
      </c>
      <c r="J11" s="12">
        <f>ROUND([1]A105080资产折旧、摊销情况及纳税调整明细表!J11,2)</f>
        <v>0</v>
      </c>
      <c r="K11" s="12">
        <f>ROUND([1]A105080资产折旧、摊销情况及纳税调整明细表!K11,2)</f>
        <v>0</v>
      </c>
      <c r="L11" s="12">
        <f>ROUND([1]A105080资产折旧、摊销情况及纳税调整明细表!L11,2)</f>
        <v>0</v>
      </c>
    </row>
    <row r="12" spans="1:13" s="120" customFormat="1" ht="18" customHeight="1">
      <c r="A12" s="119">
        <v>7</v>
      </c>
      <c r="B12" s="152" t="s">
        <v>2051</v>
      </c>
      <c r="C12" s="12">
        <f>ROUND([1]A105080资产折旧、摊销情况及纳税调整明细表!C12,2)</f>
        <v>0</v>
      </c>
      <c r="D12" s="12">
        <f>ROUND([1]A105080资产折旧、摊销情况及纳税调整明细表!D12,2)</f>
        <v>0</v>
      </c>
      <c r="E12" s="12">
        <f>ROUND([1]A105080资产折旧、摊销情况及纳税调整明细表!E12,2)</f>
        <v>0</v>
      </c>
      <c r="F12" s="12">
        <f>ROUND([1]A105080资产折旧、摊销情况及纳税调整明细表!F12,2)</f>
        <v>0</v>
      </c>
      <c r="G12" s="12">
        <f>ROUND([1]A105080资产折旧、摊销情况及纳税调整明细表!G12,2)</f>
        <v>0</v>
      </c>
      <c r="H12" s="12">
        <f>ROUND([1]A105080资产折旧、摊销情况及纳税调整明细表!H12,2)</f>
        <v>0</v>
      </c>
      <c r="I12" s="12">
        <f>ROUND([1]A105080资产折旧、摊销情况及纳税调整明细表!I12,2)</f>
        <v>0</v>
      </c>
      <c r="J12" s="12">
        <f>ROUND([1]A105080资产折旧、摊销情况及纳税调整明细表!J12,2)</f>
        <v>0</v>
      </c>
      <c r="K12" s="12">
        <f>ROUND([1]A105080资产折旧、摊销情况及纳税调整明细表!K12,2)</f>
        <v>0</v>
      </c>
      <c r="L12" s="12">
        <f>ROUND([1]A105080资产折旧、摊销情况及纳税调整明细表!L12,2)</f>
        <v>0</v>
      </c>
    </row>
    <row r="13" spans="1:13" s="120" customFormat="1" ht="28.2" customHeight="1">
      <c r="A13" s="119">
        <v>8</v>
      </c>
      <c r="B13" s="152" t="s">
        <v>1453</v>
      </c>
      <c r="C13" s="12">
        <f>ROUND([1]A105080资产折旧、摊销情况及纳税调整明细表!C13,2)</f>
        <v>0</v>
      </c>
      <c r="D13" s="12">
        <f>ROUND([1]A105080资产折旧、摊销情况及纳税调整明细表!D13,2)</f>
        <v>0</v>
      </c>
      <c r="E13" s="12">
        <f>ROUND([1]A105080资产折旧、摊销情况及纳税调整明细表!E13,2)</f>
        <v>0</v>
      </c>
      <c r="F13" s="12">
        <f>ROUND([1]A105080资产折旧、摊销情况及纳税调整明细表!F13,2)</f>
        <v>0</v>
      </c>
      <c r="G13" s="12">
        <f>ROUND([1]A105080资产折旧、摊销情况及纳税调整明细表!G13,2)</f>
        <v>0</v>
      </c>
      <c r="H13" s="12">
        <f>ROUND([1]A105080资产折旧、摊销情况及纳税调整明细表!H13,2)</f>
        <v>0</v>
      </c>
      <c r="I13" s="585" t="s">
        <v>2043</v>
      </c>
      <c r="J13" s="12">
        <f>ROUND([1]A105080资产折旧、摊销情况及纳税调整明细表!J13,2)</f>
        <v>0</v>
      </c>
      <c r="K13" s="12">
        <f>ROUND([1]A105080资产折旧、摊销情况及纳税调整明细表!K13,2)</f>
        <v>0</v>
      </c>
      <c r="L13" s="12">
        <f>ROUND([1]A105080资产折旧、摊销情况及纳税调整明细表!L13,2)</f>
        <v>0</v>
      </c>
    </row>
    <row r="14" spans="1:13" s="120" customFormat="1" ht="18" customHeight="1">
      <c r="A14" s="119">
        <v>9</v>
      </c>
      <c r="B14" s="152" t="s">
        <v>1454</v>
      </c>
      <c r="C14" s="12">
        <f>ROUND([1]A105080资产折旧、摊销情况及纳税调整明细表!C14,2)</f>
        <v>0</v>
      </c>
      <c r="D14" s="12">
        <f>ROUND([1]A105080资产折旧、摊销情况及纳税调整明细表!D14,2)</f>
        <v>0</v>
      </c>
      <c r="E14" s="12">
        <f>ROUND([1]A105080资产折旧、摊销情况及纳税调整明细表!E14,2)</f>
        <v>0</v>
      </c>
      <c r="F14" s="12">
        <f>ROUND([1]A105080资产折旧、摊销情况及纳税调整明细表!F14,2)</f>
        <v>0</v>
      </c>
      <c r="G14" s="12">
        <f>ROUND([1]A105080资产折旧、摊销情况及纳税调整明细表!G14,2)</f>
        <v>0</v>
      </c>
      <c r="H14" s="12">
        <f>ROUND([1]A105080资产折旧、摊销情况及纳税调整明细表!H14,2)</f>
        <v>0</v>
      </c>
      <c r="I14" s="585" t="s">
        <v>2043</v>
      </c>
      <c r="J14" s="12">
        <f>ROUND([1]A105080资产折旧、摊销情况及纳税调整明细表!J14,2)</f>
        <v>0</v>
      </c>
      <c r="K14" s="12">
        <f>ROUND([1]A105080资产折旧、摊销情况及纳税调整明细表!K14,2)</f>
        <v>0</v>
      </c>
      <c r="L14" s="12">
        <f>ROUND([1]A105080资产折旧、摊销情况及纳税调整明细表!L14,2)</f>
        <v>0</v>
      </c>
    </row>
    <row r="15" spans="1:13" s="120" customFormat="1" ht="18" customHeight="1">
      <c r="A15" s="119">
        <v>10</v>
      </c>
      <c r="B15" s="152" t="s">
        <v>1455</v>
      </c>
      <c r="C15" s="12">
        <f>ROUND([1]A105080资产折旧、摊销情况及纳税调整明细表!C15,2)</f>
        <v>0</v>
      </c>
      <c r="D15" s="12">
        <f>ROUND([1]A105080资产折旧、摊销情况及纳税调整明细表!D15,2)</f>
        <v>0</v>
      </c>
      <c r="E15" s="12">
        <f>ROUND([1]A105080资产折旧、摊销情况及纳税调整明细表!E15,2)</f>
        <v>0</v>
      </c>
      <c r="F15" s="12">
        <f>ROUND([1]A105080资产折旧、摊销情况及纳税调整明细表!F15,2)</f>
        <v>0</v>
      </c>
      <c r="G15" s="12">
        <f>ROUND([1]A105080资产折旧、摊销情况及纳税调整明细表!G15,2)</f>
        <v>0</v>
      </c>
      <c r="H15" s="12">
        <f>ROUND([1]A105080资产折旧、摊销情况及纳税调整明细表!H15,2)</f>
        <v>0</v>
      </c>
      <c r="I15" s="585" t="s">
        <v>2043</v>
      </c>
      <c r="J15" s="12">
        <f>ROUND([1]A105080资产折旧、摊销情况及纳税调整明细表!J15,2)</f>
        <v>0</v>
      </c>
      <c r="K15" s="12">
        <f>ROUND([1]A105080资产折旧、摊销情况及纳税调整明细表!K15,2)</f>
        <v>0</v>
      </c>
      <c r="L15" s="12">
        <f>ROUND([1]A105080资产折旧、摊销情况及纳税调整明细表!L15,2)</f>
        <v>0</v>
      </c>
    </row>
    <row r="16" spans="1:13" s="120" customFormat="1" ht="28.2" customHeight="1">
      <c r="A16" s="119">
        <v>11</v>
      </c>
      <c r="B16" s="152" t="s">
        <v>1456</v>
      </c>
      <c r="C16" s="12">
        <f>ROUND([1]A105080资产折旧、摊销情况及纳税调整明细表!C16,2)</f>
        <v>0</v>
      </c>
      <c r="D16" s="12">
        <f>ROUND([1]A105080资产折旧、摊销情况及纳税调整明细表!D16,2)</f>
        <v>0</v>
      </c>
      <c r="E16" s="12">
        <f>ROUND([1]A105080资产折旧、摊销情况及纳税调整明细表!E16,2)</f>
        <v>0</v>
      </c>
      <c r="F16" s="12">
        <f>ROUND([1]A105080资产折旧、摊销情况及纳税调整明细表!F16,2)</f>
        <v>0</v>
      </c>
      <c r="G16" s="12">
        <f>ROUND([1]A105080资产折旧、摊销情况及纳税调整明细表!G16,2)</f>
        <v>0</v>
      </c>
      <c r="H16" s="585" t="s">
        <v>2043</v>
      </c>
      <c r="I16" s="585" t="s">
        <v>2043</v>
      </c>
      <c r="J16" s="12">
        <f>ROUND([1]A105080资产折旧、摊销情况及纳税调整明细表!J16,2)</f>
        <v>0</v>
      </c>
      <c r="K16" s="12">
        <f>ROUND([1]A105080资产折旧、摊销情况及纳税调整明细表!K16,2)</f>
        <v>0</v>
      </c>
      <c r="L16" s="12">
        <f>ROUND([1]A105080资产折旧、摊销情况及纳税调整明细表!L16,2)</f>
        <v>0</v>
      </c>
    </row>
    <row r="17" spans="1:12" s="120" customFormat="1" ht="18" customHeight="1">
      <c r="A17" s="119">
        <v>12</v>
      </c>
      <c r="B17" s="152" t="s">
        <v>1457</v>
      </c>
      <c r="C17" s="12">
        <f>ROUND([1]A105080资产折旧、摊销情况及纳税调整明细表!C17,2)</f>
        <v>0</v>
      </c>
      <c r="D17" s="12">
        <f>ROUND([1]A105080资产折旧、摊销情况及纳税调整明细表!D17,2)</f>
        <v>0</v>
      </c>
      <c r="E17" s="12">
        <f>ROUND([1]A105080资产折旧、摊销情况及纳税调整明细表!E17,2)</f>
        <v>0</v>
      </c>
      <c r="F17" s="12">
        <f>ROUND([1]A105080资产折旧、摊销情况及纳税调整明细表!F17,2)</f>
        <v>0</v>
      </c>
      <c r="G17" s="12">
        <f>ROUND([1]A105080资产折旧、摊销情况及纳税调整明细表!G17,2)</f>
        <v>0</v>
      </c>
      <c r="H17" s="585" t="s">
        <v>2043</v>
      </c>
      <c r="I17" s="585" t="s">
        <v>2043</v>
      </c>
      <c r="J17" s="12">
        <f>ROUND([1]A105080资产折旧、摊销情况及纳税调整明细表!J17,2)</f>
        <v>0</v>
      </c>
      <c r="K17" s="12">
        <f>ROUND([1]A105080资产折旧、摊销情况及纳税调整明细表!K17,2)</f>
        <v>0</v>
      </c>
      <c r="L17" s="12">
        <f>ROUND([1]A105080资产折旧、摊销情况及纳税调整明细表!L17,2)</f>
        <v>0</v>
      </c>
    </row>
    <row r="18" spans="1:12" s="120" customFormat="1" ht="18" customHeight="1">
      <c r="A18" s="119">
        <v>13</v>
      </c>
      <c r="B18" s="152" t="s">
        <v>1458</v>
      </c>
      <c r="C18" s="12">
        <f>ROUND([1]A105080资产折旧、摊销情况及纳税调整明细表!C18,2)</f>
        <v>0</v>
      </c>
      <c r="D18" s="12">
        <f>ROUND([1]A105080资产折旧、摊销情况及纳税调整明细表!D18,2)</f>
        <v>0</v>
      </c>
      <c r="E18" s="12">
        <f>ROUND([1]A105080资产折旧、摊销情况及纳税调整明细表!E18,2)</f>
        <v>0</v>
      </c>
      <c r="F18" s="12">
        <f>ROUND([1]A105080资产折旧、摊销情况及纳税调整明细表!F18,2)</f>
        <v>0</v>
      </c>
      <c r="G18" s="12">
        <f>ROUND([1]A105080资产折旧、摊销情况及纳税调整明细表!G18,2)</f>
        <v>0</v>
      </c>
      <c r="H18" s="585" t="s">
        <v>2043</v>
      </c>
      <c r="I18" s="585" t="s">
        <v>2043</v>
      </c>
      <c r="J18" s="12">
        <f>ROUND([1]A105080资产折旧、摊销情况及纳税调整明细表!J18,2)</f>
        <v>0</v>
      </c>
      <c r="K18" s="12">
        <f>ROUND([1]A105080资产折旧、摊销情况及纳税调整明细表!K18,2)</f>
        <v>0</v>
      </c>
      <c r="L18" s="12">
        <f>ROUND([1]A105080资产折旧、摊销情况及纳税调整明细表!L18,2)</f>
        <v>0</v>
      </c>
    </row>
    <row r="19" spans="1:12" s="120" customFormat="1" ht="18" customHeight="1">
      <c r="A19" s="119">
        <v>14</v>
      </c>
      <c r="B19" s="152" t="s">
        <v>1459</v>
      </c>
      <c r="C19" s="12">
        <f>ROUND([1]A105080资产折旧、摊销情况及纳税调整明细表!C19,2)</f>
        <v>0</v>
      </c>
      <c r="D19" s="12">
        <f>ROUND([1]A105080资产折旧、摊销情况及纳税调整明细表!D19,2)</f>
        <v>0</v>
      </c>
      <c r="E19" s="12">
        <f>ROUND([1]A105080资产折旧、摊销情况及纳税调整明细表!E19,2)</f>
        <v>0</v>
      </c>
      <c r="F19" s="12">
        <f>ROUND([1]A105080资产折旧、摊销情况及纳税调整明细表!F19,2)</f>
        <v>0</v>
      </c>
      <c r="G19" s="12">
        <f>ROUND([1]A105080资产折旧、摊销情况及纳税调整明细表!G19,2)</f>
        <v>0</v>
      </c>
      <c r="H19" s="585" t="s">
        <v>2043</v>
      </c>
      <c r="I19" s="585" t="s">
        <v>2043</v>
      </c>
      <c r="J19" s="12">
        <f>ROUND([1]A105080资产折旧、摊销情况及纳税调整明细表!J19,2)</f>
        <v>0</v>
      </c>
      <c r="K19" s="12">
        <f>ROUND([1]A105080资产折旧、摊销情况及纳税调整明细表!K19,2)</f>
        <v>0</v>
      </c>
      <c r="L19" s="12">
        <f>ROUND([1]A105080资产折旧、摊销情况及纳税调整明细表!L19,2)</f>
        <v>0</v>
      </c>
    </row>
    <row r="20" spans="1:12" s="120" customFormat="1" ht="18" customHeight="1">
      <c r="A20" s="119">
        <v>15</v>
      </c>
      <c r="B20" s="152" t="s">
        <v>1460</v>
      </c>
      <c r="C20" s="12">
        <f>ROUND([1]A105080资产折旧、摊销情况及纳税调整明细表!C20,2)</f>
        <v>0</v>
      </c>
      <c r="D20" s="12">
        <f>ROUND([1]A105080资产折旧、摊销情况及纳税调整明细表!D20,2)</f>
        <v>0</v>
      </c>
      <c r="E20" s="12">
        <f>ROUND([1]A105080资产折旧、摊销情况及纳税调整明细表!E20,2)</f>
        <v>0</v>
      </c>
      <c r="F20" s="12">
        <f>ROUND([1]A105080资产折旧、摊销情况及纳税调整明细表!F20,2)</f>
        <v>0</v>
      </c>
      <c r="G20" s="12">
        <f>ROUND([1]A105080资产折旧、摊销情况及纳税调整明细表!G20,2)</f>
        <v>0</v>
      </c>
      <c r="H20" s="585" t="s">
        <v>2043</v>
      </c>
      <c r="I20" s="585" t="s">
        <v>2043</v>
      </c>
      <c r="J20" s="12">
        <f>ROUND([1]A105080资产折旧、摊销情况及纳税调整明细表!J20,2)</f>
        <v>0</v>
      </c>
      <c r="K20" s="12">
        <f>ROUND([1]A105080资产折旧、摊销情况及纳税调整明细表!K20,2)</f>
        <v>0</v>
      </c>
      <c r="L20" s="12">
        <f>ROUND([1]A105080资产折旧、摊销情况及纳税调整明细表!L20,2)</f>
        <v>0</v>
      </c>
    </row>
    <row r="21" spans="1:12" s="120" customFormat="1" ht="18" customHeight="1">
      <c r="A21" s="119">
        <v>16</v>
      </c>
      <c r="B21" s="152" t="s">
        <v>1461</v>
      </c>
      <c r="C21" s="12">
        <f>ROUND([1]A105080资产折旧、摊销情况及纳税调整明细表!C21,2)</f>
        <v>0</v>
      </c>
      <c r="D21" s="12">
        <f>ROUND([1]A105080资产折旧、摊销情况及纳税调整明细表!D21,2)</f>
        <v>0</v>
      </c>
      <c r="E21" s="12">
        <f>ROUND([1]A105080资产折旧、摊销情况及纳税调整明细表!E21,2)</f>
        <v>0</v>
      </c>
      <c r="F21" s="12">
        <f>ROUND([1]A105080资产折旧、摊销情况及纳税调整明细表!F21,2)</f>
        <v>0</v>
      </c>
      <c r="G21" s="12">
        <f>ROUND([1]A105080资产折旧、摊销情况及纳税调整明细表!G21,2)</f>
        <v>0</v>
      </c>
      <c r="H21" s="585" t="s">
        <v>2043</v>
      </c>
      <c r="I21" s="585" t="s">
        <v>2043</v>
      </c>
      <c r="J21" s="12">
        <f>ROUND([1]A105080资产折旧、摊销情况及纳税调整明细表!J21,2)</f>
        <v>0</v>
      </c>
      <c r="K21" s="12">
        <f>ROUND([1]A105080资产折旧、摊销情况及纳税调整明细表!K21,2)</f>
        <v>0</v>
      </c>
      <c r="L21" s="12">
        <f>ROUND([1]A105080资产折旧、摊销情况及纳税调整明细表!L21,2)</f>
        <v>0</v>
      </c>
    </row>
    <row r="22" spans="1:12" s="120" customFormat="1" ht="18" customHeight="1">
      <c r="A22" s="119">
        <v>17</v>
      </c>
      <c r="B22" s="152" t="s">
        <v>1462</v>
      </c>
      <c r="C22" s="12">
        <f>ROUND([1]A105080资产折旧、摊销情况及纳税调整明细表!C22,2)</f>
        <v>0</v>
      </c>
      <c r="D22" s="12">
        <f>ROUND([1]A105080资产折旧、摊销情况及纳税调整明细表!D22,2)</f>
        <v>0</v>
      </c>
      <c r="E22" s="12">
        <f>ROUND([1]A105080资产折旧、摊销情况及纳税调整明细表!E22,2)</f>
        <v>0</v>
      </c>
      <c r="F22" s="12">
        <f>ROUND([1]A105080资产折旧、摊销情况及纳税调整明细表!F22,2)</f>
        <v>0</v>
      </c>
      <c r="G22" s="12">
        <f>ROUND([1]A105080资产折旧、摊销情况及纳税调整明细表!G22,2)</f>
        <v>0</v>
      </c>
      <c r="H22" s="585" t="s">
        <v>2043</v>
      </c>
      <c r="I22" s="585" t="s">
        <v>2043</v>
      </c>
      <c r="J22" s="12">
        <f>ROUND([1]A105080资产折旧、摊销情况及纳税调整明细表!J22,2)</f>
        <v>0</v>
      </c>
      <c r="K22" s="12">
        <f>ROUND([1]A105080资产折旧、摊销情况及纳税调整明细表!K22,2)</f>
        <v>0</v>
      </c>
      <c r="L22" s="12">
        <f>ROUND([1]A105080资产折旧、摊销情况及纳税调整明细表!L22,2)</f>
        <v>0</v>
      </c>
    </row>
    <row r="23" spans="1:12" s="120" customFormat="1" ht="18" customHeight="1">
      <c r="A23" s="119">
        <v>18</v>
      </c>
      <c r="B23" s="152" t="s">
        <v>1153</v>
      </c>
      <c r="C23" s="12">
        <f>ROUND([1]A105080资产折旧、摊销情况及纳税调整明细表!C23,2)</f>
        <v>0</v>
      </c>
      <c r="D23" s="12">
        <f>ROUND([1]A105080资产折旧、摊销情况及纳税调整明细表!D23,2)</f>
        <v>0</v>
      </c>
      <c r="E23" s="12">
        <f>ROUND([1]A105080资产折旧、摊销情况及纳税调整明细表!E23,2)</f>
        <v>0</v>
      </c>
      <c r="F23" s="12">
        <f>ROUND([1]A105080资产折旧、摊销情况及纳税调整明细表!F23,2)</f>
        <v>0</v>
      </c>
      <c r="G23" s="12">
        <f>ROUND([1]A105080资产折旧、摊销情况及纳税调整明细表!G23,2)</f>
        <v>0</v>
      </c>
      <c r="H23" s="585" t="s">
        <v>2043</v>
      </c>
      <c r="I23" s="585" t="s">
        <v>2043</v>
      </c>
      <c r="J23" s="12">
        <f>ROUND([1]A105080资产折旧、摊销情况及纳税调整明细表!J23,2)</f>
        <v>0</v>
      </c>
      <c r="K23" s="12">
        <f>ROUND([1]A105080资产折旧、摊销情况及纳税调整明细表!K23,2)</f>
        <v>0</v>
      </c>
      <c r="L23" s="12">
        <f>ROUND([1]A105080资产折旧、摊销情况及纳税调整明细表!L23,2)</f>
        <v>0</v>
      </c>
    </row>
    <row r="24" spans="1:12" s="120" customFormat="1" ht="28.2" customHeight="1">
      <c r="A24" s="119">
        <v>19</v>
      </c>
      <c r="B24" s="152" t="s">
        <v>1463</v>
      </c>
      <c r="C24" s="12">
        <f>ROUND([1]A105080资产折旧、摊销情况及纳税调整明细表!C24,2)</f>
        <v>0</v>
      </c>
      <c r="D24" s="12">
        <f>ROUND([1]A105080资产折旧、摊销情况及纳税调整明细表!D24,2)</f>
        <v>0</v>
      </c>
      <c r="E24" s="12">
        <f>ROUND([1]A105080资产折旧、摊销情况及纳税调整明细表!E24,2)</f>
        <v>0</v>
      </c>
      <c r="F24" s="12">
        <f>ROUND([1]A105080资产折旧、摊销情况及纳税调整明细表!F24,2)</f>
        <v>0</v>
      </c>
      <c r="G24" s="12">
        <f>ROUND([1]A105080资产折旧、摊销情况及纳税调整明细表!G24,2)</f>
        <v>0</v>
      </c>
      <c r="H24" s="585" t="s">
        <v>2043</v>
      </c>
      <c r="I24" s="585" t="s">
        <v>2043</v>
      </c>
      <c r="J24" s="12">
        <f>ROUND([1]A105080资产折旧、摊销情况及纳税调整明细表!J24,2)</f>
        <v>0</v>
      </c>
      <c r="K24" s="12">
        <f>ROUND([1]A105080资产折旧、摊销情况及纳税调整明细表!K24,2)</f>
        <v>0</v>
      </c>
      <c r="L24" s="12">
        <f>ROUND([1]A105080资产折旧、摊销情况及纳税调整明细表!L24,2)</f>
        <v>0</v>
      </c>
    </row>
    <row r="25" spans="1:12" s="120" customFormat="1" ht="28.2" customHeight="1">
      <c r="A25" s="119">
        <v>20</v>
      </c>
      <c r="B25" s="152" t="s">
        <v>1464</v>
      </c>
      <c r="C25" s="12">
        <f>ROUND([1]A105080资产折旧、摊销情况及纳税调整明细表!C25,2)</f>
        <v>0</v>
      </c>
      <c r="D25" s="12">
        <f>ROUND([1]A105080资产折旧、摊销情况及纳税调整明细表!D25,2)</f>
        <v>0</v>
      </c>
      <c r="E25" s="12">
        <f>ROUND([1]A105080资产折旧、摊销情况及纳税调整明细表!E25,2)</f>
        <v>0</v>
      </c>
      <c r="F25" s="12">
        <f>ROUND([1]A105080资产折旧、摊销情况及纳税调整明细表!F25,2)</f>
        <v>0</v>
      </c>
      <c r="G25" s="12">
        <f>ROUND([1]A105080资产折旧、摊销情况及纳税调整明细表!G25,2)</f>
        <v>0</v>
      </c>
      <c r="H25" s="585" t="s">
        <v>2043</v>
      </c>
      <c r="I25" s="585" t="s">
        <v>2043</v>
      </c>
      <c r="J25" s="12">
        <f>ROUND([1]A105080资产折旧、摊销情况及纳税调整明细表!J25,2)</f>
        <v>0</v>
      </c>
      <c r="K25" s="12">
        <f>ROUND([1]A105080资产折旧、摊销情况及纳税调整明细表!K25,2)</f>
        <v>0</v>
      </c>
      <c r="L25" s="12">
        <f>ROUND([1]A105080资产折旧、摊销情况及纳税调整明细表!L25,2)</f>
        <v>0</v>
      </c>
    </row>
    <row r="26" spans="1:12" s="120" customFormat="1" ht="28.2" customHeight="1">
      <c r="A26" s="119">
        <v>21</v>
      </c>
      <c r="B26" s="152" t="s">
        <v>1465</v>
      </c>
      <c r="C26" s="12">
        <f>ROUND([1]A105080资产折旧、摊销情况及纳税调整明细表!C26,2)</f>
        <v>0</v>
      </c>
      <c r="D26" s="12">
        <f>ROUND([1]A105080资产折旧、摊销情况及纳税调整明细表!D26,2)</f>
        <v>0</v>
      </c>
      <c r="E26" s="12">
        <f>ROUND([1]A105080资产折旧、摊销情况及纳税调整明细表!E26,2)</f>
        <v>0</v>
      </c>
      <c r="F26" s="12">
        <f>ROUND([1]A105080资产折旧、摊销情况及纳税调整明细表!F26,2)</f>
        <v>0</v>
      </c>
      <c r="G26" s="12">
        <f>ROUND([1]A105080资产折旧、摊销情况及纳税调整明细表!G26,2)</f>
        <v>0</v>
      </c>
      <c r="H26" s="585" t="s">
        <v>2043</v>
      </c>
      <c r="I26" s="585" t="s">
        <v>2043</v>
      </c>
      <c r="J26" s="12">
        <f>ROUND([1]A105080资产折旧、摊销情况及纳税调整明细表!J26,2)</f>
        <v>0</v>
      </c>
      <c r="K26" s="12">
        <f>ROUND([1]A105080资产折旧、摊销情况及纳税调整明细表!K26,2)</f>
        <v>0</v>
      </c>
      <c r="L26" s="12">
        <f>ROUND([1]A105080资产折旧、摊销情况及纳税调整明细表!L26,2)</f>
        <v>0</v>
      </c>
    </row>
    <row r="27" spans="1:12" s="120" customFormat="1" ht="28.2" customHeight="1">
      <c r="A27" s="119">
        <v>22</v>
      </c>
      <c r="B27" s="152" t="s">
        <v>1466</v>
      </c>
      <c r="C27" s="12">
        <f>ROUND([1]A105080资产折旧、摊销情况及纳税调整明细表!C27,2)</f>
        <v>0</v>
      </c>
      <c r="D27" s="12">
        <f>ROUND([1]A105080资产折旧、摊销情况及纳税调整明细表!D27,2)</f>
        <v>0</v>
      </c>
      <c r="E27" s="12">
        <f>ROUND([1]A105080资产折旧、摊销情况及纳税调整明细表!E27,2)</f>
        <v>0</v>
      </c>
      <c r="F27" s="12">
        <f>ROUND([1]A105080资产折旧、摊销情况及纳税调整明细表!F27,2)</f>
        <v>0</v>
      </c>
      <c r="G27" s="12">
        <f>ROUND([1]A105080资产折旧、摊销情况及纳税调整明细表!G27,2)</f>
        <v>0</v>
      </c>
      <c r="H27" s="585" t="s">
        <v>2043</v>
      </c>
      <c r="I27" s="585" t="s">
        <v>2043</v>
      </c>
      <c r="J27" s="12">
        <f>ROUND([1]A105080资产折旧、摊销情况及纳税调整明细表!J27,2)</f>
        <v>0</v>
      </c>
      <c r="K27" s="12">
        <f>ROUND([1]A105080资产折旧、摊销情况及纳税调整明细表!K27,2)</f>
        <v>0</v>
      </c>
      <c r="L27" s="12">
        <f>ROUND([1]A105080资产折旧、摊销情况及纳税调整明细表!L27,2)</f>
        <v>0</v>
      </c>
    </row>
    <row r="28" spans="1:12" s="120" customFormat="1" ht="18" customHeight="1">
      <c r="A28" s="119">
        <v>23</v>
      </c>
      <c r="B28" s="152" t="s">
        <v>1467</v>
      </c>
      <c r="C28" s="12">
        <f>ROUND([1]A105080资产折旧、摊销情况及纳税调整明细表!C28,2)</f>
        <v>0</v>
      </c>
      <c r="D28" s="12">
        <f>ROUND([1]A105080资产折旧、摊销情况及纳税调整明细表!D28,2)</f>
        <v>0</v>
      </c>
      <c r="E28" s="12">
        <f>ROUND([1]A105080资产折旧、摊销情况及纳税调整明细表!E28,2)</f>
        <v>0</v>
      </c>
      <c r="F28" s="12">
        <f>ROUND([1]A105080资产折旧、摊销情况及纳税调整明细表!F28,2)</f>
        <v>0</v>
      </c>
      <c r="G28" s="12">
        <f>ROUND([1]A105080资产折旧、摊销情况及纳税调整明细表!G28,2)</f>
        <v>0</v>
      </c>
      <c r="H28" s="585" t="s">
        <v>2043</v>
      </c>
      <c r="I28" s="585" t="s">
        <v>2043</v>
      </c>
      <c r="J28" s="12">
        <f>ROUND([1]A105080资产折旧、摊销情况及纳税调整明细表!J28,2)</f>
        <v>0</v>
      </c>
      <c r="K28" s="12">
        <f>ROUND([1]A105080资产折旧、摊销情况及纳税调整明细表!K28,2)</f>
        <v>0</v>
      </c>
      <c r="L28" s="12">
        <f>ROUND([1]A105080资产折旧、摊销情况及纳税调整明细表!L28,2)</f>
        <v>0</v>
      </c>
    </row>
    <row r="29" spans="1:12" s="120" customFormat="1" ht="18" customHeight="1">
      <c r="A29" s="119">
        <v>24</v>
      </c>
      <c r="B29" s="152" t="s">
        <v>2050</v>
      </c>
      <c r="C29" s="12">
        <f>ROUND([1]A105080资产折旧、摊销情况及纳税调整明细表!C29,2)</f>
        <v>0</v>
      </c>
      <c r="D29" s="12">
        <f>ROUND([1]A105080资产折旧、摊销情况及纳税调整明细表!D29,2)</f>
        <v>0</v>
      </c>
      <c r="E29" s="12">
        <f>ROUND([1]A105080资产折旧、摊销情况及纳税调整明细表!E29,2)</f>
        <v>0</v>
      </c>
      <c r="F29" s="12">
        <f>ROUND([1]A105080资产折旧、摊销情况及纳税调整明细表!F29,2)</f>
        <v>0</v>
      </c>
      <c r="G29" s="12">
        <f>ROUND([1]A105080资产折旧、摊销情况及纳税调整明细表!G29,2)</f>
        <v>0</v>
      </c>
      <c r="H29" s="585" t="s">
        <v>2043</v>
      </c>
      <c r="I29" s="585" t="s">
        <v>2043</v>
      </c>
      <c r="J29" s="12">
        <f>ROUND([1]A105080资产折旧、摊销情况及纳税调整明细表!J29,2)</f>
        <v>0</v>
      </c>
      <c r="K29" s="12">
        <f>ROUND([1]A105080资产折旧、摊销情况及纳税调整明细表!K29,2)</f>
        <v>0</v>
      </c>
      <c r="L29" s="12">
        <f>ROUND([1]A105080资产折旧、摊销情况及纳税调整明细表!L29,2)</f>
        <v>0</v>
      </c>
    </row>
    <row r="30" spans="1:12" s="120" customFormat="1" ht="18" customHeight="1">
      <c r="A30" s="119">
        <v>25</v>
      </c>
      <c r="B30" s="152" t="s">
        <v>2517</v>
      </c>
      <c r="C30" s="12">
        <f>ROUND([1]A105080资产折旧、摊销情况及纳税调整明细表!C30,2)</f>
        <v>0</v>
      </c>
      <c r="D30" s="12">
        <f>ROUND([1]A105080资产折旧、摊销情况及纳税调整明细表!D30,2)</f>
        <v>0</v>
      </c>
      <c r="E30" s="12">
        <f>ROUND([1]A105080资产折旧、摊销情况及纳税调整明细表!E30,2)</f>
        <v>0</v>
      </c>
      <c r="F30" s="12">
        <f>ROUND([1]A105080资产折旧、摊销情况及纳税调整明细表!F30,2)</f>
        <v>0</v>
      </c>
      <c r="G30" s="12">
        <f>ROUND([1]A105080资产折旧、摊销情况及纳税调整明细表!G30,2)</f>
        <v>0</v>
      </c>
      <c r="H30" s="585" t="s">
        <v>2043</v>
      </c>
      <c r="I30" s="585" t="s">
        <v>2043</v>
      </c>
      <c r="J30" s="12">
        <f>ROUND([1]A105080资产折旧、摊销情况及纳税调整明细表!J30,2)</f>
        <v>0</v>
      </c>
      <c r="K30" s="12">
        <f>ROUND([1]A105080资产折旧、摊销情况及纳税调整明细表!K30,2)</f>
        <v>0</v>
      </c>
      <c r="L30" s="12">
        <f>ROUND([1]A105080资产折旧、摊销情况及纳税调整明细表!L30,2)</f>
        <v>0</v>
      </c>
    </row>
    <row r="31" spans="1:12" s="120" customFormat="1" ht="18" customHeight="1">
      <c r="A31" s="119">
        <v>26</v>
      </c>
      <c r="B31" s="152" t="s">
        <v>2518</v>
      </c>
      <c r="C31" s="12">
        <f>ROUND([1]A105080资产折旧、摊销情况及纳税调整明细表!C31,2)</f>
        <v>0</v>
      </c>
      <c r="D31" s="12">
        <f>ROUND([1]A105080资产折旧、摊销情况及纳税调整明细表!D31,2)</f>
        <v>0</v>
      </c>
      <c r="E31" s="12">
        <f>ROUND([1]A105080资产折旧、摊销情况及纳税调整明细表!E31,2)</f>
        <v>0</v>
      </c>
      <c r="F31" s="12">
        <f>ROUND([1]A105080资产折旧、摊销情况及纳税调整明细表!F31,2)</f>
        <v>0</v>
      </c>
      <c r="G31" s="12">
        <f>ROUND([1]A105080资产折旧、摊销情况及纳税调整明细表!G31,2)</f>
        <v>0</v>
      </c>
      <c r="H31" s="585" t="s">
        <v>2043</v>
      </c>
      <c r="I31" s="585" t="s">
        <v>2043</v>
      </c>
      <c r="J31" s="12">
        <f>ROUND([1]A105080资产折旧、摊销情况及纳税调整明细表!J31,2)</f>
        <v>0</v>
      </c>
      <c r="K31" s="12">
        <f>ROUND([1]A105080资产折旧、摊销情况及纳税调整明细表!K31,2)</f>
        <v>0</v>
      </c>
      <c r="L31" s="12">
        <f>ROUND([1]A105080资产折旧、摊销情况及纳税调整明细表!L31,2)</f>
        <v>0</v>
      </c>
    </row>
    <row r="32" spans="1:12" s="120" customFormat="1" ht="18" customHeight="1">
      <c r="A32" s="119">
        <v>27</v>
      </c>
      <c r="B32" s="152" t="s">
        <v>1468</v>
      </c>
      <c r="C32" s="12">
        <f>ROUND([1]A105080资产折旧、摊销情况及纳税调整明细表!C32,2)</f>
        <v>0</v>
      </c>
      <c r="D32" s="12">
        <f>ROUND([1]A105080资产折旧、摊销情况及纳税调整明细表!D32,2)</f>
        <v>0</v>
      </c>
      <c r="E32" s="12">
        <f>ROUND([1]A105080资产折旧、摊销情况及纳税调整明细表!E32,2)</f>
        <v>0</v>
      </c>
      <c r="F32" s="12">
        <f>ROUND([1]A105080资产折旧、摊销情况及纳税调整明细表!F32,2)</f>
        <v>0</v>
      </c>
      <c r="G32" s="12">
        <f>ROUND([1]A105080资产折旧、摊销情况及纳税调整明细表!G32,2)</f>
        <v>0</v>
      </c>
      <c r="H32" s="12">
        <f>ROUND([1]A105080资产折旧、摊销情况及纳税调整明细表!H32,2)</f>
        <v>0</v>
      </c>
      <c r="I32" s="12">
        <f>ROUND([1]A105080资产折旧、摊销情况及纳税调整明细表!I32,2)</f>
        <v>0</v>
      </c>
      <c r="J32" s="12">
        <f>ROUND([1]A105080资产折旧、摊销情况及纳税调整明细表!J32,2)</f>
        <v>0</v>
      </c>
      <c r="K32" s="12">
        <f>ROUND([1]A105080资产折旧、摊销情况及纳税调整明细表!K32,2)</f>
        <v>0</v>
      </c>
      <c r="L32" s="585" t="s">
        <v>2043</v>
      </c>
    </row>
  </sheetData>
  <mergeCells count="7">
    <mergeCell ref="A1:L1"/>
    <mergeCell ref="A2:L2"/>
    <mergeCell ref="A3:A5"/>
    <mergeCell ref="B3:B5"/>
    <mergeCell ref="C3:E3"/>
    <mergeCell ref="F3:J3"/>
    <mergeCell ref="K3:L3"/>
  </mergeCells>
  <phoneticPr fontId="48" type="noConversion"/>
  <printOptions horizontalCentered="1"/>
  <pageMargins left="0.51181102362204722" right="0.31496062992125984" top="0.55118110236220474" bottom="0.35433070866141736" header="0.31496062992125984" footer="0.31496062992125984"/>
  <pageSetup paperSize="9" scale="76" orientation="landscape" blackAndWhite="1"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7">
    <tabColor theme="9" tint="0.39997558519241921"/>
    <pageSetUpPr fitToPage="1"/>
  </sheetPr>
  <dimension ref="A1:U171"/>
  <sheetViews>
    <sheetView workbookViewId="0">
      <selection activeCell="B7" sqref="B7:B8"/>
    </sheetView>
  </sheetViews>
  <sheetFormatPr defaultColWidth="8.21875" defaultRowHeight="15.6"/>
  <cols>
    <col min="1" max="1" width="8.21875" style="238" customWidth="1"/>
    <col min="2" max="2" width="22.6640625" style="238" customWidth="1"/>
    <col min="3" max="3" width="15.109375" style="238" customWidth="1"/>
    <col min="4" max="9" width="12.77734375" style="238" customWidth="1"/>
    <col min="10" max="10" width="12.77734375" style="242" customWidth="1"/>
    <col min="11" max="21" width="12.77734375" style="238" customWidth="1"/>
    <col min="22" max="16384" width="8.21875" style="238"/>
  </cols>
  <sheetData>
    <row r="1" spans="1:21" ht="20.100000000000001" customHeight="1">
      <c r="A1" s="735" t="s">
        <v>2693</v>
      </c>
      <c r="B1" s="735"/>
      <c r="C1" s="735"/>
      <c r="D1" s="735"/>
      <c r="E1" s="735"/>
      <c r="F1" s="735"/>
      <c r="G1" s="735"/>
      <c r="H1" s="735"/>
      <c r="I1" s="735"/>
      <c r="J1" s="735"/>
      <c r="K1" s="735"/>
      <c r="L1" s="735"/>
      <c r="M1" s="735"/>
      <c r="N1" s="735"/>
      <c r="O1" s="735"/>
      <c r="P1" s="735"/>
      <c r="Q1" s="735"/>
      <c r="R1" s="735"/>
      <c r="S1" s="735"/>
      <c r="T1" s="735"/>
      <c r="U1" s="735"/>
    </row>
    <row r="2" spans="1:21" s="261" customFormat="1" ht="23.25" customHeight="1">
      <c r="A2" s="754" t="s">
        <v>1469</v>
      </c>
      <c r="B2" s="754"/>
      <c r="C2" s="754"/>
      <c r="D2" s="754"/>
      <c r="E2" s="754"/>
      <c r="F2" s="754"/>
      <c r="G2" s="754"/>
      <c r="H2" s="754"/>
      <c r="I2" s="754"/>
      <c r="J2" s="754"/>
      <c r="K2" s="754"/>
      <c r="L2" s="754"/>
      <c r="M2" s="754"/>
      <c r="N2" s="754"/>
      <c r="O2" s="754"/>
      <c r="P2" s="754"/>
      <c r="Q2" s="754"/>
      <c r="R2" s="754"/>
      <c r="S2" s="754"/>
      <c r="T2" s="754"/>
      <c r="U2" s="754"/>
    </row>
    <row r="3" spans="1:21" ht="28.2" customHeight="1">
      <c r="A3" s="800" t="s">
        <v>10</v>
      </c>
      <c r="B3" s="800" t="s">
        <v>1470</v>
      </c>
      <c r="C3" s="800"/>
      <c r="D3" s="801" t="s">
        <v>1471</v>
      </c>
      <c r="E3" s="801"/>
      <c r="F3" s="800" t="s">
        <v>1472</v>
      </c>
      <c r="G3" s="800"/>
      <c r="H3" s="800" t="s">
        <v>1473</v>
      </c>
      <c r="I3" s="800"/>
      <c r="J3" s="800" t="s">
        <v>1474</v>
      </c>
      <c r="K3" s="800"/>
      <c r="L3" s="800" t="s">
        <v>1475</v>
      </c>
      <c r="M3" s="800"/>
      <c r="N3" s="800" t="s">
        <v>11</v>
      </c>
      <c r="O3" s="800"/>
      <c r="P3" s="801" t="s">
        <v>12</v>
      </c>
      <c r="Q3" s="801"/>
      <c r="R3" s="801"/>
      <c r="S3" s="801"/>
      <c r="T3" s="801"/>
      <c r="U3" s="801"/>
    </row>
    <row r="4" spans="1:21" ht="28.2" customHeight="1">
      <c r="A4" s="800"/>
      <c r="B4" s="800"/>
      <c r="C4" s="800"/>
      <c r="D4" s="262" t="s">
        <v>1476</v>
      </c>
      <c r="E4" s="262" t="s">
        <v>13</v>
      </c>
      <c r="F4" s="262" t="s">
        <v>1476</v>
      </c>
      <c r="G4" s="262" t="s">
        <v>13</v>
      </c>
      <c r="H4" s="262" t="s">
        <v>1476</v>
      </c>
      <c r="I4" s="262" t="s">
        <v>13</v>
      </c>
      <c r="J4" s="262" t="s">
        <v>1476</v>
      </c>
      <c r="K4" s="262" t="s">
        <v>13</v>
      </c>
      <c r="L4" s="262" t="s">
        <v>1476</v>
      </c>
      <c r="M4" s="262" t="s">
        <v>13</v>
      </c>
      <c r="N4" s="262" t="s">
        <v>1476</v>
      </c>
      <c r="O4" s="262" t="s">
        <v>13</v>
      </c>
      <c r="P4" s="262" t="s">
        <v>1476</v>
      </c>
      <c r="Q4" s="262" t="s">
        <v>14</v>
      </c>
      <c r="R4" s="262" t="s">
        <v>1477</v>
      </c>
      <c r="S4" s="262" t="s">
        <v>15</v>
      </c>
      <c r="T4" s="262" t="s">
        <v>16</v>
      </c>
      <c r="U4" s="262" t="s">
        <v>17</v>
      </c>
    </row>
    <row r="5" spans="1:21">
      <c r="A5" s="800"/>
      <c r="B5" s="800"/>
      <c r="C5" s="800"/>
      <c r="D5" s="263">
        <v>1</v>
      </c>
      <c r="E5" s="264">
        <v>2</v>
      </c>
      <c r="F5" s="263">
        <v>3</v>
      </c>
      <c r="G5" s="264">
        <v>4</v>
      </c>
      <c r="H5" s="263">
        <v>5</v>
      </c>
      <c r="I5" s="264">
        <v>6</v>
      </c>
      <c r="J5" s="263">
        <v>7</v>
      </c>
      <c r="K5" s="264">
        <v>8</v>
      </c>
      <c r="L5" s="263">
        <v>9</v>
      </c>
      <c r="M5" s="264">
        <v>10</v>
      </c>
      <c r="N5" s="263">
        <v>11</v>
      </c>
      <c r="O5" s="264">
        <v>12</v>
      </c>
      <c r="P5" s="263">
        <v>13</v>
      </c>
      <c r="Q5" s="264">
        <v>14</v>
      </c>
      <c r="R5" s="263">
        <v>15</v>
      </c>
      <c r="S5" s="264">
        <v>16</v>
      </c>
      <c r="T5" s="263">
        <v>17</v>
      </c>
      <c r="U5" s="264">
        <v>18</v>
      </c>
    </row>
    <row r="6" spans="1:21" ht="21.75" customHeight="1">
      <c r="A6" s="263">
        <v>1</v>
      </c>
      <c r="B6" s="798" t="s">
        <v>18</v>
      </c>
      <c r="C6" s="799"/>
      <c r="D6" s="5">
        <f>ROUND([1]A105081固定资产加速折旧、扣除明细表!D6,2)</f>
        <v>0</v>
      </c>
      <c r="E6" s="5">
        <f>ROUND([1]A105081固定资产加速折旧、扣除明细表!E6,2)</f>
        <v>0</v>
      </c>
      <c r="F6" s="5">
        <f>ROUND([1]A105081固定资产加速折旧、扣除明细表!F6,2)</f>
        <v>0</v>
      </c>
      <c r="G6" s="5">
        <f>ROUND([1]A105081固定资产加速折旧、扣除明细表!G6,2)</f>
        <v>0</v>
      </c>
      <c r="H6" s="5">
        <f>ROUND([1]A105081固定资产加速折旧、扣除明细表!H6,2)</f>
        <v>0</v>
      </c>
      <c r="I6" s="5">
        <f>ROUND([1]A105081固定资产加速折旧、扣除明细表!I6,2)</f>
        <v>0</v>
      </c>
      <c r="J6" s="5">
        <f>ROUND([1]A105081固定资产加速折旧、扣除明细表!J6,2)</f>
        <v>0</v>
      </c>
      <c r="K6" s="5">
        <f>ROUND([1]A105081固定资产加速折旧、扣除明细表!K6,2)</f>
        <v>0</v>
      </c>
      <c r="L6" s="5">
        <f>ROUND([1]A105081固定资产加速折旧、扣除明细表!L6,2)</f>
        <v>0</v>
      </c>
      <c r="M6" s="5">
        <f>ROUND([1]A105081固定资产加速折旧、扣除明细表!M6,2)</f>
        <v>0</v>
      </c>
      <c r="N6" s="5">
        <f>ROUND([1]A105081固定资产加速折旧、扣除明细表!N6,2)</f>
        <v>0</v>
      </c>
      <c r="O6" s="5">
        <f>ROUND([1]A105081固定资产加速折旧、扣除明细表!O6,2)</f>
        <v>0</v>
      </c>
      <c r="P6" s="5">
        <f>ROUND([1]A105081固定资产加速折旧、扣除明细表!P6,2)</f>
        <v>0</v>
      </c>
      <c r="Q6" s="5">
        <f>ROUND([1]A105081固定资产加速折旧、扣除明细表!Q6,2)</f>
        <v>0</v>
      </c>
      <c r="R6" s="5">
        <f>ROUND([1]A105081固定资产加速折旧、扣除明细表!R6,2)</f>
        <v>0</v>
      </c>
      <c r="S6" s="5">
        <f>ROUND([1]A105081固定资产加速折旧、扣除明细表!S6,2)</f>
        <v>0</v>
      </c>
      <c r="T6" s="5">
        <f>ROUND([1]A105081固定资产加速折旧、扣除明细表!T6,2)</f>
        <v>0</v>
      </c>
      <c r="U6" s="5">
        <f>ROUND([1]A105081固定资产加速折旧、扣除明细表!U6,2)</f>
        <v>0</v>
      </c>
    </row>
    <row r="7" spans="1:21" ht="21.75" customHeight="1">
      <c r="A7" s="265" t="s">
        <v>19</v>
      </c>
      <c r="B7" s="802" t="str">
        <f>IFERROR(VLOOKUP([1]A105081固定资产加速折旧、扣除明细表!B7&amp;"",$B$36:$E$171,2,0),"")</f>
        <v/>
      </c>
      <c r="C7" s="4" t="s">
        <v>20</v>
      </c>
      <c r="D7" s="5">
        <f>ROUND([1]A105081固定资产加速折旧、扣除明细表!D7,2)</f>
        <v>0</v>
      </c>
      <c r="E7" s="5">
        <f>ROUND([1]A105081固定资产加速折旧、扣除明细表!E7,2)</f>
        <v>0</v>
      </c>
      <c r="F7" s="5">
        <f>ROUND([1]A105081固定资产加速折旧、扣除明细表!F7,2)</f>
        <v>0</v>
      </c>
      <c r="G7" s="5">
        <f>ROUND([1]A105081固定资产加速折旧、扣除明细表!G7,2)</f>
        <v>0</v>
      </c>
      <c r="H7" s="5">
        <f>ROUND([1]A105081固定资产加速折旧、扣除明细表!H7,2)</f>
        <v>0</v>
      </c>
      <c r="I7" s="5">
        <f>ROUND([1]A105081固定资产加速折旧、扣除明细表!I7,2)</f>
        <v>0</v>
      </c>
      <c r="J7" s="5">
        <f>ROUND([1]A105081固定资产加速折旧、扣除明细表!J7,2)</f>
        <v>0</v>
      </c>
      <c r="K7" s="5">
        <f>ROUND([1]A105081固定资产加速折旧、扣除明细表!K7,2)</f>
        <v>0</v>
      </c>
      <c r="L7" s="5">
        <f>ROUND([1]A105081固定资产加速折旧、扣除明细表!L7,2)</f>
        <v>0</v>
      </c>
      <c r="M7" s="5">
        <f>ROUND([1]A105081固定资产加速折旧、扣除明细表!M7,2)</f>
        <v>0</v>
      </c>
      <c r="N7" s="5">
        <f>ROUND([1]A105081固定资产加速折旧、扣除明细表!N7,2)</f>
        <v>0</v>
      </c>
      <c r="O7" s="5">
        <f>ROUND([1]A105081固定资产加速折旧、扣除明细表!O7,2)</f>
        <v>0</v>
      </c>
      <c r="P7" s="5">
        <f>ROUND([1]A105081固定资产加速折旧、扣除明细表!P7,2)</f>
        <v>0</v>
      </c>
      <c r="Q7" s="5" t="s">
        <v>4544</v>
      </c>
      <c r="R7" s="5">
        <f>ROUND([1]A105081固定资产加速折旧、扣除明细表!R7,2)</f>
        <v>0</v>
      </c>
      <c r="S7" s="5">
        <f>ROUND([1]A105081固定资产加速折旧、扣除明细表!S7,2)</f>
        <v>0</v>
      </c>
      <c r="T7" s="5" t="s">
        <v>4544</v>
      </c>
      <c r="U7" s="5">
        <f>ROUND([1]A105081固定资产加速折旧、扣除明细表!U7,2)</f>
        <v>0</v>
      </c>
    </row>
    <row r="8" spans="1:21" ht="21.75" customHeight="1">
      <c r="A8" s="263">
        <v>3</v>
      </c>
      <c r="B8" s="803"/>
      <c r="C8" s="4" t="s">
        <v>21</v>
      </c>
      <c r="D8" s="5">
        <f>ROUND([1]A105081固定资产加速折旧、扣除明细表!D8,2)</f>
        <v>0</v>
      </c>
      <c r="E8" s="5">
        <f>ROUND([1]A105081固定资产加速折旧、扣除明细表!E8,2)</f>
        <v>0</v>
      </c>
      <c r="F8" s="5">
        <f>ROUND([1]A105081固定资产加速折旧、扣除明细表!F8,2)</f>
        <v>0</v>
      </c>
      <c r="G8" s="5">
        <f>ROUND([1]A105081固定资产加速折旧、扣除明细表!G8,2)</f>
        <v>0</v>
      </c>
      <c r="H8" s="5">
        <f>ROUND([1]A105081固定资产加速折旧、扣除明细表!H8,2)</f>
        <v>0</v>
      </c>
      <c r="I8" s="5">
        <f>ROUND([1]A105081固定资产加速折旧、扣除明细表!I8,2)</f>
        <v>0</v>
      </c>
      <c r="J8" s="5">
        <f>ROUND([1]A105081固定资产加速折旧、扣除明细表!J8,2)</f>
        <v>0</v>
      </c>
      <c r="K8" s="5">
        <f>ROUND([1]A105081固定资产加速折旧、扣除明细表!K8,2)</f>
        <v>0</v>
      </c>
      <c r="L8" s="5">
        <f>ROUND([1]A105081固定资产加速折旧、扣除明细表!L8,2)</f>
        <v>0</v>
      </c>
      <c r="M8" s="5">
        <f>ROUND([1]A105081固定资产加速折旧、扣除明细表!M8,2)</f>
        <v>0</v>
      </c>
      <c r="N8" s="5">
        <f>ROUND([1]A105081固定资产加速折旧、扣除明细表!N8,2)</f>
        <v>0</v>
      </c>
      <c r="O8" s="5">
        <f>ROUND([1]A105081固定资产加速折旧、扣除明细表!O8,2)</f>
        <v>0</v>
      </c>
      <c r="P8" s="5">
        <f>ROUND([1]A105081固定资产加速折旧、扣除明细表!P8,2)</f>
        <v>0</v>
      </c>
      <c r="Q8" s="5">
        <f>ROUND([1]A105081固定资产加速折旧、扣除明细表!Q8,2)</f>
        <v>0</v>
      </c>
      <c r="R8" s="5" t="s">
        <v>2043</v>
      </c>
      <c r="S8" s="5">
        <f>ROUND([1]A105081固定资产加速折旧、扣除明细表!S8,2)</f>
        <v>0</v>
      </c>
      <c r="T8" s="5">
        <f>ROUND([1]A105081固定资产加速折旧、扣除明细表!T8,2)</f>
        <v>0</v>
      </c>
      <c r="U8" s="5" t="s">
        <v>2043</v>
      </c>
    </row>
    <row r="9" spans="1:21" ht="21.75" customHeight="1">
      <c r="A9" s="263">
        <v>4</v>
      </c>
      <c r="B9" s="798" t="s">
        <v>22</v>
      </c>
      <c r="C9" s="799"/>
      <c r="D9" s="5">
        <f>ROUND([1]A105081固定资产加速折旧、扣除明细表!D9,2)</f>
        <v>0</v>
      </c>
      <c r="E9" s="5">
        <f>ROUND([1]A105081固定资产加速折旧、扣除明细表!E9,2)</f>
        <v>0</v>
      </c>
      <c r="F9" s="5">
        <f>ROUND([1]A105081固定资产加速折旧、扣除明细表!F9,2)</f>
        <v>0</v>
      </c>
      <c r="G9" s="5">
        <f>ROUND([1]A105081固定资产加速折旧、扣除明细表!G9,2)</f>
        <v>0</v>
      </c>
      <c r="H9" s="5">
        <f>ROUND([1]A105081固定资产加速折旧、扣除明细表!H9,2)</f>
        <v>0</v>
      </c>
      <c r="I9" s="5">
        <f>ROUND([1]A105081固定资产加速折旧、扣除明细表!I9,2)</f>
        <v>0</v>
      </c>
      <c r="J9" s="5">
        <f>ROUND([1]A105081固定资产加速折旧、扣除明细表!J9,2)</f>
        <v>0</v>
      </c>
      <c r="K9" s="5">
        <f>ROUND([1]A105081固定资产加速折旧、扣除明细表!K9,2)</f>
        <v>0</v>
      </c>
      <c r="L9" s="5">
        <f>ROUND([1]A105081固定资产加速折旧、扣除明细表!L9,2)</f>
        <v>0</v>
      </c>
      <c r="M9" s="5">
        <f>ROUND([1]A105081固定资产加速折旧、扣除明细表!M9,2)</f>
        <v>0</v>
      </c>
      <c r="N9" s="5">
        <f>ROUND([1]A105081固定资产加速折旧、扣除明细表!N9,2)</f>
        <v>0</v>
      </c>
      <c r="O9" s="5">
        <f>ROUND([1]A105081固定资产加速折旧、扣除明细表!O9,2)</f>
        <v>0</v>
      </c>
      <c r="P9" s="5">
        <f>ROUND([1]A105081固定资产加速折旧、扣除明细表!P9,2)</f>
        <v>0</v>
      </c>
      <c r="Q9" s="5">
        <f>ROUND([1]A105081固定资产加速折旧、扣除明细表!Q9,2)</f>
        <v>0</v>
      </c>
      <c r="R9" s="5">
        <f>ROUND([1]A105081固定资产加速折旧、扣除明细表!R9,2)</f>
        <v>0</v>
      </c>
      <c r="S9" s="5">
        <f>ROUND([1]A105081固定资产加速折旧、扣除明细表!S9,2)</f>
        <v>0</v>
      </c>
      <c r="T9" s="5">
        <f>ROUND([1]A105081固定资产加速折旧、扣除明细表!T9,2)</f>
        <v>0</v>
      </c>
      <c r="U9" s="5">
        <f>ROUND([1]A105081固定资产加速折旧、扣除明细表!U9,2)</f>
        <v>0</v>
      </c>
    </row>
    <row r="10" spans="1:21" ht="21.75" customHeight="1">
      <c r="A10" s="263">
        <v>5</v>
      </c>
      <c r="B10" s="796" t="s">
        <v>23</v>
      </c>
      <c r="C10" s="3" t="s">
        <v>20</v>
      </c>
      <c r="D10" s="5">
        <f>ROUND([1]A105081固定资产加速折旧、扣除明细表!D10,2)</f>
        <v>0</v>
      </c>
      <c r="E10" s="5">
        <f>ROUND([1]A105081固定资产加速折旧、扣除明细表!E10,2)</f>
        <v>0</v>
      </c>
      <c r="F10" s="5">
        <f>ROUND([1]A105081固定资产加速折旧、扣除明细表!F10,2)</f>
        <v>0</v>
      </c>
      <c r="G10" s="5">
        <f>ROUND([1]A105081固定资产加速折旧、扣除明细表!G10,2)</f>
        <v>0</v>
      </c>
      <c r="H10" s="5">
        <f>ROUND([1]A105081固定资产加速折旧、扣除明细表!H10,2)</f>
        <v>0</v>
      </c>
      <c r="I10" s="5">
        <f>ROUND([1]A105081固定资产加速折旧、扣除明细表!I10,2)</f>
        <v>0</v>
      </c>
      <c r="J10" s="5">
        <f>ROUND([1]A105081固定资产加速折旧、扣除明细表!J10,2)</f>
        <v>0</v>
      </c>
      <c r="K10" s="5">
        <f>ROUND([1]A105081固定资产加速折旧、扣除明细表!K10,2)</f>
        <v>0</v>
      </c>
      <c r="L10" s="5">
        <f>ROUND([1]A105081固定资产加速折旧、扣除明细表!L10,2)</f>
        <v>0</v>
      </c>
      <c r="M10" s="5">
        <f>ROUND([1]A105081固定资产加速折旧、扣除明细表!M10,2)</f>
        <v>0</v>
      </c>
      <c r="N10" s="5">
        <f>ROUND([1]A105081固定资产加速折旧、扣除明细表!N10,2)</f>
        <v>0</v>
      </c>
      <c r="O10" s="5">
        <f>ROUND([1]A105081固定资产加速折旧、扣除明细表!O10,2)</f>
        <v>0</v>
      </c>
      <c r="P10" s="5">
        <f>ROUND([1]A105081固定资产加速折旧、扣除明细表!P10,2)</f>
        <v>0</v>
      </c>
      <c r="Q10" s="5" t="s">
        <v>2043</v>
      </c>
      <c r="R10" s="5">
        <f>ROUND([1]A105081固定资产加速折旧、扣除明细表!R10,2)</f>
        <v>0</v>
      </c>
      <c r="S10" s="5">
        <f>ROUND([1]A105081固定资产加速折旧、扣除明细表!S10,2)</f>
        <v>0</v>
      </c>
      <c r="T10" s="5" t="s">
        <v>2043</v>
      </c>
      <c r="U10" s="5">
        <f>ROUND([1]A105081固定资产加速折旧、扣除明细表!U10,2)</f>
        <v>0</v>
      </c>
    </row>
    <row r="11" spans="1:21" ht="21.75" customHeight="1">
      <c r="A11" s="263">
        <v>6</v>
      </c>
      <c r="B11" s="797"/>
      <c r="C11" s="3" t="s">
        <v>21</v>
      </c>
      <c r="D11" s="5">
        <f>ROUND([1]A105081固定资产加速折旧、扣除明细表!D11,2)</f>
        <v>0</v>
      </c>
      <c r="E11" s="5">
        <f>ROUND([1]A105081固定资产加速折旧、扣除明细表!E11,2)</f>
        <v>0</v>
      </c>
      <c r="F11" s="5">
        <f>ROUND([1]A105081固定资产加速折旧、扣除明细表!F11,2)</f>
        <v>0</v>
      </c>
      <c r="G11" s="5">
        <f>ROUND([1]A105081固定资产加速折旧、扣除明细表!G11,2)</f>
        <v>0</v>
      </c>
      <c r="H11" s="5">
        <f>ROUND([1]A105081固定资产加速折旧、扣除明细表!H11,2)</f>
        <v>0</v>
      </c>
      <c r="I11" s="5">
        <f>ROUND([1]A105081固定资产加速折旧、扣除明细表!I11,2)</f>
        <v>0</v>
      </c>
      <c r="J11" s="5">
        <f>ROUND([1]A105081固定资产加速折旧、扣除明细表!J11,2)</f>
        <v>0</v>
      </c>
      <c r="K11" s="5">
        <f>ROUND([1]A105081固定资产加速折旧、扣除明细表!K11,2)</f>
        <v>0</v>
      </c>
      <c r="L11" s="5">
        <f>ROUND([1]A105081固定资产加速折旧、扣除明细表!L11,2)</f>
        <v>0</v>
      </c>
      <c r="M11" s="5">
        <f>ROUND([1]A105081固定资产加速折旧、扣除明细表!M11,2)</f>
        <v>0</v>
      </c>
      <c r="N11" s="5">
        <f>ROUND([1]A105081固定资产加速折旧、扣除明细表!N11,2)</f>
        <v>0</v>
      </c>
      <c r="O11" s="5">
        <f>ROUND([1]A105081固定资产加速折旧、扣除明细表!O11,2)</f>
        <v>0</v>
      </c>
      <c r="P11" s="5">
        <f>ROUND([1]A105081固定资产加速折旧、扣除明细表!P11,2)</f>
        <v>0</v>
      </c>
      <c r="Q11" s="5">
        <f>ROUND([1]A105081固定资产加速折旧、扣除明细表!Q11,2)</f>
        <v>0</v>
      </c>
      <c r="R11" s="5" t="s">
        <v>2043</v>
      </c>
      <c r="S11" s="5">
        <f>ROUND([1]A105081固定资产加速折旧、扣除明细表!S11,2)</f>
        <v>0</v>
      </c>
      <c r="T11" s="5">
        <f>ROUND([1]A105081固定资产加速折旧、扣除明细表!T11,2)</f>
        <v>0</v>
      </c>
      <c r="U11" s="5" t="s">
        <v>2043</v>
      </c>
    </row>
    <row r="12" spans="1:21" ht="21.75" customHeight="1">
      <c r="A12" s="263">
        <v>7</v>
      </c>
      <c r="B12" s="798" t="s">
        <v>24</v>
      </c>
      <c r="C12" s="799"/>
      <c r="D12" s="5">
        <f>ROUND([1]A105081固定资产加速折旧、扣除明细表!D12,2)</f>
        <v>0</v>
      </c>
      <c r="E12" s="5">
        <f>ROUND([1]A105081固定资产加速折旧、扣除明细表!E12,2)</f>
        <v>0</v>
      </c>
      <c r="F12" s="5">
        <f>ROUND([1]A105081固定资产加速折旧、扣除明细表!F12,2)</f>
        <v>0</v>
      </c>
      <c r="G12" s="5">
        <f>ROUND([1]A105081固定资产加速折旧、扣除明细表!G12,2)</f>
        <v>0</v>
      </c>
      <c r="H12" s="5">
        <f>ROUND([1]A105081固定资产加速折旧、扣除明细表!H12,2)</f>
        <v>0</v>
      </c>
      <c r="I12" s="5">
        <f>ROUND([1]A105081固定资产加速折旧、扣除明细表!I12,2)</f>
        <v>0</v>
      </c>
      <c r="J12" s="5">
        <f>ROUND([1]A105081固定资产加速折旧、扣除明细表!J12,2)</f>
        <v>0</v>
      </c>
      <c r="K12" s="5">
        <f>ROUND([1]A105081固定资产加速折旧、扣除明细表!K12,2)</f>
        <v>0</v>
      </c>
      <c r="L12" s="5">
        <f>ROUND([1]A105081固定资产加速折旧、扣除明细表!L12,2)</f>
        <v>0</v>
      </c>
      <c r="M12" s="5">
        <f>ROUND([1]A105081固定资产加速折旧、扣除明细表!M12,2)</f>
        <v>0</v>
      </c>
      <c r="N12" s="5">
        <f>ROUND([1]A105081固定资产加速折旧、扣除明细表!N12,2)</f>
        <v>0</v>
      </c>
      <c r="O12" s="5">
        <f>ROUND([1]A105081固定资产加速折旧、扣除明细表!O12,2)</f>
        <v>0</v>
      </c>
      <c r="P12" s="5">
        <f>ROUND([1]A105081固定资产加速折旧、扣除明细表!P12,2)</f>
        <v>0</v>
      </c>
      <c r="Q12" s="5">
        <f>ROUND([1]A105081固定资产加速折旧、扣除明细表!Q12,2)</f>
        <v>0</v>
      </c>
      <c r="R12" s="5">
        <f>ROUND([1]A105081固定资产加速折旧、扣除明细表!R12,2)</f>
        <v>0</v>
      </c>
      <c r="S12" s="5">
        <f>ROUND([1]A105081固定资产加速折旧、扣除明细表!S12,2)</f>
        <v>0</v>
      </c>
      <c r="T12" s="5">
        <f>ROUND([1]A105081固定资产加速折旧、扣除明细表!T12,2)</f>
        <v>0</v>
      </c>
      <c r="U12" s="5">
        <f>ROUND([1]A105081固定资产加速折旧、扣除明细表!U12,2)</f>
        <v>0</v>
      </c>
    </row>
    <row r="13" spans="1:21" ht="21.75" customHeight="1">
      <c r="A13" s="263">
        <v>8</v>
      </c>
      <c r="B13" s="804" t="s">
        <v>25</v>
      </c>
      <c r="C13" s="805"/>
      <c r="D13" s="5">
        <f>ROUND([1]A105081固定资产加速折旧、扣除明细表!D13,2)</f>
        <v>0</v>
      </c>
      <c r="E13" s="5">
        <f>ROUND([1]A105081固定资产加速折旧、扣除明细表!E13,2)</f>
        <v>0</v>
      </c>
      <c r="F13" s="5">
        <f>ROUND([1]A105081固定资产加速折旧、扣除明细表!F13,2)</f>
        <v>0</v>
      </c>
      <c r="G13" s="5">
        <f>ROUND([1]A105081固定资产加速折旧、扣除明细表!G13,2)</f>
        <v>0</v>
      </c>
      <c r="H13" s="5">
        <f>ROUND([1]A105081固定资产加速折旧、扣除明细表!H13,2)</f>
        <v>0</v>
      </c>
      <c r="I13" s="5">
        <f>ROUND([1]A105081固定资产加速折旧、扣除明细表!I13,2)</f>
        <v>0</v>
      </c>
      <c r="J13" s="5">
        <f>ROUND([1]A105081固定资产加速折旧、扣除明细表!J13,2)</f>
        <v>0</v>
      </c>
      <c r="K13" s="5">
        <f>ROUND([1]A105081固定资产加速折旧、扣除明细表!K13,2)</f>
        <v>0</v>
      </c>
      <c r="L13" s="5">
        <f>ROUND([1]A105081固定资产加速折旧、扣除明细表!L13,2)</f>
        <v>0</v>
      </c>
      <c r="M13" s="5">
        <f>ROUND([1]A105081固定资产加速折旧、扣除明细表!M13,2)</f>
        <v>0</v>
      </c>
      <c r="N13" s="5">
        <f>ROUND([1]A105081固定资产加速折旧、扣除明细表!N13,2)</f>
        <v>0</v>
      </c>
      <c r="O13" s="5">
        <f>ROUND([1]A105081固定资产加速折旧、扣除明细表!O13,2)</f>
        <v>0</v>
      </c>
      <c r="P13" s="5">
        <f>ROUND([1]A105081固定资产加速折旧、扣除明细表!P13,2)</f>
        <v>0</v>
      </c>
      <c r="Q13" s="5">
        <f>ROUND([1]A105081固定资产加速折旧、扣除明细表!Q13,2)</f>
        <v>0</v>
      </c>
      <c r="R13" s="5">
        <f>ROUND([1]A105081固定资产加速折旧、扣除明细表!R13,2)</f>
        <v>0</v>
      </c>
      <c r="S13" s="5">
        <f>ROUND([1]A105081固定资产加速折旧、扣除明细表!S13,2)</f>
        <v>0</v>
      </c>
      <c r="T13" s="5">
        <f>ROUND([1]A105081固定资产加速折旧、扣除明细表!T13,2)</f>
        <v>0</v>
      </c>
      <c r="U13" s="5">
        <f>ROUND([1]A105081固定资产加速折旧、扣除明细表!U13,2)</f>
        <v>0</v>
      </c>
    </row>
    <row r="14" spans="1:21" ht="21.75" customHeight="1">
      <c r="A14" s="263">
        <v>9</v>
      </c>
      <c r="B14" s="802" t="str">
        <f>IFERROR(VLOOKUP([1]A105081固定资产加速折旧、扣除明细表!B14&amp;"",$B$36:$E$171,2,0),"")</f>
        <v/>
      </c>
      <c r="C14" s="3" t="s">
        <v>20</v>
      </c>
      <c r="D14" s="5">
        <f>ROUND([1]A105081固定资产加速折旧、扣除明细表!D14,2)</f>
        <v>0</v>
      </c>
      <c r="E14" s="5">
        <f>ROUND([1]A105081固定资产加速折旧、扣除明细表!E14,2)</f>
        <v>0</v>
      </c>
      <c r="F14" s="5">
        <f>ROUND([1]A105081固定资产加速折旧、扣除明细表!F14,2)</f>
        <v>0</v>
      </c>
      <c r="G14" s="5">
        <f>ROUND([1]A105081固定资产加速折旧、扣除明细表!G14,2)</f>
        <v>0</v>
      </c>
      <c r="H14" s="5">
        <f>ROUND([1]A105081固定资产加速折旧、扣除明细表!H14,2)</f>
        <v>0</v>
      </c>
      <c r="I14" s="5">
        <f>ROUND([1]A105081固定资产加速折旧、扣除明细表!I14,2)</f>
        <v>0</v>
      </c>
      <c r="J14" s="5">
        <f>ROUND([1]A105081固定资产加速折旧、扣除明细表!J14,2)</f>
        <v>0</v>
      </c>
      <c r="K14" s="5">
        <f>ROUND([1]A105081固定资产加速折旧、扣除明细表!K14,2)</f>
        <v>0</v>
      </c>
      <c r="L14" s="5">
        <f>ROUND([1]A105081固定资产加速折旧、扣除明细表!L14,2)</f>
        <v>0</v>
      </c>
      <c r="M14" s="5">
        <f>ROUND([1]A105081固定资产加速折旧、扣除明细表!M14,2)</f>
        <v>0</v>
      </c>
      <c r="N14" s="5">
        <f>ROUND([1]A105081固定资产加速折旧、扣除明细表!N14,2)</f>
        <v>0</v>
      </c>
      <c r="O14" s="5">
        <f>ROUND([1]A105081固定资产加速折旧、扣除明细表!O14,2)</f>
        <v>0</v>
      </c>
      <c r="P14" s="5">
        <f>ROUND([1]A105081固定资产加速折旧、扣除明细表!P14,2)</f>
        <v>0</v>
      </c>
      <c r="Q14" s="5" t="s">
        <v>2043</v>
      </c>
      <c r="R14" s="5">
        <f>ROUND([1]A105081固定资产加速折旧、扣除明细表!R14,2)</f>
        <v>0</v>
      </c>
      <c r="S14" s="5">
        <f>ROUND([1]A105081固定资产加速折旧、扣除明细表!S14,2)</f>
        <v>0</v>
      </c>
      <c r="T14" s="5" t="s">
        <v>2043</v>
      </c>
      <c r="U14" s="5">
        <f>ROUND([1]A105081固定资产加速折旧、扣除明细表!U14,2)</f>
        <v>0</v>
      </c>
    </row>
    <row r="15" spans="1:21" ht="21.75" customHeight="1">
      <c r="A15" s="263">
        <v>10</v>
      </c>
      <c r="B15" s="803"/>
      <c r="C15" s="3" t="s">
        <v>21</v>
      </c>
      <c r="D15" s="5">
        <f>ROUND([1]A105081固定资产加速折旧、扣除明细表!D15,2)</f>
        <v>0</v>
      </c>
      <c r="E15" s="5">
        <f>ROUND([1]A105081固定资产加速折旧、扣除明细表!E15,2)</f>
        <v>0</v>
      </c>
      <c r="F15" s="5">
        <f>ROUND([1]A105081固定资产加速折旧、扣除明细表!F15,2)</f>
        <v>0</v>
      </c>
      <c r="G15" s="5">
        <f>ROUND([1]A105081固定资产加速折旧、扣除明细表!G15,2)</f>
        <v>0</v>
      </c>
      <c r="H15" s="5">
        <f>ROUND([1]A105081固定资产加速折旧、扣除明细表!H15,2)</f>
        <v>0</v>
      </c>
      <c r="I15" s="5">
        <f>ROUND([1]A105081固定资产加速折旧、扣除明细表!I15,2)</f>
        <v>0</v>
      </c>
      <c r="J15" s="5">
        <f>ROUND([1]A105081固定资产加速折旧、扣除明细表!J15,2)</f>
        <v>0</v>
      </c>
      <c r="K15" s="5">
        <f>ROUND([1]A105081固定资产加速折旧、扣除明细表!K15,2)</f>
        <v>0</v>
      </c>
      <c r="L15" s="5">
        <f>ROUND([1]A105081固定资产加速折旧、扣除明细表!L15,2)</f>
        <v>0</v>
      </c>
      <c r="M15" s="5">
        <f>ROUND([1]A105081固定资产加速折旧、扣除明细表!M15,2)</f>
        <v>0</v>
      </c>
      <c r="N15" s="5">
        <f>ROUND([1]A105081固定资产加速折旧、扣除明细表!N15,2)</f>
        <v>0</v>
      </c>
      <c r="O15" s="5">
        <f>ROUND([1]A105081固定资产加速折旧、扣除明细表!O15,2)</f>
        <v>0</v>
      </c>
      <c r="P15" s="5">
        <f>ROUND([1]A105081固定资产加速折旧、扣除明细表!P15,2)</f>
        <v>0</v>
      </c>
      <c r="Q15" s="5">
        <f>ROUND([1]A105081固定资产加速折旧、扣除明细表!Q15,2)</f>
        <v>0</v>
      </c>
      <c r="R15" s="5" t="s">
        <v>2043</v>
      </c>
      <c r="S15" s="5">
        <f>ROUND([1]A105081固定资产加速折旧、扣除明细表!S15,2)</f>
        <v>0</v>
      </c>
      <c r="T15" s="5">
        <f>ROUND([1]A105081固定资产加速折旧、扣除明细表!T15,2)</f>
        <v>0</v>
      </c>
      <c r="U15" s="5" t="s">
        <v>2043</v>
      </c>
    </row>
    <row r="16" spans="1:21" ht="21.75" customHeight="1">
      <c r="A16" s="263">
        <v>11</v>
      </c>
      <c r="B16" s="804" t="s">
        <v>26</v>
      </c>
      <c r="C16" s="805"/>
      <c r="D16" s="5">
        <f>ROUND([1]A105081固定资产加速折旧、扣除明细表!D16,2)</f>
        <v>0</v>
      </c>
      <c r="E16" s="5">
        <f>ROUND([1]A105081固定资产加速折旧、扣除明细表!E16,2)</f>
        <v>0</v>
      </c>
      <c r="F16" s="5">
        <f>ROUND([1]A105081固定资产加速折旧、扣除明细表!F16,2)</f>
        <v>0</v>
      </c>
      <c r="G16" s="5">
        <f>ROUND([1]A105081固定资产加速折旧、扣除明细表!G16,2)</f>
        <v>0</v>
      </c>
      <c r="H16" s="5">
        <f>ROUND([1]A105081固定资产加速折旧、扣除明细表!H16,2)</f>
        <v>0</v>
      </c>
      <c r="I16" s="5">
        <f>ROUND([1]A105081固定资产加速折旧、扣除明细表!I16,2)</f>
        <v>0</v>
      </c>
      <c r="J16" s="5">
        <f>ROUND([1]A105081固定资产加速折旧、扣除明细表!J16,2)</f>
        <v>0</v>
      </c>
      <c r="K16" s="5">
        <f>ROUND([1]A105081固定资产加速折旧、扣除明细表!K16,2)</f>
        <v>0</v>
      </c>
      <c r="L16" s="5">
        <f>ROUND([1]A105081固定资产加速折旧、扣除明细表!L16,2)</f>
        <v>0</v>
      </c>
      <c r="M16" s="5">
        <f>ROUND([1]A105081固定资产加速折旧、扣除明细表!M16,2)</f>
        <v>0</v>
      </c>
      <c r="N16" s="5">
        <f>ROUND([1]A105081固定资产加速折旧、扣除明细表!N16,2)</f>
        <v>0</v>
      </c>
      <c r="O16" s="5">
        <f>ROUND([1]A105081固定资产加速折旧、扣除明细表!O16,2)</f>
        <v>0</v>
      </c>
      <c r="P16" s="5">
        <f>ROUND([1]A105081固定资产加速折旧、扣除明细表!P16,2)</f>
        <v>0</v>
      </c>
      <c r="Q16" s="5">
        <f>ROUND([1]A105081固定资产加速折旧、扣除明细表!Q16,2)</f>
        <v>0</v>
      </c>
      <c r="R16" s="5">
        <f>ROUND([1]A105081固定资产加速折旧、扣除明细表!R16,2)</f>
        <v>0</v>
      </c>
      <c r="S16" s="5">
        <f>ROUND([1]A105081固定资产加速折旧、扣除明细表!S16,2)</f>
        <v>0</v>
      </c>
      <c r="T16" s="5">
        <f>ROUND([1]A105081固定资产加速折旧、扣除明细表!T16,2)</f>
        <v>0</v>
      </c>
      <c r="U16" s="5">
        <f>ROUND([1]A105081固定资产加速折旧、扣除明细表!U16,2)</f>
        <v>0</v>
      </c>
    </row>
    <row r="17" spans="1:21" ht="21.75" customHeight="1">
      <c r="A17" s="263">
        <v>12</v>
      </c>
      <c r="B17" s="796" t="s">
        <v>2043</v>
      </c>
      <c r="C17" s="3" t="s">
        <v>20</v>
      </c>
      <c r="D17" s="5">
        <f>ROUND([1]A105081固定资产加速折旧、扣除明细表!D17,2)</f>
        <v>0</v>
      </c>
      <c r="E17" s="5">
        <f>ROUND([1]A105081固定资产加速折旧、扣除明细表!E17,2)</f>
        <v>0</v>
      </c>
      <c r="F17" s="5">
        <f>ROUND([1]A105081固定资产加速折旧、扣除明细表!F17,2)</f>
        <v>0</v>
      </c>
      <c r="G17" s="5">
        <f>ROUND([1]A105081固定资产加速折旧、扣除明细表!G17,2)</f>
        <v>0</v>
      </c>
      <c r="H17" s="5">
        <f>ROUND([1]A105081固定资产加速折旧、扣除明细表!H17,2)</f>
        <v>0</v>
      </c>
      <c r="I17" s="5">
        <f>ROUND([1]A105081固定资产加速折旧、扣除明细表!I17,2)</f>
        <v>0</v>
      </c>
      <c r="J17" s="5">
        <f>ROUND([1]A105081固定资产加速折旧、扣除明细表!J17,2)</f>
        <v>0</v>
      </c>
      <c r="K17" s="5">
        <f>ROUND([1]A105081固定资产加速折旧、扣除明细表!K17,2)</f>
        <v>0</v>
      </c>
      <c r="L17" s="5">
        <f>ROUND([1]A105081固定资产加速折旧、扣除明细表!L17,2)</f>
        <v>0</v>
      </c>
      <c r="M17" s="5">
        <f>ROUND([1]A105081固定资产加速折旧、扣除明细表!M17,2)</f>
        <v>0</v>
      </c>
      <c r="N17" s="5">
        <f>ROUND([1]A105081固定资产加速折旧、扣除明细表!N17,2)</f>
        <v>0</v>
      </c>
      <c r="O17" s="5">
        <f>ROUND([1]A105081固定资产加速折旧、扣除明细表!O17,2)</f>
        <v>0</v>
      </c>
      <c r="P17" s="5">
        <f>ROUND([1]A105081固定资产加速折旧、扣除明细表!P17,2)</f>
        <v>0</v>
      </c>
      <c r="Q17" s="5" t="s">
        <v>2043</v>
      </c>
      <c r="R17" s="5">
        <f>ROUND([1]A105081固定资产加速折旧、扣除明细表!R17,2)</f>
        <v>0</v>
      </c>
      <c r="S17" s="5">
        <f>ROUND([1]A105081固定资产加速折旧、扣除明细表!S17,2)</f>
        <v>0</v>
      </c>
      <c r="T17" s="5" t="s">
        <v>2043</v>
      </c>
      <c r="U17" s="5">
        <f>ROUND([1]A105081固定资产加速折旧、扣除明细表!U17,2)</f>
        <v>0</v>
      </c>
    </row>
    <row r="18" spans="1:21" ht="21.75" customHeight="1">
      <c r="A18" s="263">
        <v>13</v>
      </c>
      <c r="B18" s="797"/>
      <c r="C18" s="3" t="s">
        <v>21</v>
      </c>
      <c r="D18" s="5">
        <f>ROUND([1]A105081固定资产加速折旧、扣除明细表!D18,2)</f>
        <v>0</v>
      </c>
      <c r="E18" s="5">
        <f>ROUND([1]A105081固定资产加速折旧、扣除明细表!E18,2)</f>
        <v>0</v>
      </c>
      <c r="F18" s="5">
        <f>ROUND([1]A105081固定资产加速折旧、扣除明细表!F18,2)</f>
        <v>0</v>
      </c>
      <c r="G18" s="5">
        <f>ROUND([1]A105081固定资产加速折旧、扣除明细表!G18,2)</f>
        <v>0</v>
      </c>
      <c r="H18" s="5">
        <f>ROUND([1]A105081固定资产加速折旧、扣除明细表!H18,2)</f>
        <v>0</v>
      </c>
      <c r="I18" s="5">
        <f>ROUND([1]A105081固定资产加速折旧、扣除明细表!I18,2)</f>
        <v>0</v>
      </c>
      <c r="J18" s="5">
        <f>ROUND([1]A105081固定资产加速折旧、扣除明细表!J18,2)</f>
        <v>0</v>
      </c>
      <c r="K18" s="5">
        <f>ROUND([1]A105081固定资产加速折旧、扣除明细表!K18,2)</f>
        <v>0</v>
      </c>
      <c r="L18" s="5">
        <f>ROUND([1]A105081固定资产加速折旧、扣除明细表!L18,2)</f>
        <v>0</v>
      </c>
      <c r="M18" s="5">
        <f>ROUND([1]A105081固定资产加速折旧、扣除明细表!M18,2)</f>
        <v>0</v>
      </c>
      <c r="N18" s="5">
        <f>ROUND([1]A105081固定资产加速折旧、扣除明细表!N18,2)</f>
        <v>0</v>
      </c>
      <c r="O18" s="5">
        <f>ROUND([1]A105081固定资产加速折旧、扣除明细表!O18,2)</f>
        <v>0</v>
      </c>
      <c r="P18" s="5">
        <f>ROUND([1]A105081固定资产加速折旧、扣除明细表!P18,2)</f>
        <v>0</v>
      </c>
      <c r="Q18" s="5">
        <f>ROUND([1]A105081固定资产加速折旧、扣除明细表!Q18,2)</f>
        <v>0</v>
      </c>
      <c r="R18" s="5" t="s">
        <v>2043</v>
      </c>
      <c r="S18" s="5">
        <f>ROUND([1]A105081固定资产加速折旧、扣除明细表!S18,2)</f>
        <v>0</v>
      </c>
      <c r="T18" s="5">
        <f>ROUND([1]A105081固定资产加速折旧、扣除明细表!T18,2)</f>
        <v>0</v>
      </c>
      <c r="U18" s="5" t="s">
        <v>2043</v>
      </c>
    </row>
    <row r="19" spans="1:21" ht="21.75" customHeight="1">
      <c r="A19" s="263">
        <v>14</v>
      </c>
      <c r="B19" s="806" t="s">
        <v>27</v>
      </c>
      <c r="C19" s="807"/>
      <c r="D19" s="5">
        <f>ROUND([1]A105081固定资产加速折旧、扣除明细表!D19,2)</f>
        <v>0</v>
      </c>
      <c r="E19" s="5">
        <f>ROUND([1]A105081固定资产加速折旧、扣除明细表!E19,2)</f>
        <v>0</v>
      </c>
      <c r="F19" s="5">
        <f>ROUND([1]A105081固定资产加速折旧、扣除明细表!F19,2)</f>
        <v>0</v>
      </c>
      <c r="G19" s="5">
        <f>ROUND([1]A105081固定资产加速折旧、扣除明细表!G19,2)</f>
        <v>0</v>
      </c>
      <c r="H19" s="5">
        <f>ROUND([1]A105081固定资产加速折旧、扣除明细表!H19,2)</f>
        <v>0</v>
      </c>
      <c r="I19" s="5">
        <f>ROUND([1]A105081固定资产加速折旧、扣除明细表!I19,2)</f>
        <v>0</v>
      </c>
      <c r="J19" s="5">
        <f>ROUND([1]A105081固定资产加速折旧、扣除明细表!J19,2)</f>
        <v>0</v>
      </c>
      <c r="K19" s="5">
        <f>ROUND([1]A105081固定资产加速折旧、扣除明细表!K19,2)</f>
        <v>0</v>
      </c>
      <c r="L19" s="5">
        <f>ROUND([1]A105081固定资产加速折旧、扣除明细表!L19,2)</f>
        <v>0</v>
      </c>
      <c r="M19" s="5">
        <f>ROUND([1]A105081固定资产加速折旧、扣除明细表!M19,2)</f>
        <v>0</v>
      </c>
      <c r="N19" s="5">
        <f>ROUND([1]A105081固定资产加速折旧、扣除明细表!N19,2)</f>
        <v>0</v>
      </c>
      <c r="O19" s="5">
        <f>ROUND([1]A105081固定资产加速折旧、扣除明细表!O19,2)</f>
        <v>0</v>
      </c>
      <c r="P19" s="5">
        <f>ROUND([1]A105081固定资产加速折旧、扣除明细表!P19,2)</f>
        <v>0</v>
      </c>
      <c r="Q19" s="5">
        <f>ROUND([1]A105081固定资产加速折旧、扣除明细表!Q19,2)</f>
        <v>0</v>
      </c>
      <c r="R19" s="5">
        <f>ROUND([1]A105081固定资产加速折旧、扣除明细表!R19,2)</f>
        <v>0</v>
      </c>
      <c r="S19" s="5">
        <f>ROUND([1]A105081固定资产加速折旧、扣除明细表!S19,2)</f>
        <v>0</v>
      </c>
      <c r="T19" s="5">
        <f>ROUND([1]A105081固定资产加速折旧、扣除明细表!T19,2)</f>
        <v>0</v>
      </c>
      <c r="U19" s="5">
        <f>ROUND([1]A105081固定资产加速折旧、扣除明细表!U19,2)</f>
        <v>0</v>
      </c>
    </row>
    <row r="20" spans="1:21" ht="21.75" customHeight="1">
      <c r="A20" s="263">
        <v>15</v>
      </c>
      <c r="B20" s="798" t="s">
        <v>28</v>
      </c>
      <c r="C20" s="808"/>
      <c r="D20" s="808"/>
      <c r="E20" s="808"/>
      <c r="F20" s="808"/>
      <c r="G20" s="808"/>
      <c r="H20" s="808"/>
      <c r="I20" s="808"/>
      <c r="J20" s="808"/>
      <c r="K20" s="808"/>
      <c r="L20" s="808"/>
      <c r="M20" s="808"/>
      <c r="N20" s="808"/>
      <c r="O20" s="808"/>
      <c r="P20" s="808"/>
      <c r="Q20" s="808"/>
      <c r="R20" s="808"/>
      <c r="S20" s="808"/>
      <c r="T20" s="808"/>
      <c r="U20" s="799"/>
    </row>
    <row r="21" spans="1:21" ht="21.75" customHeight="1">
      <c r="A21" s="263">
        <v>16</v>
      </c>
      <c r="B21" s="804" t="s">
        <v>29</v>
      </c>
      <c r="C21" s="805"/>
      <c r="D21" s="5">
        <f>ROUND([1]A105081固定资产加速折旧、扣除明细表!D21,2)</f>
        <v>0</v>
      </c>
      <c r="E21" s="5">
        <f>ROUND([1]A105081固定资产加速折旧、扣除明细表!E21,2)</f>
        <v>0</v>
      </c>
      <c r="F21" s="5">
        <f>ROUND([1]A105081固定资产加速折旧、扣除明细表!F21,2)</f>
        <v>0</v>
      </c>
      <c r="G21" s="5">
        <f>ROUND([1]A105081固定资产加速折旧、扣除明细表!G21,2)</f>
        <v>0</v>
      </c>
      <c r="H21" s="5">
        <f>ROUND([1]A105081固定资产加速折旧、扣除明细表!H21,2)</f>
        <v>0</v>
      </c>
      <c r="I21" s="5">
        <f>ROUND([1]A105081固定资产加速折旧、扣除明细表!I21,2)</f>
        <v>0</v>
      </c>
      <c r="J21" s="5">
        <f>ROUND([1]A105081固定资产加速折旧、扣除明细表!J21,2)</f>
        <v>0</v>
      </c>
      <c r="K21" s="5">
        <f>ROUND([1]A105081固定资产加速折旧、扣除明细表!K21,2)</f>
        <v>0</v>
      </c>
      <c r="L21" s="5">
        <f>ROUND([1]A105081固定资产加速折旧、扣除明细表!L21,2)</f>
        <v>0</v>
      </c>
      <c r="M21" s="5">
        <f>ROUND([1]A105081固定资产加速折旧、扣除明细表!M21,2)</f>
        <v>0</v>
      </c>
      <c r="N21" s="5">
        <f>ROUND([1]A105081固定资产加速折旧、扣除明细表!N21,2)</f>
        <v>0</v>
      </c>
      <c r="O21" s="5">
        <f>ROUND([1]A105081固定资产加速折旧、扣除明细表!O21,2)</f>
        <v>0</v>
      </c>
      <c r="P21" s="5">
        <f>ROUND([1]A105081固定资产加速折旧、扣除明细表!P21,2)</f>
        <v>0</v>
      </c>
      <c r="Q21" s="5">
        <f>ROUND([1]A105081固定资产加速折旧、扣除明细表!Q21,2)</f>
        <v>0</v>
      </c>
      <c r="R21" s="5">
        <f>ROUND([1]A105081固定资产加速折旧、扣除明细表!R21,2)</f>
        <v>0</v>
      </c>
      <c r="S21" s="5">
        <f>ROUND([1]A105081固定资产加速折旧、扣除明细表!S21,2)</f>
        <v>0</v>
      </c>
      <c r="T21" s="5">
        <f>ROUND([1]A105081固定资产加速折旧、扣除明细表!T21,2)</f>
        <v>0</v>
      </c>
      <c r="U21" s="5">
        <f>ROUND([1]A105081固定资产加速折旧、扣除明细表!U21,2)</f>
        <v>0</v>
      </c>
    </row>
    <row r="22" spans="1:21" ht="21.75" customHeight="1">
      <c r="A22" s="263">
        <v>17</v>
      </c>
      <c r="B22" s="796" t="s">
        <v>2043</v>
      </c>
      <c r="C22" s="3" t="s">
        <v>20</v>
      </c>
      <c r="D22" s="5">
        <f>ROUND([1]A105081固定资产加速折旧、扣除明细表!D22,2)</f>
        <v>0</v>
      </c>
      <c r="E22" s="5">
        <f>ROUND([1]A105081固定资产加速折旧、扣除明细表!E22,2)</f>
        <v>0</v>
      </c>
      <c r="F22" s="5">
        <f>ROUND([1]A105081固定资产加速折旧、扣除明细表!F22,2)</f>
        <v>0</v>
      </c>
      <c r="G22" s="5">
        <f>ROUND([1]A105081固定资产加速折旧、扣除明细表!G22,2)</f>
        <v>0</v>
      </c>
      <c r="H22" s="5">
        <f>ROUND([1]A105081固定资产加速折旧、扣除明细表!H22,2)</f>
        <v>0</v>
      </c>
      <c r="I22" s="5">
        <f>ROUND([1]A105081固定资产加速折旧、扣除明细表!I22,2)</f>
        <v>0</v>
      </c>
      <c r="J22" s="5">
        <f>ROUND([1]A105081固定资产加速折旧、扣除明细表!J22,2)</f>
        <v>0</v>
      </c>
      <c r="K22" s="5">
        <f>ROUND([1]A105081固定资产加速折旧、扣除明细表!K22,2)</f>
        <v>0</v>
      </c>
      <c r="L22" s="5">
        <f>ROUND([1]A105081固定资产加速折旧、扣除明细表!L22,2)</f>
        <v>0</v>
      </c>
      <c r="M22" s="5">
        <f>ROUND([1]A105081固定资产加速折旧、扣除明细表!M22,2)</f>
        <v>0</v>
      </c>
      <c r="N22" s="5">
        <f>ROUND([1]A105081固定资产加速折旧、扣除明细表!N22,2)</f>
        <v>0</v>
      </c>
      <c r="O22" s="5">
        <f>ROUND([1]A105081固定资产加速折旧、扣除明细表!O22,2)</f>
        <v>0</v>
      </c>
      <c r="P22" s="5">
        <f>ROUND([1]A105081固定资产加速折旧、扣除明细表!P22,2)</f>
        <v>0</v>
      </c>
      <c r="Q22" s="5" t="s">
        <v>2043</v>
      </c>
      <c r="R22" s="5">
        <f>ROUND([1]A105081固定资产加速折旧、扣除明细表!R22,2)</f>
        <v>0</v>
      </c>
      <c r="S22" s="5">
        <f>ROUND([1]A105081固定资产加速折旧、扣除明细表!S22,2)</f>
        <v>0</v>
      </c>
      <c r="T22" s="5" t="s">
        <v>2043</v>
      </c>
      <c r="U22" s="5">
        <f>ROUND([1]A105081固定资产加速折旧、扣除明细表!U22,2)</f>
        <v>0</v>
      </c>
    </row>
    <row r="23" spans="1:21" ht="21.75" customHeight="1">
      <c r="A23" s="263">
        <v>18</v>
      </c>
      <c r="B23" s="797"/>
      <c r="C23" s="3" t="s">
        <v>21</v>
      </c>
      <c r="D23" s="5">
        <f>ROUND([1]A105081固定资产加速折旧、扣除明细表!D23,2)</f>
        <v>0</v>
      </c>
      <c r="E23" s="5">
        <f>ROUND([1]A105081固定资产加速折旧、扣除明细表!E23,2)</f>
        <v>0</v>
      </c>
      <c r="F23" s="5">
        <f>ROUND([1]A105081固定资产加速折旧、扣除明细表!F23,2)</f>
        <v>0</v>
      </c>
      <c r="G23" s="5">
        <f>ROUND([1]A105081固定资产加速折旧、扣除明细表!G23,2)</f>
        <v>0</v>
      </c>
      <c r="H23" s="5">
        <f>ROUND([1]A105081固定资产加速折旧、扣除明细表!H23,2)</f>
        <v>0</v>
      </c>
      <c r="I23" s="5">
        <f>ROUND([1]A105081固定资产加速折旧、扣除明细表!I23,2)</f>
        <v>0</v>
      </c>
      <c r="J23" s="5">
        <f>ROUND([1]A105081固定资产加速折旧、扣除明细表!J23,2)</f>
        <v>0</v>
      </c>
      <c r="K23" s="5">
        <f>ROUND([1]A105081固定资产加速折旧、扣除明细表!K23,2)</f>
        <v>0</v>
      </c>
      <c r="L23" s="5">
        <f>ROUND([1]A105081固定资产加速折旧、扣除明细表!L23,2)</f>
        <v>0</v>
      </c>
      <c r="M23" s="5">
        <f>ROUND([1]A105081固定资产加速折旧、扣除明细表!M23,2)</f>
        <v>0</v>
      </c>
      <c r="N23" s="5">
        <f>ROUND([1]A105081固定资产加速折旧、扣除明细表!N23,2)</f>
        <v>0</v>
      </c>
      <c r="O23" s="5">
        <f>ROUND([1]A105081固定资产加速折旧、扣除明细表!O23,2)</f>
        <v>0</v>
      </c>
      <c r="P23" s="5">
        <f>ROUND([1]A105081固定资产加速折旧、扣除明细表!P23,2)</f>
        <v>0</v>
      </c>
      <c r="Q23" s="5">
        <f>ROUND([1]A105081固定资产加速折旧、扣除明细表!Q23,2)</f>
        <v>0</v>
      </c>
      <c r="R23" s="5" t="s">
        <v>2043</v>
      </c>
      <c r="S23" s="5">
        <f>ROUND([1]A105081固定资产加速折旧、扣除明细表!S23,2)</f>
        <v>0</v>
      </c>
      <c r="T23" s="5">
        <f>ROUND([1]A105081固定资产加速折旧、扣除明细表!T23,2)</f>
        <v>0</v>
      </c>
      <c r="U23" s="5" t="s">
        <v>2043</v>
      </c>
    </row>
    <row r="24" spans="1:21" ht="21.75" customHeight="1">
      <c r="A24" s="263">
        <v>19</v>
      </c>
      <c r="B24" s="804" t="s">
        <v>30</v>
      </c>
      <c r="C24" s="805"/>
      <c r="D24" s="5">
        <f>ROUND([1]A105081固定资产加速折旧、扣除明细表!D24,2)</f>
        <v>0</v>
      </c>
      <c r="E24" s="5">
        <f>ROUND([1]A105081固定资产加速折旧、扣除明细表!E24,2)</f>
        <v>0</v>
      </c>
      <c r="F24" s="5">
        <f>ROUND([1]A105081固定资产加速折旧、扣除明细表!F24,2)</f>
        <v>0</v>
      </c>
      <c r="G24" s="5">
        <f>ROUND([1]A105081固定资产加速折旧、扣除明细表!G24,2)</f>
        <v>0</v>
      </c>
      <c r="H24" s="5">
        <f>ROUND([1]A105081固定资产加速折旧、扣除明细表!H24,2)</f>
        <v>0</v>
      </c>
      <c r="I24" s="5">
        <f>ROUND([1]A105081固定资产加速折旧、扣除明细表!I24,2)</f>
        <v>0</v>
      </c>
      <c r="J24" s="5">
        <f>ROUND([1]A105081固定资产加速折旧、扣除明细表!J24,2)</f>
        <v>0</v>
      </c>
      <c r="K24" s="5">
        <f>ROUND([1]A105081固定资产加速折旧、扣除明细表!K24,2)</f>
        <v>0</v>
      </c>
      <c r="L24" s="5">
        <f>ROUND([1]A105081固定资产加速折旧、扣除明细表!L24,2)</f>
        <v>0</v>
      </c>
      <c r="M24" s="5">
        <f>ROUND([1]A105081固定资产加速折旧、扣除明细表!M24,2)</f>
        <v>0</v>
      </c>
      <c r="N24" s="5">
        <f>ROUND([1]A105081固定资产加速折旧、扣除明细表!N24,2)</f>
        <v>0</v>
      </c>
      <c r="O24" s="5">
        <f>ROUND([1]A105081固定资产加速折旧、扣除明细表!O24,2)</f>
        <v>0</v>
      </c>
      <c r="P24" s="5">
        <f>ROUND([1]A105081固定资产加速折旧、扣除明细表!P24,2)</f>
        <v>0</v>
      </c>
      <c r="Q24" s="5">
        <f>ROUND([1]A105081固定资产加速折旧、扣除明细表!Q24,2)</f>
        <v>0</v>
      </c>
      <c r="R24" s="5">
        <f>ROUND([1]A105081固定资产加速折旧、扣除明细表!R24,2)</f>
        <v>0</v>
      </c>
      <c r="S24" s="5">
        <f>ROUND([1]A105081固定资产加速折旧、扣除明细表!S24,2)</f>
        <v>0</v>
      </c>
      <c r="T24" s="5">
        <f>ROUND([1]A105081固定资产加速折旧、扣除明细表!T24,2)</f>
        <v>0</v>
      </c>
      <c r="U24" s="5">
        <f>ROUND([1]A105081固定资产加速折旧、扣除明细表!U24,2)</f>
        <v>0</v>
      </c>
    </row>
    <row r="25" spans="1:21" ht="21.75" customHeight="1">
      <c r="A25" s="263">
        <v>20</v>
      </c>
      <c r="B25" s="796" t="s">
        <v>2043</v>
      </c>
      <c r="C25" s="3" t="s">
        <v>20</v>
      </c>
      <c r="D25" s="5">
        <f>ROUND([1]A105081固定资产加速折旧、扣除明细表!D25,2)</f>
        <v>0</v>
      </c>
      <c r="E25" s="5">
        <f>ROUND([1]A105081固定资产加速折旧、扣除明细表!E25,2)</f>
        <v>0</v>
      </c>
      <c r="F25" s="5">
        <f>ROUND([1]A105081固定资产加速折旧、扣除明细表!F25,2)</f>
        <v>0</v>
      </c>
      <c r="G25" s="5">
        <f>ROUND([1]A105081固定资产加速折旧、扣除明细表!G25,2)</f>
        <v>0</v>
      </c>
      <c r="H25" s="5">
        <f>ROUND([1]A105081固定资产加速折旧、扣除明细表!H25,2)</f>
        <v>0</v>
      </c>
      <c r="I25" s="5">
        <f>ROUND([1]A105081固定资产加速折旧、扣除明细表!I25,2)</f>
        <v>0</v>
      </c>
      <c r="J25" s="5">
        <f>ROUND([1]A105081固定资产加速折旧、扣除明细表!J25,2)</f>
        <v>0</v>
      </c>
      <c r="K25" s="5">
        <f>ROUND([1]A105081固定资产加速折旧、扣除明细表!K25,2)</f>
        <v>0</v>
      </c>
      <c r="L25" s="5">
        <f>ROUND([1]A105081固定资产加速折旧、扣除明细表!L25,2)</f>
        <v>0</v>
      </c>
      <c r="M25" s="5">
        <f>ROUND([1]A105081固定资产加速折旧、扣除明细表!M25,2)</f>
        <v>0</v>
      </c>
      <c r="N25" s="5">
        <f>ROUND([1]A105081固定资产加速折旧、扣除明细表!N25,2)</f>
        <v>0</v>
      </c>
      <c r="O25" s="5">
        <f>ROUND([1]A105081固定资产加速折旧、扣除明细表!O25,2)</f>
        <v>0</v>
      </c>
      <c r="P25" s="5">
        <f>ROUND([1]A105081固定资产加速折旧、扣除明细表!P25,2)</f>
        <v>0</v>
      </c>
      <c r="Q25" s="5" t="s">
        <v>2043</v>
      </c>
      <c r="R25" s="5">
        <f>ROUND([1]A105081固定资产加速折旧、扣除明细表!R25,2)</f>
        <v>0</v>
      </c>
      <c r="S25" s="5">
        <f>ROUND([1]A105081固定资产加速折旧、扣除明细表!S25,2)</f>
        <v>0</v>
      </c>
      <c r="T25" s="5" t="s">
        <v>2043</v>
      </c>
      <c r="U25" s="5">
        <f>ROUND([1]A105081固定资产加速折旧、扣除明细表!U25,2)</f>
        <v>0</v>
      </c>
    </row>
    <row r="26" spans="1:21" ht="21.75" customHeight="1">
      <c r="A26" s="263">
        <v>21</v>
      </c>
      <c r="B26" s="797"/>
      <c r="C26" s="3" t="s">
        <v>21</v>
      </c>
      <c r="D26" s="5">
        <f>ROUND([1]A105081固定资产加速折旧、扣除明细表!D26,2)</f>
        <v>0</v>
      </c>
      <c r="E26" s="5">
        <f>ROUND([1]A105081固定资产加速折旧、扣除明细表!E26,2)</f>
        <v>0</v>
      </c>
      <c r="F26" s="5">
        <f>ROUND([1]A105081固定资产加速折旧、扣除明细表!F26,2)</f>
        <v>0</v>
      </c>
      <c r="G26" s="5">
        <f>ROUND([1]A105081固定资产加速折旧、扣除明细表!G26,2)</f>
        <v>0</v>
      </c>
      <c r="H26" s="5">
        <f>ROUND([1]A105081固定资产加速折旧、扣除明细表!H26,2)</f>
        <v>0</v>
      </c>
      <c r="I26" s="5">
        <f>ROUND([1]A105081固定资产加速折旧、扣除明细表!I26,2)</f>
        <v>0</v>
      </c>
      <c r="J26" s="5">
        <f>ROUND([1]A105081固定资产加速折旧、扣除明细表!J26,2)</f>
        <v>0</v>
      </c>
      <c r="K26" s="5">
        <f>ROUND([1]A105081固定资产加速折旧、扣除明细表!K26,2)</f>
        <v>0</v>
      </c>
      <c r="L26" s="5">
        <f>ROUND([1]A105081固定资产加速折旧、扣除明细表!L26,2)</f>
        <v>0</v>
      </c>
      <c r="M26" s="5">
        <f>ROUND([1]A105081固定资产加速折旧、扣除明细表!M26,2)</f>
        <v>0</v>
      </c>
      <c r="N26" s="5">
        <f>ROUND([1]A105081固定资产加速折旧、扣除明细表!N26,2)</f>
        <v>0</v>
      </c>
      <c r="O26" s="5">
        <f>ROUND([1]A105081固定资产加速折旧、扣除明细表!O26,2)</f>
        <v>0</v>
      </c>
      <c r="P26" s="5">
        <f>ROUND([1]A105081固定资产加速折旧、扣除明细表!P26,2)</f>
        <v>0</v>
      </c>
      <c r="Q26" s="5">
        <f>ROUND([1]A105081固定资产加速折旧、扣除明细表!Q26,2)</f>
        <v>0</v>
      </c>
      <c r="R26" s="5" t="s">
        <v>2043</v>
      </c>
      <c r="S26" s="5">
        <f>ROUND([1]A105081固定资产加速折旧、扣除明细表!S26,2)</f>
        <v>0</v>
      </c>
      <c r="T26" s="5">
        <f>ROUND([1]A105081固定资产加速折旧、扣除明细表!T26,2)</f>
        <v>0</v>
      </c>
      <c r="U26" s="5" t="s">
        <v>2043</v>
      </c>
    </row>
    <row r="27" spans="1:21" ht="21.75" customHeight="1">
      <c r="A27" s="263">
        <v>22</v>
      </c>
      <c r="B27" s="804" t="s">
        <v>31</v>
      </c>
      <c r="C27" s="805"/>
      <c r="D27" s="5">
        <f>ROUND([1]A105081固定资产加速折旧、扣除明细表!D27,2)</f>
        <v>0</v>
      </c>
      <c r="E27" s="5">
        <f>ROUND([1]A105081固定资产加速折旧、扣除明细表!E27,2)</f>
        <v>0</v>
      </c>
      <c r="F27" s="5">
        <f>ROUND([1]A105081固定资产加速折旧、扣除明细表!F27,2)</f>
        <v>0</v>
      </c>
      <c r="G27" s="5">
        <f>ROUND([1]A105081固定资产加速折旧、扣除明细表!G27,2)</f>
        <v>0</v>
      </c>
      <c r="H27" s="5">
        <f>ROUND([1]A105081固定资产加速折旧、扣除明细表!H27,2)</f>
        <v>0</v>
      </c>
      <c r="I27" s="5">
        <f>ROUND([1]A105081固定资产加速折旧、扣除明细表!I27,2)</f>
        <v>0</v>
      </c>
      <c r="J27" s="5">
        <f>ROUND([1]A105081固定资产加速折旧、扣除明细表!J27,2)</f>
        <v>0</v>
      </c>
      <c r="K27" s="5">
        <f>ROUND([1]A105081固定资产加速折旧、扣除明细表!K27,2)</f>
        <v>0</v>
      </c>
      <c r="L27" s="5">
        <f>ROUND([1]A105081固定资产加速折旧、扣除明细表!L27,2)</f>
        <v>0</v>
      </c>
      <c r="M27" s="5">
        <f>ROUND([1]A105081固定资产加速折旧、扣除明细表!M27,2)</f>
        <v>0</v>
      </c>
      <c r="N27" s="5">
        <f>ROUND([1]A105081固定资产加速折旧、扣除明细表!N27,2)</f>
        <v>0</v>
      </c>
      <c r="O27" s="5">
        <f>ROUND([1]A105081固定资产加速折旧、扣除明细表!O27,2)</f>
        <v>0</v>
      </c>
      <c r="P27" s="5">
        <f>ROUND([1]A105081固定资产加速折旧、扣除明细表!P27,2)</f>
        <v>0</v>
      </c>
      <c r="Q27" s="5">
        <f>ROUND([1]A105081固定资产加速折旧、扣除明细表!Q27,2)</f>
        <v>0</v>
      </c>
      <c r="R27" s="5">
        <f>ROUND([1]A105081固定资产加速折旧、扣除明细表!R27,2)</f>
        <v>0</v>
      </c>
      <c r="S27" s="5">
        <f>ROUND([1]A105081固定资产加速折旧、扣除明细表!S27,2)</f>
        <v>0</v>
      </c>
      <c r="T27" s="5">
        <f>ROUND([1]A105081固定资产加速折旧、扣除明细表!T27,2)</f>
        <v>0</v>
      </c>
      <c r="U27" s="5">
        <f>ROUND([1]A105081固定资产加速折旧、扣除明细表!U27,2)</f>
        <v>0</v>
      </c>
    </row>
    <row r="28" spans="1:21" ht="21.75" customHeight="1">
      <c r="A28" s="263">
        <v>23</v>
      </c>
      <c r="B28" s="796" t="s">
        <v>2043</v>
      </c>
      <c r="C28" s="3" t="s">
        <v>20</v>
      </c>
      <c r="D28" s="5">
        <f>ROUND([1]A105081固定资产加速折旧、扣除明细表!D28,2)</f>
        <v>0</v>
      </c>
      <c r="E28" s="5">
        <f>ROUND([1]A105081固定资产加速折旧、扣除明细表!E28,2)</f>
        <v>0</v>
      </c>
      <c r="F28" s="5">
        <f>ROUND([1]A105081固定资产加速折旧、扣除明细表!F28,2)</f>
        <v>0</v>
      </c>
      <c r="G28" s="5">
        <f>ROUND([1]A105081固定资产加速折旧、扣除明细表!G28,2)</f>
        <v>0</v>
      </c>
      <c r="H28" s="5">
        <f>ROUND([1]A105081固定资产加速折旧、扣除明细表!H28,2)</f>
        <v>0</v>
      </c>
      <c r="I28" s="5">
        <f>ROUND([1]A105081固定资产加速折旧、扣除明细表!I28,2)</f>
        <v>0</v>
      </c>
      <c r="J28" s="5">
        <f>ROUND([1]A105081固定资产加速折旧、扣除明细表!J28,2)</f>
        <v>0</v>
      </c>
      <c r="K28" s="5">
        <f>ROUND([1]A105081固定资产加速折旧、扣除明细表!K28,2)</f>
        <v>0</v>
      </c>
      <c r="L28" s="5">
        <f>ROUND([1]A105081固定资产加速折旧、扣除明细表!L28,2)</f>
        <v>0</v>
      </c>
      <c r="M28" s="5">
        <f>ROUND([1]A105081固定资产加速折旧、扣除明细表!M28,2)</f>
        <v>0</v>
      </c>
      <c r="N28" s="5">
        <f>ROUND([1]A105081固定资产加速折旧、扣除明细表!N28,2)</f>
        <v>0</v>
      </c>
      <c r="O28" s="5">
        <f>ROUND([1]A105081固定资产加速折旧、扣除明细表!O28,2)</f>
        <v>0</v>
      </c>
      <c r="P28" s="5">
        <f>ROUND([1]A105081固定资产加速折旧、扣除明细表!P28,2)</f>
        <v>0</v>
      </c>
      <c r="Q28" s="5" t="s">
        <v>2043</v>
      </c>
      <c r="R28" s="5">
        <f>ROUND([1]A105081固定资产加速折旧、扣除明细表!R28,2)</f>
        <v>0</v>
      </c>
      <c r="S28" s="5">
        <f>ROUND([1]A105081固定资产加速折旧、扣除明细表!S28,2)</f>
        <v>0</v>
      </c>
      <c r="T28" s="5" t="s">
        <v>2043</v>
      </c>
      <c r="U28" s="5">
        <f>ROUND([1]A105081固定资产加速折旧、扣除明细表!U28,2)</f>
        <v>0</v>
      </c>
    </row>
    <row r="29" spans="1:21" ht="21.75" customHeight="1">
      <c r="A29" s="263">
        <v>24</v>
      </c>
      <c r="B29" s="797"/>
      <c r="C29" s="3" t="s">
        <v>21</v>
      </c>
      <c r="D29" s="5">
        <f>ROUND([1]A105081固定资产加速折旧、扣除明细表!D29,2)</f>
        <v>0</v>
      </c>
      <c r="E29" s="5">
        <f>ROUND([1]A105081固定资产加速折旧、扣除明细表!E29,2)</f>
        <v>0</v>
      </c>
      <c r="F29" s="5">
        <f>ROUND([1]A105081固定资产加速折旧、扣除明细表!F29,2)</f>
        <v>0</v>
      </c>
      <c r="G29" s="5">
        <f>ROUND([1]A105081固定资产加速折旧、扣除明细表!G29,2)</f>
        <v>0</v>
      </c>
      <c r="H29" s="5">
        <f>ROUND([1]A105081固定资产加速折旧、扣除明细表!H29,2)</f>
        <v>0</v>
      </c>
      <c r="I29" s="5">
        <f>ROUND([1]A105081固定资产加速折旧、扣除明细表!I29,2)</f>
        <v>0</v>
      </c>
      <c r="J29" s="5">
        <f>ROUND([1]A105081固定资产加速折旧、扣除明细表!J29,2)</f>
        <v>0</v>
      </c>
      <c r="K29" s="5">
        <f>ROUND([1]A105081固定资产加速折旧、扣除明细表!K29,2)</f>
        <v>0</v>
      </c>
      <c r="L29" s="5">
        <f>ROUND([1]A105081固定资产加速折旧、扣除明细表!L29,2)</f>
        <v>0</v>
      </c>
      <c r="M29" s="5">
        <f>ROUND([1]A105081固定资产加速折旧、扣除明细表!M29,2)</f>
        <v>0</v>
      </c>
      <c r="N29" s="5">
        <f>ROUND([1]A105081固定资产加速折旧、扣除明细表!N29,2)</f>
        <v>0</v>
      </c>
      <c r="O29" s="5">
        <f>ROUND([1]A105081固定资产加速折旧、扣除明细表!O29,2)</f>
        <v>0</v>
      </c>
      <c r="P29" s="5">
        <f>ROUND([1]A105081固定资产加速折旧、扣除明细表!P29,2)</f>
        <v>0</v>
      </c>
      <c r="Q29" s="5">
        <f>ROUND([1]A105081固定资产加速折旧、扣除明细表!Q29,2)</f>
        <v>0</v>
      </c>
      <c r="R29" s="5" t="s">
        <v>2043</v>
      </c>
      <c r="S29" s="5">
        <f>ROUND([1]A105081固定资产加速折旧、扣除明细表!S29,2)</f>
        <v>0</v>
      </c>
      <c r="T29" s="5">
        <f>ROUND([1]A105081固定资产加速折旧、扣除明细表!T29,2)</f>
        <v>0</v>
      </c>
      <c r="U29" s="5" t="s">
        <v>2043</v>
      </c>
    </row>
    <row r="30" spans="1:21" ht="21.75" customHeight="1">
      <c r="A30" s="263">
        <v>25</v>
      </c>
      <c r="B30" s="804" t="s">
        <v>32</v>
      </c>
      <c r="C30" s="805"/>
      <c r="D30" s="5">
        <f>ROUND([1]A105081固定资产加速折旧、扣除明细表!D30,2)</f>
        <v>0</v>
      </c>
      <c r="E30" s="5">
        <f>ROUND([1]A105081固定资产加速折旧、扣除明细表!E30,2)</f>
        <v>0</v>
      </c>
      <c r="F30" s="5">
        <f>ROUND([1]A105081固定资产加速折旧、扣除明细表!F30,2)</f>
        <v>0</v>
      </c>
      <c r="G30" s="5">
        <f>ROUND([1]A105081固定资产加速折旧、扣除明细表!G30,2)</f>
        <v>0</v>
      </c>
      <c r="H30" s="5">
        <f>ROUND([1]A105081固定资产加速折旧、扣除明细表!H30,2)</f>
        <v>0</v>
      </c>
      <c r="I30" s="5">
        <f>ROUND([1]A105081固定资产加速折旧、扣除明细表!I30,2)</f>
        <v>0</v>
      </c>
      <c r="J30" s="5">
        <f>ROUND([1]A105081固定资产加速折旧、扣除明细表!J30,2)</f>
        <v>0</v>
      </c>
      <c r="K30" s="5">
        <f>ROUND([1]A105081固定资产加速折旧、扣除明细表!K30,2)</f>
        <v>0</v>
      </c>
      <c r="L30" s="5">
        <f>ROUND([1]A105081固定资产加速折旧、扣除明细表!L30,2)</f>
        <v>0</v>
      </c>
      <c r="M30" s="5">
        <f>ROUND([1]A105081固定资产加速折旧、扣除明细表!M30,2)</f>
        <v>0</v>
      </c>
      <c r="N30" s="5">
        <f>ROUND([1]A105081固定资产加速折旧、扣除明细表!N30,2)</f>
        <v>0</v>
      </c>
      <c r="O30" s="5">
        <f>ROUND([1]A105081固定资产加速折旧、扣除明细表!O30,2)</f>
        <v>0</v>
      </c>
      <c r="P30" s="5">
        <f>ROUND([1]A105081固定资产加速折旧、扣除明细表!P30,2)</f>
        <v>0</v>
      </c>
      <c r="Q30" s="5">
        <f>ROUND([1]A105081固定资产加速折旧、扣除明细表!Q30,2)</f>
        <v>0</v>
      </c>
      <c r="R30" s="5">
        <f>ROUND([1]A105081固定资产加速折旧、扣除明细表!R30,2)</f>
        <v>0</v>
      </c>
      <c r="S30" s="5">
        <f>ROUND([1]A105081固定资产加速折旧、扣除明细表!S30,2)</f>
        <v>0</v>
      </c>
      <c r="T30" s="5">
        <f>ROUND([1]A105081固定资产加速折旧、扣除明细表!T30,2)</f>
        <v>0</v>
      </c>
      <c r="U30" s="5">
        <f>ROUND([1]A105081固定资产加速折旧、扣除明细表!U30,2)</f>
        <v>0</v>
      </c>
    </row>
    <row r="31" spans="1:21" ht="21.75" customHeight="1">
      <c r="A31" s="263">
        <v>26</v>
      </c>
      <c r="B31" s="796" t="s">
        <v>2043</v>
      </c>
      <c r="C31" s="3" t="s">
        <v>20</v>
      </c>
      <c r="D31" s="5">
        <f>ROUND([1]A105081固定资产加速折旧、扣除明细表!D31,2)</f>
        <v>0</v>
      </c>
      <c r="E31" s="5">
        <f>ROUND([1]A105081固定资产加速折旧、扣除明细表!E31,2)</f>
        <v>0</v>
      </c>
      <c r="F31" s="5">
        <f>ROUND([1]A105081固定资产加速折旧、扣除明细表!F31,2)</f>
        <v>0</v>
      </c>
      <c r="G31" s="5">
        <f>ROUND([1]A105081固定资产加速折旧、扣除明细表!G31,2)</f>
        <v>0</v>
      </c>
      <c r="H31" s="5">
        <f>ROUND([1]A105081固定资产加速折旧、扣除明细表!H31,2)</f>
        <v>0</v>
      </c>
      <c r="I31" s="5">
        <f>ROUND([1]A105081固定资产加速折旧、扣除明细表!I31,2)</f>
        <v>0</v>
      </c>
      <c r="J31" s="5">
        <f>ROUND([1]A105081固定资产加速折旧、扣除明细表!J31,2)</f>
        <v>0</v>
      </c>
      <c r="K31" s="5">
        <f>ROUND([1]A105081固定资产加速折旧、扣除明细表!K31,2)</f>
        <v>0</v>
      </c>
      <c r="L31" s="5">
        <f>ROUND([1]A105081固定资产加速折旧、扣除明细表!L31,2)</f>
        <v>0</v>
      </c>
      <c r="M31" s="5">
        <f>ROUND([1]A105081固定资产加速折旧、扣除明细表!M31,2)</f>
        <v>0</v>
      </c>
      <c r="N31" s="5">
        <f>ROUND([1]A105081固定资产加速折旧、扣除明细表!N31,2)</f>
        <v>0</v>
      </c>
      <c r="O31" s="5">
        <f>ROUND([1]A105081固定资产加速折旧、扣除明细表!O31,2)</f>
        <v>0</v>
      </c>
      <c r="P31" s="5">
        <f>ROUND([1]A105081固定资产加速折旧、扣除明细表!P31,2)</f>
        <v>0</v>
      </c>
      <c r="Q31" s="5" t="s">
        <v>2043</v>
      </c>
      <c r="R31" s="5">
        <f>ROUND([1]A105081固定资产加速折旧、扣除明细表!R31,2)</f>
        <v>0</v>
      </c>
      <c r="S31" s="5">
        <f>ROUND([1]A105081固定资产加速折旧、扣除明细表!S31,2)</f>
        <v>0</v>
      </c>
      <c r="T31" s="5" t="s">
        <v>2043</v>
      </c>
      <c r="U31" s="5">
        <f>ROUND([1]A105081固定资产加速折旧、扣除明细表!U31,2)</f>
        <v>0</v>
      </c>
    </row>
    <row r="32" spans="1:21" ht="21.75" customHeight="1">
      <c r="A32" s="263">
        <v>27</v>
      </c>
      <c r="B32" s="797"/>
      <c r="C32" s="3" t="s">
        <v>21</v>
      </c>
      <c r="D32" s="5">
        <f>ROUND([1]A105081固定资产加速折旧、扣除明细表!D32,2)</f>
        <v>0</v>
      </c>
      <c r="E32" s="5">
        <f>ROUND([1]A105081固定资产加速折旧、扣除明细表!E32,2)</f>
        <v>0</v>
      </c>
      <c r="F32" s="5">
        <f>ROUND([1]A105081固定资产加速折旧、扣除明细表!F32,2)</f>
        <v>0</v>
      </c>
      <c r="G32" s="5">
        <f>ROUND([1]A105081固定资产加速折旧、扣除明细表!G32,2)</f>
        <v>0</v>
      </c>
      <c r="H32" s="5">
        <f>ROUND([1]A105081固定资产加速折旧、扣除明细表!H32,2)</f>
        <v>0</v>
      </c>
      <c r="I32" s="5">
        <f>ROUND([1]A105081固定资产加速折旧、扣除明细表!I32,2)</f>
        <v>0</v>
      </c>
      <c r="J32" s="5">
        <f>ROUND([1]A105081固定资产加速折旧、扣除明细表!J32,2)</f>
        <v>0</v>
      </c>
      <c r="K32" s="5">
        <f>ROUND([1]A105081固定资产加速折旧、扣除明细表!K32,2)</f>
        <v>0</v>
      </c>
      <c r="L32" s="5">
        <f>ROUND([1]A105081固定资产加速折旧、扣除明细表!L32,2)</f>
        <v>0</v>
      </c>
      <c r="M32" s="5">
        <f>ROUND([1]A105081固定资产加速折旧、扣除明细表!M32,2)</f>
        <v>0</v>
      </c>
      <c r="N32" s="5">
        <f>ROUND([1]A105081固定资产加速折旧、扣除明细表!N32,2)</f>
        <v>0</v>
      </c>
      <c r="O32" s="5">
        <f>ROUND([1]A105081固定资产加速折旧、扣除明细表!O32,2)</f>
        <v>0</v>
      </c>
      <c r="P32" s="5">
        <f>ROUND([1]A105081固定资产加速折旧、扣除明细表!P32,2)</f>
        <v>0</v>
      </c>
      <c r="Q32" s="5">
        <f>ROUND([1]A105081固定资产加速折旧、扣除明细表!Q32,2)</f>
        <v>0</v>
      </c>
      <c r="R32" s="5" t="s">
        <v>2043</v>
      </c>
      <c r="S32" s="5">
        <f>ROUND([1]A105081固定资产加速折旧、扣除明细表!S32,2)</f>
        <v>0</v>
      </c>
      <c r="T32" s="5">
        <f>ROUND([1]A105081固定资产加速折旧、扣除明细表!T32,2)</f>
        <v>0</v>
      </c>
      <c r="U32" s="5" t="s">
        <v>2043</v>
      </c>
    </row>
    <row r="33" spans="1:21" ht="21.75" customHeight="1">
      <c r="A33" s="263">
        <v>28</v>
      </c>
      <c r="B33" s="804" t="s">
        <v>33</v>
      </c>
      <c r="C33" s="805"/>
      <c r="D33" s="5">
        <f>ROUND([1]A105081固定资产加速折旧、扣除明细表!D33,2)</f>
        <v>0</v>
      </c>
      <c r="E33" s="5">
        <f>ROUND([1]A105081固定资产加速折旧、扣除明细表!E33,2)</f>
        <v>0</v>
      </c>
      <c r="F33" s="5">
        <f>ROUND([1]A105081固定资产加速折旧、扣除明细表!F33,2)</f>
        <v>0</v>
      </c>
      <c r="G33" s="5">
        <f>ROUND([1]A105081固定资产加速折旧、扣除明细表!G33,2)</f>
        <v>0</v>
      </c>
      <c r="H33" s="5">
        <f>ROUND([1]A105081固定资产加速折旧、扣除明细表!H33,2)</f>
        <v>0</v>
      </c>
      <c r="I33" s="5">
        <f>ROUND([1]A105081固定资产加速折旧、扣除明细表!I33,2)</f>
        <v>0</v>
      </c>
      <c r="J33" s="5">
        <f>ROUND([1]A105081固定资产加速折旧、扣除明细表!J33,2)</f>
        <v>0</v>
      </c>
      <c r="K33" s="5">
        <f>ROUND([1]A105081固定资产加速折旧、扣除明细表!K33,2)</f>
        <v>0</v>
      </c>
      <c r="L33" s="5">
        <f>ROUND([1]A105081固定资产加速折旧、扣除明细表!L33,2)</f>
        <v>0</v>
      </c>
      <c r="M33" s="5">
        <f>ROUND([1]A105081固定资产加速折旧、扣除明细表!M33,2)</f>
        <v>0</v>
      </c>
      <c r="N33" s="5">
        <f>ROUND([1]A105081固定资产加速折旧、扣除明细表!N33,2)</f>
        <v>0</v>
      </c>
      <c r="O33" s="5">
        <f>ROUND([1]A105081固定资产加速折旧、扣除明细表!O33,2)</f>
        <v>0</v>
      </c>
      <c r="P33" s="5">
        <f>ROUND([1]A105081固定资产加速折旧、扣除明细表!P33,2)</f>
        <v>0</v>
      </c>
      <c r="Q33" s="5">
        <f>ROUND([1]A105081固定资产加速折旧、扣除明细表!Q33,2)</f>
        <v>0</v>
      </c>
      <c r="R33" s="5">
        <f>ROUND([1]A105081固定资产加速折旧、扣除明细表!R33,2)</f>
        <v>0</v>
      </c>
      <c r="S33" s="5">
        <f>ROUND([1]A105081固定资产加速折旧、扣除明细表!S33,2)</f>
        <v>0</v>
      </c>
      <c r="T33" s="5">
        <f>ROUND([1]A105081固定资产加速折旧、扣除明细表!T33,2)</f>
        <v>0</v>
      </c>
      <c r="U33" s="5">
        <f>ROUND([1]A105081固定资产加速折旧、扣除明细表!U33,2)</f>
        <v>0</v>
      </c>
    </row>
    <row r="35" spans="1:21">
      <c r="B35" s="266" t="s">
        <v>34</v>
      </c>
      <c r="C35" s="810" t="s">
        <v>35</v>
      </c>
      <c r="D35" s="810"/>
      <c r="E35" s="810"/>
      <c r="I35" s="242"/>
      <c r="J35" s="238"/>
    </row>
    <row r="36" spans="1:21">
      <c r="B36" s="267" t="s">
        <v>36</v>
      </c>
      <c r="C36" s="809" t="s">
        <v>37</v>
      </c>
      <c r="D36" s="809"/>
      <c r="E36" s="809"/>
      <c r="G36" s="242"/>
      <c r="J36" s="238"/>
    </row>
    <row r="37" spans="1:21">
      <c r="B37" s="267" t="s">
        <v>2113</v>
      </c>
      <c r="C37" s="809" t="s">
        <v>38</v>
      </c>
      <c r="D37" s="809"/>
      <c r="E37" s="809"/>
      <c r="G37" s="242"/>
      <c r="J37" s="238"/>
    </row>
    <row r="38" spans="1:21">
      <c r="B38" s="267" t="s">
        <v>39</v>
      </c>
      <c r="C38" s="809" t="s">
        <v>40</v>
      </c>
      <c r="D38" s="809"/>
      <c r="E38" s="809"/>
      <c r="G38" s="242"/>
      <c r="J38" s="238"/>
    </row>
    <row r="39" spans="1:21">
      <c r="B39" s="267" t="s">
        <v>41</v>
      </c>
      <c r="C39" s="809" t="s">
        <v>42</v>
      </c>
      <c r="D39" s="809"/>
      <c r="E39" s="809"/>
      <c r="G39" s="242"/>
      <c r="J39" s="238"/>
    </row>
    <row r="40" spans="1:21">
      <c r="B40" s="267" t="s">
        <v>43</v>
      </c>
      <c r="C40" s="809" t="s">
        <v>44</v>
      </c>
      <c r="D40" s="809"/>
      <c r="E40" s="809"/>
      <c r="G40" s="242"/>
      <c r="J40" s="238"/>
    </row>
    <row r="41" spans="1:21">
      <c r="B41" s="267" t="s">
        <v>2115</v>
      </c>
      <c r="C41" s="809" t="s">
        <v>45</v>
      </c>
      <c r="D41" s="809"/>
      <c r="E41" s="809"/>
      <c r="G41" s="242"/>
      <c r="J41" s="238"/>
    </row>
    <row r="42" spans="1:21">
      <c r="B42" s="267" t="s">
        <v>46</v>
      </c>
      <c r="C42" s="809" t="s">
        <v>47</v>
      </c>
      <c r="D42" s="809"/>
      <c r="E42" s="809"/>
      <c r="G42" s="242"/>
      <c r="J42" s="238"/>
    </row>
    <row r="43" spans="1:21">
      <c r="B43" s="267" t="s">
        <v>48</v>
      </c>
      <c r="C43" s="809" t="s">
        <v>49</v>
      </c>
      <c r="D43" s="809"/>
      <c r="E43" s="809"/>
      <c r="G43" s="242"/>
      <c r="J43" s="238"/>
    </row>
    <row r="44" spans="1:21">
      <c r="B44" s="267" t="s">
        <v>50</v>
      </c>
      <c r="C44" s="809" t="s">
        <v>51</v>
      </c>
      <c r="D44" s="809"/>
      <c r="E44" s="809"/>
      <c r="G44" s="242"/>
      <c r="J44" s="238"/>
    </row>
    <row r="45" spans="1:21">
      <c r="B45" s="267" t="s">
        <v>52</v>
      </c>
      <c r="C45" s="809" t="s">
        <v>53</v>
      </c>
      <c r="D45" s="809"/>
      <c r="E45" s="809"/>
      <c r="G45" s="242"/>
      <c r="J45" s="238"/>
    </row>
    <row r="46" spans="1:21">
      <c r="B46" s="267" t="s">
        <v>54</v>
      </c>
      <c r="C46" s="809" t="s">
        <v>55</v>
      </c>
      <c r="D46" s="809"/>
      <c r="E46" s="809"/>
      <c r="G46" s="242"/>
      <c r="J46" s="238"/>
    </row>
    <row r="47" spans="1:21">
      <c r="B47" s="267" t="s">
        <v>2119</v>
      </c>
      <c r="C47" s="809" t="s">
        <v>56</v>
      </c>
      <c r="D47" s="809"/>
      <c r="E47" s="809"/>
      <c r="G47" s="242"/>
      <c r="J47" s="238"/>
    </row>
    <row r="48" spans="1:21">
      <c r="B48" s="267" t="s">
        <v>57</v>
      </c>
      <c r="C48" s="809" t="s">
        <v>58</v>
      </c>
      <c r="D48" s="809"/>
      <c r="E48" s="809"/>
      <c r="G48" s="242"/>
      <c r="J48" s="238"/>
    </row>
    <row r="49" spans="2:10">
      <c r="B49" s="267" t="s">
        <v>59</v>
      </c>
      <c r="C49" s="809" t="s">
        <v>60</v>
      </c>
      <c r="D49" s="809"/>
      <c r="E49" s="809"/>
      <c r="G49" s="242"/>
      <c r="J49" s="238"/>
    </row>
    <row r="50" spans="2:10">
      <c r="B50" s="267" t="s">
        <v>61</v>
      </c>
      <c r="C50" s="809" t="s">
        <v>62</v>
      </c>
      <c r="D50" s="809"/>
      <c r="E50" s="809"/>
      <c r="G50" s="242"/>
      <c r="J50" s="238"/>
    </row>
    <row r="51" spans="2:10">
      <c r="B51" s="267" t="s">
        <v>63</v>
      </c>
      <c r="C51" s="809" t="s">
        <v>64</v>
      </c>
      <c r="D51" s="809"/>
      <c r="E51" s="809"/>
      <c r="G51" s="242"/>
      <c r="J51" s="238"/>
    </row>
    <row r="52" spans="2:10">
      <c r="B52" s="267" t="s">
        <v>65</v>
      </c>
      <c r="C52" s="809" t="s">
        <v>66</v>
      </c>
      <c r="D52" s="809"/>
      <c r="E52" s="809"/>
      <c r="G52" s="242"/>
      <c r="J52" s="238"/>
    </row>
    <row r="53" spans="2:10">
      <c r="B53" s="267" t="s">
        <v>67</v>
      </c>
      <c r="C53" s="809" t="s">
        <v>68</v>
      </c>
      <c r="D53" s="809"/>
      <c r="E53" s="809"/>
      <c r="G53" s="242"/>
      <c r="J53" s="238"/>
    </row>
    <row r="54" spans="2:10">
      <c r="B54" s="267" t="s">
        <v>2135</v>
      </c>
      <c r="C54" s="809" t="s">
        <v>69</v>
      </c>
      <c r="D54" s="809"/>
      <c r="E54" s="809"/>
      <c r="G54" s="242"/>
      <c r="J54" s="238"/>
    </row>
    <row r="55" spans="2:10">
      <c r="B55" s="267" t="s">
        <v>2137</v>
      </c>
      <c r="C55" s="809" t="s">
        <v>70</v>
      </c>
      <c r="D55" s="809"/>
      <c r="E55" s="809"/>
      <c r="G55" s="242"/>
      <c r="J55" s="238"/>
    </row>
    <row r="56" spans="2:10">
      <c r="B56" s="267" t="s">
        <v>71</v>
      </c>
      <c r="C56" s="809" t="s">
        <v>72</v>
      </c>
      <c r="D56" s="809"/>
      <c r="E56" s="809"/>
      <c r="G56" s="242"/>
      <c r="J56" s="238"/>
    </row>
    <row r="57" spans="2:10">
      <c r="B57" s="267" t="s">
        <v>73</v>
      </c>
      <c r="C57" s="809" t="s">
        <v>74</v>
      </c>
      <c r="D57" s="809"/>
      <c r="E57" s="809"/>
      <c r="G57" s="242"/>
      <c r="J57" s="238"/>
    </row>
    <row r="58" spans="2:10">
      <c r="B58" s="267" t="s">
        <v>2869</v>
      </c>
      <c r="C58" s="809" t="s">
        <v>75</v>
      </c>
      <c r="D58" s="809"/>
      <c r="E58" s="809"/>
      <c r="G58" s="242"/>
      <c r="J58" s="238"/>
    </row>
    <row r="59" spans="2:10">
      <c r="B59" s="267" t="s">
        <v>76</v>
      </c>
      <c r="C59" s="809" t="s">
        <v>77</v>
      </c>
      <c r="D59" s="809"/>
      <c r="E59" s="809"/>
      <c r="G59" s="242"/>
      <c r="J59" s="238"/>
    </row>
    <row r="60" spans="2:10">
      <c r="B60" s="267" t="s">
        <v>78</v>
      </c>
      <c r="C60" s="809" t="s">
        <v>79</v>
      </c>
      <c r="D60" s="809"/>
      <c r="E60" s="809"/>
      <c r="G60" s="242"/>
      <c r="J60" s="238"/>
    </row>
    <row r="61" spans="2:10">
      <c r="B61" s="267" t="s">
        <v>80</v>
      </c>
      <c r="C61" s="809" t="s">
        <v>81</v>
      </c>
      <c r="D61" s="809"/>
      <c r="E61" s="809"/>
      <c r="G61" s="242"/>
      <c r="J61" s="238"/>
    </row>
    <row r="62" spans="2:10">
      <c r="B62" s="267" t="s">
        <v>2144</v>
      </c>
      <c r="C62" s="809" t="s">
        <v>82</v>
      </c>
      <c r="D62" s="809"/>
      <c r="E62" s="809"/>
      <c r="G62" s="242"/>
      <c r="J62" s="238"/>
    </row>
    <row r="63" spans="2:10">
      <c r="B63" s="267" t="s">
        <v>2146</v>
      </c>
      <c r="C63" s="809" t="s">
        <v>83</v>
      </c>
      <c r="D63" s="809"/>
      <c r="E63" s="809"/>
      <c r="G63" s="242"/>
      <c r="J63" s="238"/>
    </row>
    <row r="64" spans="2:10">
      <c r="B64" s="267" t="s">
        <v>84</v>
      </c>
      <c r="C64" s="809" t="s">
        <v>85</v>
      </c>
      <c r="D64" s="809"/>
      <c r="E64" s="809"/>
      <c r="G64" s="242"/>
      <c r="J64" s="238"/>
    </row>
    <row r="65" spans="2:10">
      <c r="B65" s="267" t="s">
        <v>86</v>
      </c>
      <c r="C65" s="809" t="s">
        <v>87</v>
      </c>
      <c r="D65" s="809"/>
      <c r="E65" s="809"/>
      <c r="G65" s="242"/>
      <c r="J65" s="238"/>
    </row>
    <row r="66" spans="2:10">
      <c r="B66" s="267" t="s">
        <v>88</v>
      </c>
      <c r="C66" s="809" t="s">
        <v>89</v>
      </c>
      <c r="D66" s="809"/>
      <c r="E66" s="809"/>
      <c r="G66" s="242"/>
      <c r="J66" s="238"/>
    </row>
    <row r="67" spans="2:10">
      <c r="B67" s="267" t="s">
        <v>90</v>
      </c>
      <c r="C67" s="809" t="s">
        <v>91</v>
      </c>
      <c r="D67" s="809"/>
      <c r="E67" s="809"/>
      <c r="G67" s="242"/>
      <c r="J67" s="238"/>
    </row>
    <row r="68" spans="2:10">
      <c r="B68" s="267" t="s">
        <v>92</v>
      </c>
      <c r="C68" s="809" t="s">
        <v>93</v>
      </c>
      <c r="D68" s="809"/>
      <c r="E68" s="809"/>
      <c r="G68" s="242"/>
      <c r="J68" s="238"/>
    </row>
    <row r="69" spans="2:10">
      <c r="B69" s="267" t="s">
        <v>2150</v>
      </c>
      <c r="C69" s="809" t="s">
        <v>94</v>
      </c>
      <c r="D69" s="809"/>
      <c r="E69" s="809"/>
      <c r="G69" s="242"/>
      <c r="J69" s="238"/>
    </row>
    <row r="70" spans="2:10">
      <c r="B70" s="267" t="s">
        <v>2152</v>
      </c>
      <c r="C70" s="809" t="s">
        <v>95</v>
      </c>
      <c r="D70" s="809"/>
      <c r="E70" s="809"/>
      <c r="G70" s="242"/>
      <c r="J70" s="238"/>
    </row>
    <row r="71" spans="2:10">
      <c r="B71" s="267" t="s">
        <v>96</v>
      </c>
      <c r="C71" s="809" t="s">
        <v>97</v>
      </c>
      <c r="D71" s="809"/>
      <c r="E71" s="809"/>
      <c r="G71" s="242"/>
      <c r="J71" s="238"/>
    </row>
    <row r="72" spans="2:10">
      <c r="B72" s="267" t="s">
        <v>2156</v>
      </c>
      <c r="C72" s="809" t="s">
        <v>98</v>
      </c>
      <c r="D72" s="809"/>
      <c r="E72" s="809"/>
      <c r="G72" s="242"/>
      <c r="J72" s="238"/>
    </row>
    <row r="73" spans="2:10">
      <c r="B73" s="267" t="s">
        <v>99</v>
      </c>
      <c r="C73" s="809" t="s">
        <v>100</v>
      </c>
      <c r="D73" s="809"/>
      <c r="E73" s="809"/>
      <c r="G73" s="242"/>
      <c r="J73" s="238"/>
    </row>
    <row r="74" spans="2:10">
      <c r="B74" s="267" t="s">
        <v>2158</v>
      </c>
      <c r="C74" s="809" t="s">
        <v>101</v>
      </c>
      <c r="D74" s="809"/>
      <c r="E74" s="809"/>
      <c r="G74" s="242"/>
      <c r="J74" s="238"/>
    </row>
    <row r="75" spans="2:10">
      <c r="B75" s="267" t="s">
        <v>102</v>
      </c>
      <c r="C75" s="809" t="s">
        <v>103</v>
      </c>
      <c r="D75" s="809"/>
      <c r="E75" s="809"/>
      <c r="G75" s="242"/>
      <c r="J75" s="238"/>
    </row>
    <row r="76" spans="2:10">
      <c r="B76" s="267" t="s">
        <v>104</v>
      </c>
      <c r="C76" s="809" t="s">
        <v>105</v>
      </c>
      <c r="D76" s="809"/>
      <c r="E76" s="809"/>
      <c r="G76" s="242"/>
      <c r="J76" s="238"/>
    </row>
    <row r="77" spans="2:10">
      <c r="B77" s="267" t="s">
        <v>2162</v>
      </c>
      <c r="C77" s="809" t="s">
        <v>106</v>
      </c>
      <c r="D77" s="809"/>
      <c r="E77" s="809"/>
      <c r="G77" s="242"/>
      <c r="J77" s="238"/>
    </row>
    <row r="78" spans="2:10">
      <c r="B78" s="267" t="s">
        <v>107</v>
      </c>
      <c r="C78" s="809" t="s">
        <v>108</v>
      </c>
      <c r="D78" s="809"/>
      <c r="E78" s="809"/>
      <c r="G78" s="242"/>
      <c r="J78" s="238"/>
    </row>
    <row r="79" spans="2:10">
      <c r="B79" s="267" t="s">
        <v>2166</v>
      </c>
      <c r="C79" s="809" t="s">
        <v>109</v>
      </c>
      <c r="D79" s="809"/>
      <c r="E79" s="809"/>
      <c r="G79" s="242"/>
      <c r="J79" s="238"/>
    </row>
    <row r="80" spans="2:10">
      <c r="B80" s="267" t="s">
        <v>2168</v>
      </c>
      <c r="C80" s="809" t="s">
        <v>110</v>
      </c>
      <c r="D80" s="809"/>
      <c r="E80" s="809"/>
      <c r="G80" s="242"/>
      <c r="J80" s="238"/>
    </row>
    <row r="81" spans="2:10">
      <c r="B81" s="267" t="s">
        <v>2170</v>
      </c>
      <c r="C81" s="809" t="s">
        <v>111</v>
      </c>
      <c r="D81" s="809"/>
      <c r="E81" s="809"/>
      <c r="G81" s="242"/>
      <c r="J81" s="238"/>
    </row>
    <row r="82" spans="2:10">
      <c r="B82" s="267" t="s">
        <v>112</v>
      </c>
      <c r="C82" s="809" t="s">
        <v>113</v>
      </c>
      <c r="D82" s="809"/>
      <c r="E82" s="809"/>
      <c r="G82" s="242"/>
      <c r="J82" s="238"/>
    </row>
    <row r="83" spans="2:10">
      <c r="B83" s="267" t="s">
        <v>2178</v>
      </c>
      <c r="C83" s="809" t="s">
        <v>114</v>
      </c>
      <c r="D83" s="809"/>
      <c r="E83" s="809"/>
      <c r="G83" s="242"/>
      <c r="J83" s="238"/>
    </row>
    <row r="84" spans="2:10">
      <c r="B84" s="267" t="s">
        <v>115</v>
      </c>
      <c r="C84" s="809" t="s">
        <v>116</v>
      </c>
      <c r="D84" s="809"/>
      <c r="E84" s="809"/>
      <c r="G84" s="242"/>
      <c r="J84" s="238"/>
    </row>
    <row r="85" spans="2:10">
      <c r="B85" s="267" t="s">
        <v>117</v>
      </c>
      <c r="C85" s="809" t="s">
        <v>118</v>
      </c>
      <c r="D85" s="809"/>
      <c r="E85" s="809"/>
      <c r="G85" s="242"/>
      <c r="J85" s="238"/>
    </row>
    <row r="86" spans="2:10">
      <c r="B86" s="267" t="s">
        <v>119</v>
      </c>
      <c r="C86" s="809" t="s">
        <v>120</v>
      </c>
      <c r="D86" s="809"/>
      <c r="E86" s="809"/>
      <c r="G86" s="242"/>
      <c r="J86" s="238"/>
    </row>
    <row r="87" spans="2:10">
      <c r="B87" s="267" t="s">
        <v>2194</v>
      </c>
      <c r="C87" s="809" t="s">
        <v>121</v>
      </c>
      <c r="D87" s="809"/>
      <c r="E87" s="809"/>
      <c r="G87" s="242"/>
      <c r="J87" s="238"/>
    </row>
    <row r="88" spans="2:10">
      <c r="B88" s="267" t="s">
        <v>122</v>
      </c>
      <c r="C88" s="809" t="s">
        <v>123</v>
      </c>
      <c r="D88" s="809"/>
      <c r="E88" s="809"/>
      <c r="G88" s="242"/>
      <c r="J88" s="238"/>
    </row>
    <row r="89" spans="2:10">
      <c r="B89" s="267" t="s">
        <v>124</v>
      </c>
      <c r="C89" s="809" t="s">
        <v>125</v>
      </c>
      <c r="D89" s="809"/>
      <c r="E89" s="809"/>
      <c r="G89" s="242"/>
      <c r="J89" s="238"/>
    </row>
    <row r="90" spans="2:10">
      <c r="B90" s="267" t="s">
        <v>126</v>
      </c>
      <c r="C90" s="809" t="s">
        <v>127</v>
      </c>
      <c r="D90" s="809"/>
      <c r="E90" s="809"/>
      <c r="G90" s="242"/>
      <c r="J90" s="238"/>
    </row>
    <row r="91" spans="2:10">
      <c r="B91" s="267" t="s">
        <v>128</v>
      </c>
      <c r="C91" s="809" t="s">
        <v>129</v>
      </c>
      <c r="D91" s="809"/>
      <c r="E91" s="809"/>
      <c r="G91" s="242"/>
      <c r="J91" s="238"/>
    </row>
    <row r="92" spans="2:10">
      <c r="B92" s="267" t="s">
        <v>2938</v>
      </c>
      <c r="C92" s="809" t="s">
        <v>130</v>
      </c>
      <c r="D92" s="809"/>
      <c r="E92" s="809"/>
      <c r="G92" s="242"/>
      <c r="J92" s="238"/>
    </row>
    <row r="93" spans="2:10">
      <c r="B93" s="267" t="s">
        <v>2198</v>
      </c>
      <c r="C93" s="809" t="s">
        <v>131</v>
      </c>
      <c r="D93" s="809"/>
      <c r="E93" s="809"/>
      <c r="G93" s="242"/>
      <c r="J93" s="238"/>
    </row>
    <row r="94" spans="2:10">
      <c r="B94" s="267" t="s">
        <v>132</v>
      </c>
      <c r="C94" s="809" t="s">
        <v>133</v>
      </c>
      <c r="D94" s="809"/>
      <c r="E94" s="809"/>
      <c r="G94" s="242"/>
      <c r="J94" s="238"/>
    </row>
    <row r="95" spans="2:10">
      <c r="B95" s="267" t="s">
        <v>134</v>
      </c>
      <c r="C95" s="809" t="s">
        <v>135</v>
      </c>
      <c r="D95" s="809"/>
      <c r="E95" s="809"/>
      <c r="G95" s="242"/>
      <c r="J95" s="238"/>
    </row>
    <row r="96" spans="2:10">
      <c r="B96" s="267" t="s">
        <v>136</v>
      </c>
      <c r="C96" s="809" t="s">
        <v>137</v>
      </c>
      <c r="D96" s="809"/>
      <c r="E96" s="809"/>
      <c r="G96" s="242"/>
      <c r="J96" s="238"/>
    </row>
    <row r="97" spans="2:10">
      <c r="B97" s="267" t="s">
        <v>2202</v>
      </c>
      <c r="C97" s="809" t="s">
        <v>138</v>
      </c>
      <c r="D97" s="809"/>
      <c r="E97" s="809"/>
      <c r="G97" s="242"/>
      <c r="J97" s="238"/>
    </row>
    <row r="98" spans="2:10">
      <c r="B98" s="267" t="s">
        <v>139</v>
      </c>
      <c r="C98" s="809" t="s">
        <v>140</v>
      </c>
      <c r="D98" s="809"/>
      <c r="E98" s="809"/>
      <c r="G98" s="242"/>
      <c r="J98" s="238"/>
    </row>
    <row r="99" spans="2:10">
      <c r="B99" s="267" t="s">
        <v>2222</v>
      </c>
      <c r="C99" s="809" t="s">
        <v>141</v>
      </c>
      <c r="D99" s="809"/>
      <c r="E99" s="809"/>
      <c r="G99" s="242"/>
      <c r="J99" s="238"/>
    </row>
    <row r="100" spans="2:10">
      <c r="B100" s="267" t="s">
        <v>142</v>
      </c>
      <c r="C100" s="809" t="s">
        <v>143</v>
      </c>
      <c r="D100" s="809"/>
      <c r="E100" s="809"/>
      <c r="G100" s="242"/>
      <c r="J100" s="238"/>
    </row>
    <row r="101" spans="2:10">
      <c r="B101" s="267" t="s">
        <v>2224</v>
      </c>
      <c r="C101" s="809" t="s">
        <v>144</v>
      </c>
      <c r="D101" s="809"/>
      <c r="E101" s="809"/>
      <c r="G101" s="242"/>
      <c r="J101" s="238"/>
    </row>
    <row r="102" spans="2:10">
      <c r="B102" s="267" t="s">
        <v>145</v>
      </c>
      <c r="C102" s="809" t="s">
        <v>146</v>
      </c>
      <c r="D102" s="809"/>
      <c r="E102" s="809"/>
      <c r="G102" s="242"/>
      <c r="J102" s="238"/>
    </row>
    <row r="103" spans="2:10">
      <c r="B103" s="267" t="s">
        <v>2226</v>
      </c>
      <c r="C103" s="809" t="s">
        <v>147</v>
      </c>
      <c r="D103" s="809"/>
      <c r="E103" s="809"/>
      <c r="G103" s="242"/>
      <c r="J103" s="238"/>
    </row>
    <row r="104" spans="2:10">
      <c r="B104" s="267" t="s">
        <v>148</v>
      </c>
      <c r="C104" s="809" t="s">
        <v>149</v>
      </c>
      <c r="D104" s="809"/>
      <c r="E104" s="809"/>
      <c r="G104" s="242"/>
      <c r="J104" s="238"/>
    </row>
    <row r="105" spans="2:10">
      <c r="B105" s="267" t="s">
        <v>150</v>
      </c>
      <c r="C105" s="809" t="s">
        <v>151</v>
      </c>
      <c r="D105" s="809"/>
      <c r="E105" s="809"/>
      <c r="G105" s="242"/>
      <c r="J105" s="238"/>
    </row>
    <row r="106" spans="2:10">
      <c r="B106" s="267" t="s">
        <v>152</v>
      </c>
      <c r="C106" s="809" t="s">
        <v>153</v>
      </c>
      <c r="D106" s="809"/>
      <c r="E106" s="809"/>
      <c r="G106" s="242"/>
      <c r="J106" s="238"/>
    </row>
    <row r="107" spans="2:10">
      <c r="B107" s="267" t="s">
        <v>154</v>
      </c>
      <c r="C107" s="809" t="s">
        <v>155</v>
      </c>
      <c r="D107" s="809"/>
      <c r="E107" s="809"/>
      <c r="G107" s="242"/>
      <c r="J107" s="238"/>
    </row>
    <row r="108" spans="2:10">
      <c r="B108" s="267" t="s">
        <v>156</v>
      </c>
      <c r="C108" s="809" t="s">
        <v>157</v>
      </c>
      <c r="D108" s="809"/>
      <c r="E108" s="809"/>
      <c r="G108" s="242"/>
      <c r="J108" s="238"/>
    </row>
    <row r="109" spans="2:10">
      <c r="B109" s="267" t="s">
        <v>158</v>
      </c>
      <c r="C109" s="809" t="s">
        <v>159</v>
      </c>
      <c r="D109" s="809"/>
      <c r="E109" s="809"/>
      <c r="G109" s="242"/>
      <c r="J109" s="238"/>
    </row>
    <row r="110" spans="2:10">
      <c r="B110" s="267" t="s">
        <v>2230</v>
      </c>
      <c r="C110" s="809" t="s">
        <v>160</v>
      </c>
      <c r="D110" s="809"/>
      <c r="E110" s="809"/>
      <c r="G110" s="242"/>
      <c r="J110" s="238"/>
    </row>
    <row r="111" spans="2:10">
      <c r="B111" s="267" t="s">
        <v>161</v>
      </c>
      <c r="C111" s="809" t="s">
        <v>162</v>
      </c>
      <c r="D111" s="809"/>
      <c r="E111" s="809"/>
      <c r="G111" s="242"/>
      <c r="J111" s="238"/>
    </row>
    <row r="112" spans="2:10">
      <c r="B112" s="267" t="s">
        <v>163</v>
      </c>
      <c r="C112" s="809" t="s">
        <v>164</v>
      </c>
      <c r="D112" s="809"/>
      <c r="E112" s="809"/>
      <c r="G112" s="242"/>
      <c r="J112" s="238"/>
    </row>
    <row r="113" spans="2:10">
      <c r="B113" s="267" t="s">
        <v>165</v>
      </c>
      <c r="C113" s="809" t="s">
        <v>166</v>
      </c>
      <c r="D113" s="809"/>
      <c r="E113" s="809"/>
      <c r="G113" s="242"/>
      <c r="J113" s="238"/>
    </row>
    <row r="114" spans="2:10">
      <c r="B114" s="267" t="s">
        <v>2232</v>
      </c>
      <c r="C114" s="809" t="s">
        <v>167</v>
      </c>
      <c r="D114" s="809"/>
      <c r="E114" s="809"/>
      <c r="G114" s="242"/>
      <c r="J114" s="238"/>
    </row>
    <row r="115" spans="2:10">
      <c r="B115" s="267" t="s">
        <v>168</v>
      </c>
      <c r="C115" s="809" t="s">
        <v>169</v>
      </c>
      <c r="D115" s="809"/>
      <c r="E115" s="809"/>
      <c r="G115" s="242"/>
      <c r="J115" s="238"/>
    </row>
    <row r="116" spans="2:10">
      <c r="B116" s="267" t="s">
        <v>170</v>
      </c>
      <c r="C116" s="809" t="s">
        <v>171</v>
      </c>
      <c r="D116" s="809"/>
      <c r="E116" s="809"/>
      <c r="G116" s="242"/>
      <c r="J116" s="238"/>
    </row>
    <row r="117" spans="2:10">
      <c r="B117" s="267" t="s">
        <v>2234</v>
      </c>
      <c r="C117" s="809" t="s">
        <v>172</v>
      </c>
      <c r="D117" s="809"/>
      <c r="E117" s="809"/>
      <c r="G117" s="242"/>
      <c r="J117" s="238"/>
    </row>
    <row r="118" spans="2:10">
      <c r="B118" s="267" t="s">
        <v>173</v>
      </c>
      <c r="C118" s="809" t="s">
        <v>174</v>
      </c>
      <c r="D118" s="809"/>
      <c r="E118" s="809"/>
      <c r="G118" s="242"/>
      <c r="J118" s="238"/>
    </row>
    <row r="119" spans="2:10">
      <c r="B119" s="267" t="s">
        <v>175</v>
      </c>
      <c r="C119" s="809" t="s">
        <v>176</v>
      </c>
      <c r="D119" s="809"/>
      <c r="E119" s="809"/>
      <c r="G119" s="242"/>
      <c r="J119" s="238"/>
    </row>
    <row r="120" spans="2:10">
      <c r="B120" s="267" t="s">
        <v>177</v>
      </c>
      <c r="C120" s="809" t="s">
        <v>178</v>
      </c>
      <c r="D120" s="809"/>
      <c r="E120" s="809"/>
      <c r="G120" s="242"/>
      <c r="J120" s="238"/>
    </row>
    <row r="121" spans="2:10">
      <c r="B121" s="267" t="s">
        <v>2236</v>
      </c>
      <c r="C121" s="809" t="s">
        <v>179</v>
      </c>
      <c r="D121" s="809"/>
      <c r="E121" s="809"/>
      <c r="G121" s="242"/>
      <c r="J121" s="238"/>
    </row>
    <row r="122" spans="2:10">
      <c r="B122" s="267" t="s">
        <v>180</v>
      </c>
      <c r="C122" s="809" t="s">
        <v>181</v>
      </c>
      <c r="D122" s="809"/>
      <c r="E122" s="809"/>
      <c r="G122" s="242"/>
      <c r="J122" s="238"/>
    </row>
    <row r="123" spans="2:10">
      <c r="B123" s="267" t="s">
        <v>182</v>
      </c>
      <c r="C123" s="809" t="s">
        <v>183</v>
      </c>
      <c r="D123" s="809"/>
      <c r="E123" s="809"/>
      <c r="G123" s="242"/>
      <c r="J123" s="238"/>
    </row>
    <row r="124" spans="2:10">
      <c r="B124" s="267" t="s">
        <v>184</v>
      </c>
      <c r="C124" s="809" t="s">
        <v>185</v>
      </c>
      <c r="D124" s="809"/>
      <c r="E124" s="809"/>
      <c r="G124" s="242"/>
      <c r="J124" s="238"/>
    </row>
    <row r="125" spans="2:10">
      <c r="B125" s="267" t="s">
        <v>186</v>
      </c>
      <c r="C125" s="809" t="s">
        <v>187</v>
      </c>
      <c r="D125" s="809"/>
      <c r="E125" s="809"/>
      <c r="G125" s="242"/>
      <c r="J125" s="238"/>
    </row>
    <row r="126" spans="2:10">
      <c r="B126" s="267" t="s">
        <v>188</v>
      </c>
      <c r="C126" s="809" t="s">
        <v>189</v>
      </c>
      <c r="D126" s="809"/>
      <c r="E126" s="809"/>
      <c r="G126" s="242"/>
      <c r="J126" s="238"/>
    </row>
    <row r="127" spans="2:10">
      <c r="B127" s="267" t="s">
        <v>190</v>
      </c>
      <c r="C127" s="809" t="s">
        <v>191</v>
      </c>
      <c r="D127" s="809"/>
      <c r="E127" s="809"/>
      <c r="G127" s="242"/>
      <c r="J127" s="238"/>
    </row>
    <row r="128" spans="2:10">
      <c r="B128" s="267" t="s">
        <v>2240</v>
      </c>
      <c r="C128" s="809" t="s">
        <v>192</v>
      </c>
      <c r="D128" s="809"/>
      <c r="E128" s="809"/>
      <c r="G128" s="242"/>
      <c r="J128" s="238"/>
    </row>
    <row r="129" spans="2:10">
      <c r="B129" s="267" t="s">
        <v>193</v>
      </c>
      <c r="C129" s="809" t="s">
        <v>194</v>
      </c>
      <c r="D129" s="809"/>
      <c r="E129" s="809"/>
      <c r="G129" s="242"/>
      <c r="J129" s="238"/>
    </row>
    <row r="130" spans="2:10">
      <c r="B130" s="267" t="s">
        <v>195</v>
      </c>
      <c r="C130" s="809" t="s">
        <v>196</v>
      </c>
      <c r="D130" s="809"/>
      <c r="E130" s="809"/>
      <c r="G130" s="242"/>
      <c r="J130" s="238"/>
    </row>
    <row r="131" spans="2:10">
      <c r="B131" s="267" t="s">
        <v>197</v>
      </c>
      <c r="C131" s="809" t="s">
        <v>198</v>
      </c>
      <c r="D131" s="809"/>
      <c r="E131" s="809"/>
      <c r="G131" s="242"/>
      <c r="J131" s="238"/>
    </row>
    <row r="132" spans="2:10">
      <c r="B132" s="267" t="s">
        <v>2244</v>
      </c>
      <c r="C132" s="809" t="s">
        <v>199</v>
      </c>
      <c r="D132" s="809"/>
      <c r="E132" s="809"/>
      <c r="G132" s="242"/>
      <c r="J132" s="238"/>
    </row>
    <row r="133" spans="2:10">
      <c r="B133" s="267" t="s">
        <v>200</v>
      </c>
      <c r="C133" s="809" t="s">
        <v>201</v>
      </c>
      <c r="D133" s="809"/>
      <c r="E133" s="809"/>
      <c r="G133" s="242"/>
      <c r="J133" s="238"/>
    </row>
    <row r="134" spans="2:10">
      <c r="B134" s="267" t="s">
        <v>2246</v>
      </c>
      <c r="C134" s="809" t="s">
        <v>202</v>
      </c>
      <c r="D134" s="809"/>
      <c r="E134" s="809"/>
      <c r="G134" s="242"/>
      <c r="J134" s="238"/>
    </row>
    <row r="135" spans="2:10">
      <c r="B135" s="267" t="s">
        <v>203</v>
      </c>
      <c r="C135" s="809" t="s">
        <v>204</v>
      </c>
      <c r="D135" s="809"/>
      <c r="E135" s="809"/>
      <c r="G135" s="242"/>
      <c r="J135" s="238"/>
    </row>
    <row r="136" spans="2:10">
      <c r="B136" s="267" t="s">
        <v>2248</v>
      </c>
      <c r="C136" s="809" t="s">
        <v>205</v>
      </c>
      <c r="D136" s="809"/>
      <c r="E136" s="809"/>
      <c r="G136" s="242"/>
      <c r="J136" s="238"/>
    </row>
    <row r="137" spans="2:10">
      <c r="B137" s="267" t="s">
        <v>206</v>
      </c>
      <c r="C137" s="809" t="s">
        <v>207</v>
      </c>
      <c r="D137" s="809"/>
      <c r="E137" s="809"/>
      <c r="G137" s="242"/>
      <c r="J137" s="238"/>
    </row>
    <row r="138" spans="2:10">
      <c r="B138" s="267" t="s">
        <v>208</v>
      </c>
      <c r="C138" s="809" t="s">
        <v>209</v>
      </c>
      <c r="D138" s="809"/>
      <c r="E138" s="809"/>
      <c r="G138" s="242"/>
      <c r="J138" s="238"/>
    </row>
    <row r="139" spans="2:10">
      <c r="B139" s="267" t="s">
        <v>210</v>
      </c>
      <c r="C139" s="809" t="s">
        <v>211</v>
      </c>
      <c r="D139" s="809"/>
      <c r="E139" s="809"/>
      <c r="G139" s="242"/>
      <c r="J139" s="238"/>
    </row>
    <row r="140" spans="2:10">
      <c r="B140" s="267" t="s">
        <v>212</v>
      </c>
      <c r="C140" s="809" t="s">
        <v>213</v>
      </c>
      <c r="D140" s="809"/>
      <c r="E140" s="809"/>
      <c r="G140" s="242"/>
      <c r="J140" s="238"/>
    </row>
    <row r="141" spans="2:10">
      <c r="B141" s="267" t="s">
        <v>214</v>
      </c>
      <c r="C141" s="809" t="s">
        <v>215</v>
      </c>
      <c r="D141" s="809"/>
      <c r="E141" s="809"/>
      <c r="G141" s="242"/>
      <c r="J141" s="238"/>
    </row>
    <row r="142" spans="2:10">
      <c r="B142" s="267" t="s">
        <v>2252</v>
      </c>
      <c r="C142" s="809" t="s">
        <v>216</v>
      </c>
      <c r="D142" s="809"/>
      <c r="E142" s="809"/>
      <c r="G142" s="242"/>
      <c r="J142" s="238"/>
    </row>
    <row r="143" spans="2:10">
      <c r="B143" s="267" t="s">
        <v>217</v>
      </c>
      <c r="C143" s="809" t="s">
        <v>218</v>
      </c>
      <c r="D143" s="809"/>
      <c r="E143" s="809"/>
      <c r="G143" s="242"/>
      <c r="J143" s="238"/>
    </row>
    <row r="144" spans="2:10">
      <c r="B144" s="267" t="s">
        <v>219</v>
      </c>
      <c r="C144" s="809" t="s">
        <v>220</v>
      </c>
      <c r="D144" s="809"/>
      <c r="E144" s="809"/>
      <c r="G144" s="242"/>
      <c r="J144" s="238"/>
    </row>
    <row r="145" spans="2:10">
      <c r="B145" s="267" t="s">
        <v>221</v>
      </c>
      <c r="C145" s="809" t="s">
        <v>222</v>
      </c>
      <c r="D145" s="809"/>
      <c r="E145" s="809"/>
      <c r="G145" s="242"/>
      <c r="J145" s="238"/>
    </row>
    <row r="146" spans="2:10">
      <c r="B146" s="267" t="s">
        <v>223</v>
      </c>
      <c r="C146" s="809" t="s">
        <v>224</v>
      </c>
      <c r="D146" s="809"/>
      <c r="E146" s="809"/>
      <c r="G146" s="242"/>
      <c r="J146" s="238"/>
    </row>
    <row r="147" spans="2:10">
      <c r="B147" s="267" t="s">
        <v>225</v>
      </c>
      <c r="C147" s="809" t="s">
        <v>226</v>
      </c>
      <c r="D147" s="809"/>
      <c r="E147" s="809"/>
      <c r="G147" s="242"/>
      <c r="J147" s="238"/>
    </row>
    <row r="148" spans="2:10">
      <c r="B148" s="267" t="s">
        <v>2256</v>
      </c>
      <c r="C148" s="809" t="s">
        <v>227</v>
      </c>
      <c r="D148" s="809"/>
      <c r="E148" s="809"/>
      <c r="G148" s="242"/>
      <c r="J148" s="238"/>
    </row>
    <row r="149" spans="2:10">
      <c r="B149" s="267" t="s">
        <v>228</v>
      </c>
      <c r="C149" s="809" t="s">
        <v>229</v>
      </c>
      <c r="D149" s="809"/>
      <c r="E149" s="809"/>
      <c r="G149" s="242"/>
      <c r="J149" s="238"/>
    </row>
    <row r="150" spans="2:10">
      <c r="B150" s="267" t="s">
        <v>230</v>
      </c>
      <c r="C150" s="809" t="s">
        <v>231</v>
      </c>
      <c r="D150" s="809"/>
      <c r="E150" s="809"/>
      <c r="G150" s="242"/>
      <c r="J150" s="238"/>
    </row>
    <row r="151" spans="2:10">
      <c r="B151" s="267" t="s">
        <v>232</v>
      </c>
      <c r="C151" s="809" t="s">
        <v>233</v>
      </c>
      <c r="D151" s="809"/>
      <c r="E151" s="809"/>
      <c r="G151" s="242"/>
      <c r="J151" s="238"/>
    </row>
    <row r="152" spans="2:10">
      <c r="B152" s="267" t="s">
        <v>234</v>
      </c>
      <c r="C152" s="809" t="s">
        <v>235</v>
      </c>
      <c r="D152" s="809"/>
      <c r="E152" s="809"/>
      <c r="G152" s="242"/>
      <c r="J152" s="238"/>
    </row>
    <row r="153" spans="2:10">
      <c r="B153" s="267" t="s">
        <v>236</v>
      </c>
      <c r="C153" s="809" t="s">
        <v>237</v>
      </c>
      <c r="D153" s="809"/>
      <c r="E153" s="809"/>
      <c r="G153" s="242"/>
      <c r="J153" s="238"/>
    </row>
    <row r="154" spans="2:10">
      <c r="B154" s="267" t="s">
        <v>238</v>
      </c>
      <c r="C154" s="809" t="s">
        <v>239</v>
      </c>
      <c r="D154" s="809"/>
      <c r="E154" s="809"/>
      <c r="G154" s="242"/>
      <c r="J154" s="238"/>
    </row>
    <row r="155" spans="2:10">
      <c r="B155" s="267" t="s">
        <v>240</v>
      </c>
      <c r="C155" s="809" t="s">
        <v>241</v>
      </c>
      <c r="D155" s="809"/>
      <c r="E155" s="809"/>
      <c r="G155" s="242"/>
      <c r="J155" s="238"/>
    </row>
    <row r="156" spans="2:10">
      <c r="B156" s="267" t="s">
        <v>242</v>
      </c>
      <c r="C156" s="809" t="s">
        <v>243</v>
      </c>
      <c r="D156" s="809"/>
      <c r="E156" s="809"/>
      <c r="G156" s="242"/>
      <c r="J156" s="238"/>
    </row>
    <row r="157" spans="2:10">
      <c r="B157" s="267" t="s">
        <v>244</v>
      </c>
      <c r="C157" s="809" t="s">
        <v>245</v>
      </c>
      <c r="D157" s="809"/>
      <c r="E157" s="809"/>
      <c r="G157" s="242"/>
      <c r="J157" s="238"/>
    </row>
    <row r="158" spans="2:10">
      <c r="B158" s="267" t="s">
        <v>2262</v>
      </c>
      <c r="C158" s="809" t="s">
        <v>246</v>
      </c>
      <c r="D158" s="809"/>
      <c r="E158" s="809"/>
      <c r="G158" s="242"/>
      <c r="J158" s="238"/>
    </row>
    <row r="159" spans="2:10">
      <c r="B159" s="267" t="s">
        <v>247</v>
      </c>
      <c r="C159" s="809" t="s">
        <v>248</v>
      </c>
      <c r="D159" s="809"/>
      <c r="E159" s="809"/>
      <c r="G159" s="242"/>
      <c r="J159" s="238"/>
    </row>
    <row r="160" spans="2:10">
      <c r="B160" s="267" t="s">
        <v>249</v>
      </c>
      <c r="C160" s="809" t="s">
        <v>250</v>
      </c>
      <c r="D160" s="809"/>
      <c r="E160" s="809"/>
      <c r="G160" s="242"/>
      <c r="J160" s="238"/>
    </row>
    <row r="161" spans="2:10">
      <c r="B161" s="267" t="s">
        <v>251</v>
      </c>
      <c r="C161" s="809" t="s">
        <v>252</v>
      </c>
      <c r="D161" s="809"/>
      <c r="E161" s="809"/>
      <c r="G161" s="242"/>
      <c r="J161" s="238"/>
    </row>
    <row r="162" spans="2:10">
      <c r="B162" s="267" t="s">
        <v>253</v>
      </c>
      <c r="C162" s="809" t="s">
        <v>254</v>
      </c>
      <c r="D162" s="809"/>
      <c r="E162" s="809"/>
      <c r="G162" s="242"/>
      <c r="J162" s="238"/>
    </row>
    <row r="163" spans="2:10">
      <c r="B163" s="267" t="s">
        <v>255</v>
      </c>
      <c r="C163" s="809" t="s">
        <v>256</v>
      </c>
      <c r="D163" s="809"/>
      <c r="E163" s="809"/>
      <c r="G163" s="242"/>
      <c r="J163" s="238"/>
    </row>
    <row r="164" spans="2:10">
      <c r="B164" s="267" t="s">
        <v>2394</v>
      </c>
      <c r="C164" s="809" t="s">
        <v>257</v>
      </c>
      <c r="D164" s="809"/>
      <c r="E164" s="809"/>
      <c r="G164" s="242"/>
      <c r="J164" s="238"/>
    </row>
    <row r="165" spans="2:10">
      <c r="B165" s="267" t="s">
        <v>258</v>
      </c>
      <c r="C165" s="809" t="s">
        <v>259</v>
      </c>
      <c r="D165" s="809"/>
      <c r="E165" s="809"/>
      <c r="G165" s="242"/>
      <c r="J165" s="238"/>
    </row>
    <row r="166" spans="2:10">
      <c r="B166" s="267" t="s">
        <v>260</v>
      </c>
      <c r="C166" s="809" t="s">
        <v>261</v>
      </c>
      <c r="D166" s="809"/>
      <c r="E166" s="809"/>
      <c r="G166" s="242"/>
      <c r="J166" s="238"/>
    </row>
    <row r="167" spans="2:10">
      <c r="B167" s="267" t="s">
        <v>3152</v>
      </c>
      <c r="C167" s="809" t="s">
        <v>262</v>
      </c>
      <c r="D167" s="809"/>
      <c r="E167" s="809"/>
      <c r="G167" s="242"/>
      <c r="J167" s="238"/>
    </row>
    <row r="168" spans="2:10">
      <c r="B168" s="267" t="s">
        <v>263</v>
      </c>
      <c r="C168" s="809" t="s">
        <v>264</v>
      </c>
      <c r="D168" s="809"/>
      <c r="E168" s="809"/>
      <c r="G168" s="242"/>
      <c r="J168" s="238"/>
    </row>
    <row r="169" spans="2:10">
      <c r="B169" s="267" t="s">
        <v>2400</v>
      </c>
      <c r="C169" s="809" t="s">
        <v>265</v>
      </c>
      <c r="D169" s="809"/>
      <c r="E169" s="809"/>
      <c r="G169" s="242"/>
      <c r="J169" s="238"/>
    </row>
    <row r="170" spans="2:10">
      <c r="B170" s="267" t="s">
        <v>266</v>
      </c>
      <c r="C170" s="809" t="s">
        <v>267</v>
      </c>
      <c r="D170" s="809"/>
      <c r="E170" s="809"/>
      <c r="G170" s="242"/>
      <c r="J170" s="238"/>
    </row>
    <row r="171" spans="2:10">
      <c r="B171" s="267" t="s">
        <v>2402</v>
      </c>
      <c r="C171" s="809" t="s">
        <v>268</v>
      </c>
      <c r="D171" s="809"/>
      <c r="E171" s="809"/>
      <c r="G171" s="242"/>
      <c r="J171" s="238"/>
    </row>
  </sheetData>
  <mergeCells count="168">
    <mergeCell ref="C170:E170"/>
    <mergeCell ref="C171:E171"/>
    <mergeCell ref="C164:E164"/>
    <mergeCell ref="C165:E165"/>
    <mergeCell ref="C166:E166"/>
    <mergeCell ref="C167:E167"/>
    <mergeCell ref="C168:E168"/>
    <mergeCell ref="C169:E169"/>
    <mergeCell ref="C162:E162"/>
    <mergeCell ref="C163:E163"/>
    <mergeCell ref="C161:E161"/>
    <mergeCell ref="C150:E150"/>
    <mergeCell ref="C151:E151"/>
    <mergeCell ref="C140:E140"/>
    <mergeCell ref="C141:E141"/>
    <mergeCell ref="C142:E142"/>
    <mergeCell ref="C143:E143"/>
    <mergeCell ref="C144:E144"/>
    <mergeCell ref="C145:E145"/>
    <mergeCell ref="C146:E146"/>
    <mergeCell ref="C147:E147"/>
    <mergeCell ref="C148:E148"/>
    <mergeCell ref="C149:E149"/>
    <mergeCell ref="C152:E152"/>
    <mergeCell ref="C153:E153"/>
    <mergeCell ref="C154:E154"/>
    <mergeCell ref="C155:E155"/>
    <mergeCell ref="C156:E156"/>
    <mergeCell ref="C157:E157"/>
    <mergeCell ref="C158:E158"/>
    <mergeCell ref="C159:E159"/>
    <mergeCell ref="C160:E160"/>
    <mergeCell ref="C138:E138"/>
    <mergeCell ref="C139:E139"/>
    <mergeCell ref="C128:E128"/>
    <mergeCell ref="C129:E129"/>
    <mergeCell ref="C130:E130"/>
    <mergeCell ref="C131:E131"/>
    <mergeCell ref="C132:E132"/>
    <mergeCell ref="C133:E133"/>
    <mergeCell ref="C134:E134"/>
    <mergeCell ref="C135:E135"/>
    <mergeCell ref="C136:E136"/>
    <mergeCell ref="C137:E137"/>
    <mergeCell ref="C126:E126"/>
    <mergeCell ref="C127:E127"/>
    <mergeCell ref="C116:E116"/>
    <mergeCell ref="C117:E117"/>
    <mergeCell ref="C118:E118"/>
    <mergeCell ref="C119:E119"/>
    <mergeCell ref="C120:E120"/>
    <mergeCell ref="C121:E121"/>
    <mergeCell ref="C122:E122"/>
    <mergeCell ref="C123:E123"/>
    <mergeCell ref="C124:E124"/>
    <mergeCell ref="C125:E125"/>
    <mergeCell ref="C114:E114"/>
    <mergeCell ref="C115:E115"/>
    <mergeCell ref="C104:E104"/>
    <mergeCell ref="C105:E105"/>
    <mergeCell ref="C106:E106"/>
    <mergeCell ref="C107:E107"/>
    <mergeCell ref="C108:E108"/>
    <mergeCell ref="C109:E109"/>
    <mergeCell ref="C110:E110"/>
    <mergeCell ref="C111:E111"/>
    <mergeCell ref="C112:E112"/>
    <mergeCell ref="C113:E113"/>
    <mergeCell ref="C102:E102"/>
    <mergeCell ref="C103:E103"/>
    <mergeCell ref="C92:E92"/>
    <mergeCell ref="C93:E93"/>
    <mergeCell ref="C94:E94"/>
    <mergeCell ref="C95:E95"/>
    <mergeCell ref="C96:E96"/>
    <mergeCell ref="C97:E97"/>
    <mergeCell ref="C98:E98"/>
    <mergeCell ref="C99:E99"/>
    <mergeCell ref="C100:E100"/>
    <mergeCell ref="C101:E101"/>
    <mergeCell ref="C90:E90"/>
    <mergeCell ref="C91:E91"/>
    <mergeCell ref="C80:E80"/>
    <mergeCell ref="C81:E81"/>
    <mergeCell ref="C82:E82"/>
    <mergeCell ref="C83:E83"/>
    <mergeCell ref="C84:E84"/>
    <mergeCell ref="C85:E85"/>
    <mergeCell ref="C86:E86"/>
    <mergeCell ref="C87:E87"/>
    <mergeCell ref="C88:E88"/>
    <mergeCell ref="C89:E89"/>
    <mergeCell ref="C78:E78"/>
    <mergeCell ref="C79:E79"/>
    <mergeCell ref="C68:E68"/>
    <mergeCell ref="C69:E69"/>
    <mergeCell ref="C70:E70"/>
    <mergeCell ref="C71:E71"/>
    <mergeCell ref="C72:E72"/>
    <mergeCell ref="C73:E73"/>
    <mergeCell ref="C74:E74"/>
    <mergeCell ref="C75:E75"/>
    <mergeCell ref="C76:E76"/>
    <mergeCell ref="C77:E77"/>
    <mergeCell ref="C66:E66"/>
    <mergeCell ref="C67:E67"/>
    <mergeCell ref="C56:E56"/>
    <mergeCell ref="C57:E57"/>
    <mergeCell ref="C58:E58"/>
    <mergeCell ref="C59:E59"/>
    <mergeCell ref="C60:E60"/>
    <mergeCell ref="C61:E61"/>
    <mergeCell ref="C62:E62"/>
    <mergeCell ref="C63:E63"/>
    <mergeCell ref="C64:E64"/>
    <mergeCell ref="C65:E65"/>
    <mergeCell ref="C54:E54"/>
    <mergeCell ref="C55:E55"/>
    <mergeCell ref="C44:E44"/>
    <mergeCell ref="C45:E45"/>
    <mergeCell ref="C46:E46"/>
    <mergeCell ref="C47:E47"/>
    <mergeCell ref="C48:E48"/>
    <mergeCell ref="C49:E49"/>
    <mergeCell ref="C50:E50"/>
    <mergeCell ref="C51:E51"/>
    <mergeCell ref="C52:E52"/>
    <mergeCell ref="C53:E53"/>
    <mergeCell ref="C42:E42"/>
    <mergeCell ref="C43:E43"/>
    <mergeCell ref="B30:C30"/>
    <mergeCell ref="B31:B32"/>
    <mergeCell ref="B33:C33"/>
    <mergeCell ref="C35:E35"/>
    <mergeCell ref="C36:E36"/>
    <mergeCell ref="C37:E37"/>
    <mergeCell ref="C38:E38"/>
    <mergeCell ref="C39:E39"/>
    <mergeCell ref="C40:E40"/>
    <mergeCell ref="C41:E41"/>
    <mergeCell ref="B27:C27"/>
    <mergeCell ref="B28:B29"/>
    <mergeCell ref="B13:C13"/>
    <mergeCell ref="B14:B15"/>
    <mergeCell ref="B16:C16"/>
    <mergeCell ref="B17:B18"/>
    <mergeCell ref="B19:C19"/>
    <mergeCell ref="B20:U20"/>
    <mergeCell ref="B21:C21"/>
    <mergeCell ref="B22:B23"/>
    <mergeCell ref="B24:C24"/>
    <mergeCell ref="B25:B26"/>
    <mergeCell ref="B10:B11"/>
    <mergeCell ref="B12:C12"/>
    <mergeCell ref="A1:U1"/>
    <mergeCell ref="A2:U2"/>
    <mergeCell ref="A3:A5"/>
    <mergeCell ref="B3:C5"/>
    <mergeCell ref="D3:E3"/>
    <mergeCell ref="F3:G3"/>
    <mergeCell ref="H3:I3"/>
    <mergeCell ref="J3:K3"/>
    <mergeCell ref="P3:U3"/>
    <mergeCell ref="B6:C6"/>
    <mergeCell ref="B7:B8"/>
    <mergeCell ref="B9:C9"/>
    <mergeCell ref="L3:M3"/>
    <mergeCell ref="N3:O3"/>
  </mergeCells>
  <phoneticPr fontId="48" type="noConversion"/>
  <printOptions horizontalCentered="1"/>
  <pageMargins left="0.51181102362204722" right="0.31496062992125984" top="0.74803149606299213" bottom="0.35433070866141736" header="0.31496062992125984" footer="0.31496062992125984"/>
  <pageSetup paperSize="9" scale="50" orientation="landscape" blackAndWhite="1"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H53"/>
  <sheetViews>
    <sheetView workbookViewId="0">
      <selection activeCell="F1" sqref="F1:H5 A1:E2 A3:B4 F6:G6 F7:H18 A19:H53"/>
    </sheetView>
  </sheetViews>
  <sheetFormatPr defaultColWidth="9" defaultRowHeight="14.4"/>
  <cols>
    <col min="1" max="1" width="5.21875" style="258" customWidth="1"/>
    <col min="2" max="2" width="54.44140625" style="140" customWidth="1"/>
    <col min="3" max="5" width="15.77734375" style="140" customWidth="1"/>
    <col min="6" max="7" width="9" style="140"/>
    <col min="8" max="8" width="42" style="140" customWidth="1"/>
    <col min="9" max="16384" width="9" style="140"/>
  </cols>
  <sheetData>
    <row r="1" spans="1:8" s="133" customFormat="1" ht="20.100000000000001" customHeight="1">
      <c r="A1" s="811" t="s">
        <v>1478</v>
      </c>
      <c r="B1" s="812"/>
      <c r="C1" s="812"/>
      <c r="D1" s="812"/>
      <c r="E1" s="812"/>
    </row>
    <row r="2" spans="1:8" s="134" customFormat="1" ht="25.5" customHeight="1">
      <c r="A2" s="759" t="s">
        <v>1479</v>
      </c>
      <c r="B2" s="759"/>
      <c r="C2" s="759"/>
      <c r="D2" s="759"/>
      <c r="E2" s="813"/>
    </row>
    <row r="3" spans="1:8" s="113" customFormat="1" ht="18" customHeight="1">
      <c r="A3" s="773" t="s">
        <v>2041</v>
      </c>
      <c r="B3" s="773" t="s">
        <v>1057</v>
      </c>
      <c r="C3" s="17" t="s">
        <v>2048</v>
      </c>
      <c r="D3" s="17" t="s">
        <v>2047</v>
      </c>
      <c r="E3" s="576" t="s">
        <v>1311</v>
      </c>
    </row>
    <row r="4" spans="1:8" s="113" customFormat="1" ht="18" customHeight="1">
      <c r="A4" s="773"/>
      <c r="B4" s="773"/>
      <c r="C4" s="576">
        <v>1</v>
      </c>
      <c r="D4" s="576" t="s">
        <v>4691</v>
      </c>
      <c r="E4" s="17" t="s">
        <v>1480</v>
      </c>
    </row>
    <row r="5" spans="1:8" s="113" customFormat="1" ht="18" customHeight="1">
      <c r="A5" s="135">
        <v>1</v>
      </c>
      <c r="B5" s="136" t="s">
        <v>1481</v>
      </c>
      <c r="C5" s="2">
        <f>ROUND([1]A105090资产损失税前扣除及纳税调整明细表!C5,2)</f>
        <v>0</v>
      </c>
      <c r="D5" s="2">
        <f>ROUND([1]A105090资产损失税前扣除及纳税调整明细表!D5,2)</f>
        <v>0</v>
      </c>
      <c r="E5" s="2">
        <f>ROUND([1]A105090资产损失税前扣除及纳税调整明细表!E5,2)</f>
        <v>0</v>
      </c>
    </row>
    <row r="6" spans="1:8" s="113" customFormat="1" ht="28.2" customHeight="1">
      <c r="A6" s="137">
        <v>2</v>
      </c>
      <c r="B6" s="100" t="s">
        <v>1482</v>
      </c>
      <c r="C6" s="2">
        <f>ROUND([1]A105090资产损失税前扣除及纳税调整明细表!C6,2)</f>
        <v>0</v>
      </c>
      <c r="D6" s="2">
        <f>ROUND([1]A105090资产损失税前扣除及纳税调整明细表!D6,2)</f>
        <v>0</v>
      </c>
      <c r="E6" s="2">
        <f>ROUND([1]A105090资产损失税前扣除及纳税调整明细表!E6,2)</f>
        <v>0</v>
      </c>
      <c r="H6" s="138" t="s">
        <v>1483</v>
      </c>
    </row>
    <row r="7" spans="1:8" s="113" customFormat="1" ht="18" customHeight="1">
      <c r="A7" s="135">
        <v>3</v>
      </c>
      <c r="B7" s="136" t="s">
        <v>1484</v>
      </c>
      <c r="C7" s="2">
        <f>ROUND([1]A105090资产损失税前扣除及纳税调整明细表!C7,2)</f>
        <v>0</v>
      </c>
      <c r="D7" s="2">
        <f>ROUND([1]A105090资产损失税前扣除及纳税调整明细表!D7,2)</f>
        <v>0</v>
      </c>
      <c r="E7" s="2">
        <f>ROUND([1]A105090资产损失税前扣除及纳税调整明细表!E7,2)</f>
        <v>0</v>
      </c>
    </row>
    <row r="8" spans="1:8" s="113" customFormat="1" ht="18" customHeight="1">
      <c r="A8" s="135">
        <v>4</v>
      </c>
      <c r="B8" s="136" t="s">
        <v>1485</v>
      </c>
      <c r="C8" s="2">
        <f>ROUND([1]A105090资产损失税前扣除及纳税调整明细表!C8,2)</f>
        <v>0</v>
      </c>
      <c r="D8" s="2">
        <f>ROUND([1]A105090资产损失税前扣除及纳税调整明细表!D8,2)</f>
        <v>0</v>
      </c>
      <c r="E8" s="2">
        <f>ROUND([1]A105090资产损失税前扣除及纳税调整明细表!E8,2)</f>
        <v>0</v>
      </c>
    </row>
    <row r="9" spans="1:8" s="113" customFormat="1" ht="28.2" customHeight="1">
      <c r="A9" s="137">
        <v>5</v>
      </c>
      <c r="B9" s="100" t="s">
        <v>1486</v>
      </c>
      <c r="C9" s="2">
        <f>ROUND([1]A105090资产损失税前扣除及纳税调整明细表!C9,2)</f>
        <v>0</v>
      </c>
      <c r="D9" s="2">
        <f>ROUND([1]A105090资产损失税前扣除及纳税调整明细表!D9,2)</f>
        <v>0</v>
      </c>
      <c r="E9" s="2">
        <f>ROUND([1]A105090资产损失税前扣除及纳税调整明细表!E9,2)</f>
        <v>0</v>
      </c>
    </row>
    <row r="10" spans="1:8" s="113" customFormat="1" ht="28.2" customHeight="1">
      <c r="A10" s="137">
        <v>6</v>
      </c>
      <c r="B10" s="100" t="s">
        <v>1487</v>
      </c>
      <c r="C10" s="2">
        <f>ROUND([1]A105090资产损失税前扣除及纳税调整明细表!C10,2)</f>
        <v>0</v>
      </c>
      <c r="D10" s="2">
        <f>ROUND([1]A105090资产损失税前扣除及纳税调整明细表!D10,2)</f>
        <v>0</v>
      </c>
      <c r="E10" s="2">
        <f>ROUND([1]A105090资产损失税前扣除及纳税调整明细表!E10,2)</f>
        <v>0</v>
      </c>
    </row>
    <row r="11" spans="1:8" s="113" customFormat="1" ht="18" customHeight="1">
      <c r="A11" s="135">
        <v>7</v>
      </c>
      <c r="B11" s="136" t="s">
        <v>1488</v>
      </c>
      <c r="C11" s="2">
        <f>ROUND([1]A105090资产损失税前扣除及纳税调整明细表!C11,2)</f>
        <v>0</v>
      </c>
      <c r="D11" s="2">
        <f>ROUND([1]A105090资产损失税前扣除及纳税调整明细表!D11,2)</f>
        <v>0</v>
      </c>
      <c r="E11" s="2">
        <f>ROUND([1]A105090资产损失税前扣除及纳税调整明细表!E11,2)</f>
        <v>0</v>
      </c>
    </row>
    <row r="12" spans="1:8" s="113" customFormat="1" ht="18" customHeight="1">
      <c r="A12" s="135">
        <v>8</v>
      </c>
      <c r="B12" s="136" t="s">
        <v>1153</v>
      </c>
      <c r="C12" s="2">
        <f>ROUND([1]A105090资产损失税前扣除及纳税调整明细表!C12,2)</f>
        <v>0</v>
      </c>
      <c r="D12" s="2">
        <f>ROUND([1]A105090资产损失税前扣除及纳税调整明细表!D12,2)</f>
        <v>0</v>
      </c>
      <c r="E12" s="2">
        <f>ROUND([1]A105090资产损失税前扣除及纳税调整明细表!E12,2)</f>
        <v>0</v>
      </c>
    </row>
    <row r="13" spans="1:8" s="113" customFormat="1" ht="18" customHeight="1">
      <c r="A13" s="135">
        <v>9</v>
      </c>
      <c r="B13" s="136" t="s">
        <v>1489</v>
      </c>
      <c r="C13" s="2">
        <f>ROUND([1]A105090资产损失税前扣除及纳税调整明细表!C13,2)</f>
        <v>0</v>
      </c>
      <c r="D13" s="2">
        <f>ROUND([1]A105090资产损失税前扣除及纳税调整明细表!D13,2)</f>
        <v>0</v>
      </c>
      <c r="E13" s="2">
        <f>ROUND([1]A105090资产损失税前扣除及纳税调整明细表!E13,2)</f>
        <v>0</v>
      </c>
      <c r="H13" s="138"/>
    </row>
    <row r="14" spans="1:8" s="113" customFormat="1" ht="18" customHeight="1">
      <c r="A14" s="104">
        <v>10</v>
      </c>
      <c r="B14" s="115" t="s">
        <v>1490</v>
      </c>
      <c r="C14" s="2">
        <f>ROUND([1]A105090资产损失税前扣除及纳税调整明细表!C14,2)</f>
        <v>0</v>
      </c>
      <c r="D14" s="2">
        <f>ROUND([1]A105090资产损失税前扣除及纳税调整明细表!D14,2)</f>
        <v>0</v>
      </c>
      <c r="E14" s="2">
        <f>ROUND([1]A105090资产损失税前扣除及纳税调整明细表!E14,2)</f>
        <v>0</v>
      </c>
      <c r="H14" s="138"/>
    </row>
    <row r="15" spans="1:8" s="113" customFormat="1" ht="18" customHeight="1">
      <c r="A15" s="104">
        <v>11</v>
      </c>
      <c r="B15" s="95" t="s">
        <v>1491</v>
      </c>
      <c r="C15" s="2">
        <f>ROUND([1]A105090资产损失税前扣除及纳税调整明细表!C15,2)</f>
        <v>0</v>
      </c>
      <c r="D15" s="2">
        <f>ROUND([1]A105090资产损失税前扣除及纳税调整明细表!D15,2)</f>
        <v>0</v>
      </c>
      <c r="E15" s="2">
        <f>ROUND([1]A105090资产损失税前扣除及纳税调整明细表!E15,2)</f>
        <v>0</v>
      </c>
      <c r="H15" s="138"/>
    </row>
    <row r="16" spans="1:8" s="113" customFormat="1" ht="18" customHeight="1">
      <c r="A16" s="104">
        <v>12</v>
      </c>
      <c r="B16" s="115" t="s">
        <v>1492</v>
      </c>
      <c r="C16" s="2">
        <f>ROUND([1]A105090资产损失税前扣除及纳税调整明细表!C16,2)</f>
        <v>0</v>
      </c>
      <c r="D16" s="2">
        <f>ROUND([1]A105090资产损失税前扣除及纳税调整明细表!D16,2)</f>
        <v>0</v>
      </c>
      <c r="E16" s="2">
        <f>ROUND([1]A105090资产损失税前扣除及纳税调整明细表!E16,2)</f>
        <v>0</v>
      </c>
      <c r="H16" s="138"/>
    </row>
    <row r="17" spans="1:8" s="113" customFormat="1" ht="18" customHeight="1">
      <c r="A17" s="104">
        <v>13</v>
      </c>
      <c r="B17" s="115" t="s">
        <v>1493</v>
      </c>
      <c r="C17" s="2">
        <f>ROUND([1]A105090资产损失税前扣除及纳税调整明细表!C17,2)</f>
        <v>0</v>
      </c>
      <c r="D17" s="2">
        <f>ROUND([1]A105090资产损失税前扣除及纳税调整明细表!D17,2)</f>
        <v>0</v>
      </c>
      <c r="E17" s="2">
        <f>ROUND([1]A105090资产损失税前扣除及纳税调整明细表!E17,2)</f>
        <v>0</v>
      </c>
      <c r="H17" s="138"/>
    </row>
    <row r="18" spans="1:8" s="113" customFormat="1" ht="18" customHeight="1">
      <c r="A18" s="135">
        <v>14</v>
      </c>
      <c r="B18" s="107" t="s">
        <v>1494</v>
      </c>
      <c r="C18" s="2">
        <f>ROUND([1]A105090资产损失税前扣除及纳税调整明细表!C18,2)</f>
        <v>0</v>
      </c>
      <c r="D18" s="2">
        <f>ROUND([1]A105090资产损失税前扣除及纳税调整明细表!D18,2)</f>
        <v>0</v>
      </c>
      <c r="E18" s="2">
        <f>ROUND([1]A105090资产损失税前扣除及纳税调整明细表!E18,2)</f>
        <v>0</v>
      </c>
      <c r="H18" s="138"/>
    </row>
    <row r="19" spans="1:8" s="258" customFormat="1" ht="12.75" customHeight="1"/>
    <row r="20" spans="1:8" s="258" customFormat="1" ht="12.75" customHeight="1"/>
    <row r="21" spans="1:8" s="258" customFormat="1" ht="12.75" customHeight="1">
      <c r="B21" s="139"/>
    </row>
    <row r="22" spans="1:8" s="258" customFormat="1" ht="12.75" customHeight="1"/>
    <row r="23" spans="1:8" s="258" customFormat="1" ht="12.75" customHeight="1"/>
    <row r="24" spans="1:8" s="258" customFormat="1" ht="12.75" customHeight="1">
      <c r="B24" s="139"/>
    </row>
    <row r="25" spans="1:8" s="258" customFormat="1" ht="12.75" customHeight="1">
      <c r="B25" s="139"/>
    </row>
    <row r="26" spans="1:8" s="258" customFormat="1" ht="12.75" customHeight="1"/>
    <row r="27" spans="1:8" s="258" customFormat="1" ht="12.75" customHeight="1"/>
    <row r="28" spans="1:8" s="258" customFormat="1"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sheetData>
  <mergeCells count="4">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90" orientation="portrait" blackAndWhite="1"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25"/>
  <sheetViews>
    <sheetView workbookViewId="0">
      <selection sqref="A1:H2 B3:H4 A3:A5 I1:I25"/>
    </sheetView>
  </sheetViews>
  <sheetFormatPr defaultColWidth="9" defaultRowHeight="15.6"/>
  <cols>
    <col min="1" max="1" width="5.21875" style="268" customWidth="1"/>
    <col min="2" max="2" width="24.44140625" style="272" customWidth="1"/>
    <col min="3" max="8" width="15.77734375" style="268" customWidth="1"/>
    <col min="9" max="9" width="46.88671875" style="268" customWidth="1"/>
    <col min="10" max="16384" width="9" style="268"/>
  </cols>
  <sheetData>
    <row r="1" spans="1:9" ht="20.100000000000001" customHeight="1">
      <c r="A1" s="758" t="s">
        <v>1495</v>
      </c>
      <c r="B1" s="758"/>
      <c r="C1" s="758"/>
      <c r="D1" s="758"/>
      <c r="E1" s="758"/>
      <c r="F1" s="758"/>
      <c r="G1" s="758"/>
      <c r="H1" s="758"/>
    </row>
    <row r="2" spans="1:9" ht="25.5" customHeight="1">
      <c r="A2" s="780" t="s">
        <v>1496</v>
      </c>
      <c r="B2" s="780"/>
      <c r="C2" s="780"/>
      <c r="D2" s="780"/>
      <c r="E2" s="780"/>
      <c r="F2" s="780"/>
      <c r="G2" s="780"/>
      <c r="H2" s="780"/>
    </row>
    <row r="3" spans="1:9" ht="18" customHeight="1">
      <c r="A3" s="765" t="s">
        <v>2041</v>
      </c>
      <c r="B3" s="791" t="s">
        <v>1057</v>
      </c>
      <c r="C3" s="778" t="s">
        <v>2048</v>
      </c>
      <c r="D3" s="778" t="s">
        <v>1497</v>
      </c>
      <c r="E3" s="778" t="s">
        <v>1498</v>
      </c>
      <c r="F3" s="778" t="s">
        <v>2515</v>
      </c>
      <c r="G3" s="778" t="s">
        <v>2047</v>
      </c>
      <c r="H3" s="778" t="s">
        <v>1311</v>
      </c>
    </row>
    <row r="4" spans="1:9" ht="18" customHeight="1">
      <c r="A4" s="766"/>
      <c r="B4" s="791"/>
      <c r="C4" s="778"/>
      <c r="D4" s="778"/>
      <c r="E4" s="778"/>
      <c r="F4" s="778"/>
      <c r="G4" s="778"/>
      <c r="H4" s="778"/>
    </row>
    <row r="5" spans="1:9" ht="18" customHeight="1">
      <c r="A5" s="767"/>
      <c r="B5" s="577">
        <v>1</v>
      </c>
      <c r="C5" s="576">
        <v>2</v>
      </c>
      <c r="D5" s="576">
        <v>3</v>
      </c>
      <c r="E5" s="576">
        <v>4</v>
      </c>
      <c r="F5" s="576">
        <v>5</v>
      </c>
      <c r="G5" s="17" t="s">
        <v>1499</v>
      </c>
      <c r="H5" s="17" t="s">
        <v>1500</v>
      </c>
    </row>
    <row r="6" spans="1:9" ht="28.2" customHeight="1">
      <c r="A6" s="230">
        <v>1</v>
      </c>
      <c r="B6" s="161" t="s">
        <v>1501</v>
      </c>
      <c r="C6" s="1">
        <f>ROUND('[1]A105091资产损失（专项申报）税前扣除及纳税调整明细表'!C6,2)</f>
        <v>0</v>
      </c>
      <c r="D6" s="1">
        <f>ROUND('[1]A105091资产损失（专项申报）税前扣除及纳税调整明细表'!D6,2)</f>
        <v>0</v>
      </c>
      <c r="E6" s="1">
        <f>ROUND('[1]A105091资产损失（专项申报）税前扣除及纳税调整明细表'!E6,2)</f>
        <v>0</v>
      </c>
      <c r="F6" s="1">
        <f>ROUND('[1]A105091资产损失（专项申报）税前扣除及纳税调整明细表'!F6,2)</f>
        <v>0</v>
      </c>
      <c r="G6" s="1">
        <f>ROUND('[1]A105091资产损失（专项申报）税前扣除及纳税调整明细表'!G6,2)</f>
        <v>0</v>
      </c>
      <c r="H6" s="1">
        <f>ROUND('[1]A105091资产损失（专项申报）税前扣除及纳税调整明细表'!H6,2)</f>
        <v>0</v>
      </c>
      <c r="I6" s="270"/>
    </row>
    <row r="7" spans="1:9" ht="18" customHeight="1">
      <c r="A7" s="230">
        <v>2</v>
      </c>
      <c r="B7" s="486" t="str">
        <f>'[1]A105091资产损失（专项申报）税前扣除及纳税调整明细表'!B7&amp;""</f>
        <v>0</v>
      </c>
      <c r="C7" s="1">
        <f>ROUND('[1]A105091资产损失（专项申报）税前扣除及纳税调整明细表'!C7,2)</f>
        <v>0</v>
      </c>
      <c r="D7" s="1">
        <f>ROUND('[1]A105091资产损失（专项申报）税前扣除及纳税调整明细表'!D7,2)</f>
        <v>0</v>
      </c>
      <c r="E7" s="1">
        <f>ROUND('[1]A105091资产损失（专项申报）税前扣除及纳税调整明细表'!E7,2)</f>
        <v>0</v>
      </c>
      <c r="F7" s="1">
        <f>ROUND('[1]A105091资产损失（专项申报）税前扣除及纳税调整明细表'!F7,2)</f>
        <v>0</v>
      </c>
      <c r="G7" s="1">
        <f>ROUND('[1]A105091资产损失（专项申报）税前扣除及纳税调整明细表'!G7,2)</f>
        <v>0</v>
      </c>
      <c r="H7" s="1">
        <f>ROUND('[1]A105091资产损失（专项申报）税前扣除及纳税调整明细表'!H7,2)</f>
        <v>0</v>
      </c>
    </row>
    <row r="8" spans="1:9" ht="18" customHeight="1">
      <c r="A8" s="230">
        <v>3</v>
      </c>
      <c r="B8" s="486" t="str">
        <f>'[1]A105091资产损失（专项申报）税前扣除及纳税调整明细表'!B8&amp;""</f>
        <v>0</v>
      </c>
      <c r="C8" s="1">
        <f>ROUND('[1]A105091资产损失（专项申报）税前扣除及纳税调整明细表'!C8,2)</f>
        <v>0</v>
      </c>
      <c r="D8" s="1">
        <f>ROUND('[1]A105091资产损失（专项申报）税前扣除及纳税调整明细表'!D8,2)</f>
        <v>0</v>
      </c>
      <c r="E8" s="1">
        <f>ROUND('[1]A105091资产损失（专项申报）税前扣除及纳税调整明细表'!E8,2)</f>
        <v>0</v>
      </c>
      <c r="F8" s="1">
        <f>ROUND('[1]A105091资产损失（专项申报）税前扣除及纳税调整明细表'!F8,2)</f>
        <v>0</v>
      </c>
      <c r="G8" s="1">
        <f>ROUND('[1]A105091资产损失（专项申报）税前扣除及纳税调整明细表'!G8,2)</f>
        <v>0</v>
      </c>
      <c r="H8" s="1">
        <f>ROUND('[1]A105091资产损失（专项申报）税前扣除及纳税调整明细表'!H8,2)</f>
        <v>0</v>
      </c>
    </row>
    <row r="9" spans="1:9" ht="18" customHeight="1">
      <c r="A9" s="230">
        <v>4</v>
      </c>
      <c r="B9" s="486" t="str">
        <f>'[1]A105091资产损失（专项申报）税前扣除及纳税调整明细表'!B9&amp;""</f>
        <v>0</v>
      </c>
      <c r="C9" s="1">
        <f>ROUND('[1]A105091资产损失（专项申报）税前扣除及纳税调整明细表'!C9,2)</f>
        <v>0</v>
      </c>
      <c r="D9" s="1">
        <f>ROUND('[1]A105091资产损失（专项申报）税前扣除及纳税调整明细表'!D9,2)</f>
        <v>0</v>
      </c>
      <c r="E9" s="1">
        <f>ROUND('[1]A105091资产损失（专项申报）税前扣除及纳税调整明细表'!E9,2)</f>
        <v>0</v>
      </c>
      <c r="F9" s="1">
        <f>ROUND('[1]A105091资产损失（专项申报）税前扣除及纳税调整明细表'!F9,2)</f>
        <v>0</v>
      </c>
      <c r="G9" s="1">
        <f>ROUND('[1]A105091资产损失（专项申报）税前扣除及纳税调整明细表'!G9,2)</f>
        <v>0</v>
      </c>
      <c r="H9" s="1">
        <f>ROUND('[1]A105091资产损失（专项申报）税前扣除及纳税调整明细表'!H9,2)</f>
        <v>0</v>
      </c>
    </row>
    <row r="10" spans="1:9" ht="18" customHeight="1">
      <c r="A10" s="230">
        <v>5</v>
      </c>
      <c r="B10" s="486" t="str">
        <f>'[1]A105091资产损失（专项申报）税前扣除及纳税调整明细表'!B10&amp;""</f>
        <v>0</v>
      </c>
      <c r="C10" s="1">
        <f>ROUND('[1]A105091资产损失（专项申报）税前扣除及纳税调整明细表'!C10,2)</f>
        <v>0</v>
      </c>
      <c r="D10" s="1">
        <f>ROUND('[1]A105091资产损失（专项申报）税前扣除及纳税调整明细表'!D10,2)</f>
        <v>0</v>
      </c>
      <c r="E10" s="1">
        <f>ROUND('[1]A105091资产损失（专项申报）税前扣除及纳税调整明细表'!E10,2)</f>
        <v>0</v>
      </c>
      <c r="F10" s="1">
        <f>ROUND('[1]A105091资产损失（专项申报）税前扣除及纳税调整明细表'!F10,2)</f>
        <v>0</v>
      </c>
      <c r="G10" s="1">
        <f>ROUND('[1]A105091资产损失（专项申报）税前扣除及纳税调整明细表'!G10,2)</f>
        <v>0</v>
      </c>
      <c r="H10" s="1">
        <f>ROUND('[1]A105091资产损失（专项申报）税前扣除及纳税调整明细表'!H10,2)</f>
        <v>0</v>
      </c>
    </row>
    <row r="11" spans="1:9" ht="28.2" customHeight="1">
      <c r="A11" s="230">
        <v>6</v>
      </c>
      <c r="B11" s="161" t="s">
        <v>1502</v>
      </c>
      <c r="C11" s="1">
        <f>ROUND('[1]A105091资产损失（专项申报）税前扣除及纳税调整明细表'!C11,2)</f>
        <v>0</v>
      </c>
      <c r="D11" s="1">
        <f>ROUND('[1]A105091资产损失（专项申报）税前扣除及纳税调整明细表'!D11,2)</f>
        <v>0</v>
      </c>
      <c r="E11" s="1">
        <f>ROUND('[1]A105091资产损失（专项申报）税前扣除及纳税调整明细表'!E11,2)</f>
        <v>0</v>
      </c>
      <c r="F11" s="1">
        <f>ROUND('[1]A105091资产损失（专项申报）税前扣除及纳税调整明细表'!F11,2)</f>
        <v>0</v>
      </c>
      <c r="G11" s="1">
        <f>ROUND('[1]A105091资产损失（专项申报）税前扣除及纳税调整明细表'!G11,2)</f>
        <v>0</v>
      </c>
      <c r="H11" s="1">
        <f>ROUND('[1]A105091资产损失（专项申报）税前扣除及纳税调整明细表'!H11,2)</f>
        <v>0</v>
      </c>
      <c r="I11" s="271"/>
    </row>
    <row r="12" spans="1:9" ht="18" customHeight="1">
      <c r="A12" s="230">
        <v>7</v>
      </c>
      <c r="B12" s="486" t="str">
        <f>'[1]A105091资产损失（专项申报）税前扣除及纳税调整明细表'!B12&amp;""</f>
        <v>0</v>
      </c>
      <c r="C12" s="1">
        <f>ROUND('[1]A105091资产损失（专项申报）税前扣除及纳税调整明细表'!C12,2)</f>
        <v>0</v>
      </c>
      <c r="D12" s="1">
        <f>ROUND('[1]A105091资产损失（专项申报）税前扣除及纳税调整明细表'!D12,2)</f>
        <v>0</v>
      </c>
      <c r="E12" s="1">
        <f>ROUND('[1]A105091资产损失（专项申报）税前扣除及纳税调整明细表'!E12,2)</f>
        <v>0</v>
      </c>
      <c r="F12" s="1">
        <f>ROUND('[1]A105091资产损失（专项申报）税前扣除及纳税调整明细表'!F12,2)</f>
        <v>0</v>
      </c>
      <c r="G12" s="1">
        <f>ROUND('[1]A105091资产损失（专项申报）税前扣除及纳税调整明细表'!G12,2)</f>
        <v>0</v>
      </c>
      <c r="H12" s="1">
        <f>ROUND('[1]A105091资产损失（专项申报）税前扣除及纳税调整明细表'!H12,2)</f>
        <v>0</v>
      </c>
    </row>
    <row r="13" spans="1:9" ht="18" customHeight="1">
      <c r="A13" s="230">
        <v>8</v>
      </c>
      <c r="B13" s="486" t="str">
        <f>'[1]A105091资产损失（专项申报）税前扣除及纳税调整明细表'!B13&amp;""</f>
        <v>0</v>
      </c>
      <c r="C13" s="1">
        <f>ROUND('[1]A105091资产损失（专项申报）税前扣除及纳税调整明细表'!C13,2)</f>
        <v>0</v>
      </c>
      <c r="D13" s="1">
        <f>ROUND('[1]A105091资产损失（专项申报）税前扣除及纳税调整明细表'!D13,2)</f>
        <v>0</v>
      </c>
      <c r="E13" s="1">
        <f>ROUND('[1]A105091资产损失（专项申报）税前扣除及纳税调整明细表'!E13,2)</f>
        <v>0</v>
      </c>
      <c r="F13" s="1">
        <f>ROUND('[1]A105091资产损失（专项申报）税前扣除及纳税调整明细表'!F13,2)</f>
        <v>0</v>
      </c>
      <c r="G13" s="1">
        <f>ROUND('[1]A105091资产损失（专项申报）税前扣除及纳税调整明细表'!G13,2)</f>
        <v>0</v>
      </c>
      <c r="H13" s="1">
        <f>ROUND('[1]A105091资产损失（专项申报）税前扣除及纳税调整明细表'!H13,2)</f>
        <v>0</v>
      </c>
    </row>
    <row r="14" spans="1:9" ht="18" customHeight="1">
      <c r="A14" s="230">
        <v>9</v>
      </c>
      <c r="B14" s="486" t="str">
        <f>'[1]A105091资产损失（专项申报）税前扣除及纳税调整明细表'!B14&amp;""</f>
        <v>0</v>
      </c>
      <c r="C14" s="1">
        <f>ROUND('[1]A105091资产损失（专项申报）税前扣除及纳税调整明细表'!C14,2)</f>
        <v>0</v>
      </c>
      <c r="D14" s="1">
        <f>ROUND('[1]A105091资产损失（专项申报）税前扣除及纳税调整明细表'!D14,2)</f>
        <v>0</v>
      </c>
      <c r="E14" s="1">
        <f>ROUND('[1]A105091资产损失（专项申报）税前扣除及纳税调整明细表'!E14,2)</f>
        <v>0</v>
      </c>
      <c r="F14" s="1">
        <f>ROUND('[1]A105091资产损失（专项申报）税前扣除及纳税调整明细表'!F14,2)</f>
        <v>0</v>
      </c>
      <c r="G14" s="1">
        <f>ROUND('[1]A105091资产损失（专项申报）税前扣除及纳税调整明细表'!G14,2)</f>
        <v>0</v>
      </c>
      <c r="H14" s="1">
        <f>ROUND('[1]A105091资产损失（专项申报）税前扣除及纳税调整明细表'!H14,2)</f>
        <v>0</v>
      </c>
    </row>
    <row r="15" spans="1:9" ht="18" customHeight="1">
      <c r="A15" s="230">
        <v>10</v>
      </c>
      <c r="B15" s="486" t="str">
        <f>'[1]A105091资产损失（专项申报）税前扣除及纳税调整明细表'!B15&amp;""</f>
        <v>0</v>
      </c>
      <c r="C15" s="1">
        <f>ROUND('[1]A105091资产损失（专项申报）税前扣除及纳税调整明细表'!C15,2)</f>
        <v>0</v>
      </c>
      <c r="D15" s="1">
        <f>ROUND('[1]A105091资产损失（专项申报）税前扣除及纳税调整明细表'!D15,2)</f>
        <v>0</v>
      </c>
      <c r="E15" s="1">
        <f>ROUND('[1]A105091资产损失（专项申报）税前扣除及纳税调整明细表'!E15,2)</f>
        <v>0</v>
      </c>
      <c r="F15" s="1">
        <f>ROUND('[1]A105091资产损失（专项申报）税前扣除及纳税调整明细表'!F15,2)</f>
        <v>0</v>
      </c>
      <c r="G15" s="1">
        <f>ROUND('[1]A105091资产损失（专项申报）税前扣除及纳税调整明细表'!G15,2)</f>
        <v>0</v>
      </c>
      <c r="H15" s="1">
        <f>ROUND('[1]A105091资产损失（专项申报）税前扣除及纳税调整明细表'!H15,2)</f>
        <v>0</v>
      </c>
    </row>
    <row r="16" spans="1:9" ht="28.2" customHeight="1">
      <c r="A16" s="230">
        <v>11</v>
      </c>
      <c r="B16" s="161" t="s">
        <v>1503</v>
      </c>
      <c r="C16" s="1">
        <f>ROUND('[1]A105091资产损失（专项申报）税前扣除及纳税调整明细表'!C16,2)</f>
        <v>0</v>
      </c>
      <c r="D16" s="1">
        <f>ROUND('[1]A105091资产损失（专项申报）税前扣除及纳税调整明细表'!D16,2)</f>
        <v>0</v>
      </c>
      <c r="E16" s="1">
        <f>ROUND('[1]A105091资产损失（专项申报）税前扣除及纳税调整明细表'!E16,2)</f>
        <v>0</v>
      </c>
      <c r="F16" s="1">
        <f>ROUND('[1]A105091资产损失（专项申报）税前扣除及纳税调整明细表'!F16,2)</f>
        <v>0</v>
      </c>
      <c r="G16" s="1">
        <f>ROUND('[1]A105091资产损失（专项申报）税前扣除及纳税调整明细表'!G16,2)</f>
        <v>0</v>
      </c>
      <c r="H16" s="1">
        <f>ROUND('[1]A105091资产损失（专项申报）税前扣除及纳税调整明细表'!H16,2)</f>
        <v>0</v>
      </c>
      <c r="I16" s="271"/>
    </row>
    <row r="17" spans="1:9" ht="18" customHeight="1">
      <c r="A17" s="230">
        <v>12</v>
      </c>
      <c r="B17" s="486" t="str">
        <f>'[1]A105091资产损失（专项申报）税前扣除及纳税调整明细表'!B17&amp;""</f>
        <v>0</v>
      </c>
      <c r="C17" s="1">
        <f>ROUND('[1]A105091资产损失（专项申报）税前扣除及纳税调整明细表'!C17,2)</f>
        <v>0</v>
      </c>
      <c r="D17" s="1">
        <f>ROUND('[1]A105091资产损失（专项申报）税前扣除及纳税调整明细表'!D17,2)</f>
        <v>0</v>
      </c>
      <c r="E17" s="1">
        <f>ROUND('[1]A105091资产损失（专项申报）税前扣除及纳税调整明细表'!E17,2)</f>
        <v>0</v>
      </c>
      <c r="F17" s="1">
        <f>ROUND('[1]A105091资产损失（专项申报）税前扣除及纳税调整明细表'!F17,2)</f>
        <v>0</v>
      </c>
      <c r="G17" s="1">
        <f>ROUND('[1]A105091资产损失（专项申报）税前扣除及纳税调整明细表'!G17,2)</f>
        <v>0</v>
      </c>
      <c r="H17" s="1">
        <f>ROUND('[1]A105091资产损失（专项申报）税前扣除及纳税调整明细表'!H17,2)</f>
        <v>0</v>
      </c>
    </row>
    <row r="18" spans="1:9" ht="18" customHeight="1">
      <c r="A18" s="230">
        <v>13</v>
      </c>
      <c r="B18" s="486" t="str">
        <f>'[1]A105091资产损失（专项申报）税前扣除及纳税调整明细表'!B18&amp;""</f>
        <v>0</v>
      </c>
      <c r="C18" s="1">
        <f>ROUND('[1]A105091资产损失（专项申报）税前扣除及纳税调整明细表'!C18,2)</f>
        <v>0</v>
      </c>
      <c r="D18" s="1">
        <f>ROUND('[1]A105091资产损失（专项申报）税前扣除及纳税调整明细表'!D18,2)</f>
        <v>0</v>
      </c>
      <c r="E18" s="1">
        <f>ROUND('[1]A105091资产损失（专项申报）税前扣除及纳税调整明细表'!E18,2)</f>
        <v>0</v>
      </c>
      <c r="F18" s="1">
        <f>ROUND('[1]A105091资产损失（专项申报）税前扣除及纳税调整明细表'!F18,2)</f>
        <v>0</v>
      </c>
      <c r="G18" s="1">
        <f>ROUND('[1]A105091资产损失（专项申报）税前扣除及纳税调整明细表'!G18,2)</f>
        <v>0</v>
      </c>
      <c r="H18" s="1">
        <f>ROUND('[1]A105091资产损失（专项申报）税前扣除及纳税调整明细表'!H18,2)</f>
        <v>0</v>
      </c>
    </row>
    <row r="19" spans="1:9" ht="18" customHeight="1">
      <c r="A19" s="230">
        <v>14</v>
      </c>
      <c r="B19" s="486" t="str">
        <f>'[1]A105091资产损失（专项申报）税前扣除及纳税调整明细表'!B19&amp;""</f>
        <v>0</v>
      </c>
      <c r="C19" s="1">
        <f>ROUND('[1]A105091资产损失（专项申报）税前扣除及纳税调整明细表'!C19,2)</f>
        <v>0</v>
      </c>
      <c r="D19" s="1">
        <f>ROUND('[1]A105091资产损失（专项申报）税前扣除及纳税调整明细表'!D19,2)</f>
        <v>0</v>
      </c>
      <c r="E19" s="1">
        <f>ROUND('[1]A105091资产损失（专项申报）税前扣除及纳税调整明细表'!E19,2)</f>
        <v>0</v>
      </c>
      <c r="F19" s="1">
        <f>ROUND('[1]A105091资产损失（专项申报）税前扣除及纳税调整明细表'!F19,2)</f>
        <v>0</v>
      </c>
      <c r="G19" s="1">
        <f>ROUND('[1]A105091资产损失（专项申报）税前扣除及纳税调整明细表'!G19,2)</f>
        <v>0</v>
      </c>
      <c r="H19" s="1">
        <f>ROUND('[1]A105091资产损失（专项申报）税前扣除及纳税调整明细表'!H19,2)</f>
        <v>0</v>
      </c>
    </row>
    <row r="20" spans="1:9" ht="18" customHeight="1">
      <c r="A20" s="230">
        <v>15</v>
      </c>
      <c r="B20" s="486" t="str">
        <f>'[1]A105091资产损失（专项申报）税前扣除及纳税调整明细表'!B20&amp;""</f>
        <v>0</v>
      </c>
      <c r="C20" s="1">
        <f>ROUND('[1]A105091资产损失（专项申报）税前扣除及纳税调整明细表'!C20,2)</f>
        <v>0</v>
      </c>
      <c r="D20" s="1">
        <f>ROUND('[1]A105091资产损失（专项申报）税前扣除及纳税调整明细表'!D20,2)</f>
        <v>0</v>
      </c>
      <c r="E20" s="1">
        <f>ROUND('[1]A105091资产损失（专项申报）税前扣除及纳税调整明细表'!E20,2)</f>
        <v>0</v>
      </c>
      <c r="F20" s="1">
        <f>ROUND('[1]A105091资产损失（专项申报）税前扣除及纳税调整明细表'!F20,2)</f>
        <v>0</v>
      </c>
      <c r="G20" s="1">
        <f>ROUND('[1]A105091资产损失（专项申报）税前扣除及纳税调整明细表'!G20,2)</f>
        <v>0</v>
      </c>
      <c r="H20" s="1">
        <f>ROUND('[1]A105091资产损失（专项申报）税前扣除及纳税调整明细表'!H20,2)</f>
        <v>0</v>
      </c>
    </row>
    <row r="21" spans="1:9" ht="18" customHeight="1">
      <c r="A21" s="230">
        <v>16</v>
      </c>
      <c r="B21" s="161" t="s">
        <v>1504</v>
      </c>
      <c r="C21" s="1">
        <f>ROUND('[1]A105091资产损失（专项申报）税前扣除及纳税调整明细表'!C21,2)</f>
        <v>0</v>
      </c>
      <c r="D21" s="1">
        <f>ROUND('[1]A105091资产损失（专项申报）税前扣除及纳税调整明细表'!D21,2)</f>
        <v>0</v>
      </c>
      <c r="E21" s="1">
        <f>ROUND('[1]A105091资产损失（专项申报）税前扣除及纳税调整明细表'!E21,2)</f>
        <v>0</v>
      </c>
      <c r="F21" s="1">
        <f>ROUND('[1]A105091资产损失（专项申报）税前扣除及纳税调整明细表'!F21,2)</f>
        <v>0</v>
      </c>
      <c r="G21" s="1">
        <f>ROUND('[1]A105091资产损失（专项申报）税前扣除及纳税调整明细表'!G21,2)</f>
        <v>0</v>
      </c>
      <c r="H21" s="1">
        <f>ROUND('[1]A105091资产损失（专项申报）税前扣除及纳税调整明细表'!H21,2)</f>
        <v>0</v>
      </c>
      <c r="I21" s="271"/>
    </row>
    <row r="22" spans="1:9" ht="18" customHeight="1">
      <c r="A22" s="230">
        <v>17</v>
      </c>
      <c r="B22" s="486" t="str">
        <f>'[1]A105091资产损失（专项申报）税前扣除及纳税调整明细表'!B22&amp;""</f>
        <v>0</v>
      </c>
      <c r="C22" s="1">
        <f>ROUND('[1]A105091资产损失（专项申报）税前扣除及纳税调整明细表'!C22,2)</f>
        <v>0</v>
      </c>
      <c r="D22" s="1">
        <f>ROUND('[1]A105091资产损失（专项申报）税前扣除及纳税调整明细表'!D22,2)</f>
        <v>0</v>
      </c>
      <c r="E22" s="1">
        <f>ROUND('[1]A105091资产损失（专项申报）税前扣除及纳税调整明细表'!E22,2)</f>
        <v>0</v>
      </c>
      <c r="F22" s="1">
        <f>ROUND('[1]A105091资产损失（专项申报）税前扣除及纳税调整明细表'!F22,2)</f>
        <v>0</v>
      </c>
      <c r="G22" s="1">
        <f>ROUND('[1]A105091资产损失（专项申报）税前扣除及纳税调整明细表'!G22,2)</f>
        <v>0</v>
      </c>
      <c r="H22" s="1">
        <f>ROUND('[1]A105091资产损失（专项申报）税前扣除及纳税调整明细表'!H22,2)</f>
        <v>0</v>
      </c>
    </row>
    <row r="23" spans="1:9" ht="18" customHeight="1">
      <c r="A23" s="230">
        <v>18</v>
      </c>
      <c r="B23" s="486" t="str">
        <f>'[1]A105091资产损失（专项申报）税前扣除及纳税调整明细表'!B23&amp;""</f>
        <v>0</v>
      </c>
      <c r="C23" s="1">
        <f>ROUND('[1]A105091资产损失（专项申报）税前扣除及纳税调整明细表'!C23,2)</f>
        <v>0</v>
      </c>
      <c r="D23" s="1">
        <f>ROUND('[1]A105091资产损失（专项申报）税前扣除及纳税调整明细表'!D23,2)</f>
        <v>0</v>
      </c>
      <c r="E23" s="1">
        <f>ROUND('[1]A105091资产损失（专项申报）税前扣除及纳税调整明细表'!E23,2)</f>
        <v>0</v>
      </c>
      <c r="F23" s="1">
        <f>ROUND('[1]A105091资产损失（专项申报）税前扣除及纳税调整明细表'!F23,2)</f>
        <v>0</v>
      </c>
      <c r="G23" s="1">
        <f>ROUND('[1]A105091资产损失（专项申报）税前扣除及纳税调整明细表'!G23,2)</f>
        <v>0</v>
      </c>
      <c r="H23" s="1">
        <f>ROUND('[1]A105091资产损失（专项申报）税前扣除及纳税调整明细表'!H23,2)</f>
        <v>0</v>
      </c>
    </row>
    <row r="24" spans="1:9" ht="18" customHeight="1">
      <c r="A24" s="230">
        <v>19</v>
      </c>
      <c r="B24" s="486" t="str">
        <f>'[1]A105091资产损失（专项申报）税前扣除及纳税调整明细表'!B24&amp;""</f>
        <v>0</v>
      </c>
      <c r="C24" s="1">
        <f>ROUND('[1]A105091资产损失（专项申报）税前扣除及纳税调整明细表'!C24,2)</f>
        <v>0</v>
      </c>
      <c r="D24" s="1">
        <f>ROUND('[1]A105091资产损失（专项申报）税前扣除及纳税调整明细表'!D24,2)</f>
        <v>0</v>
      </c>
      <c r="E24" s="1">
        <f>ROUND('[1]A105091资产损失（专项申报）税前扣除及纳税调整明细表'!E24,2)</f>
        <v>0</v>
      </c>
      <c r="F24" s="1">
        <f>ROUND('[1]A105091资产损失（专项申报）税前扣除及纳税调整明细表'!F24,2)</f>
        <v>0</v>
      </c>
      <c r="G24" s="1">
        <f>ROUND('[1]A105091资产损失（专项申报）税前扣除及纳税调整明细表'!G24,2)</f>
        <v>0</v>
      </c>
      <c r="H24" s="1">
        <f>ROUND('[1]A105091资产损失（专项申报）税前扣除及纳税调整明细表'!H24,2)</f>
        <v>0</v>
      </c>
    </row>
    <row r="25" spans="1:9" ht="18" customHeight="1">
      <c r="A25" s="230">
        <v>20</v>
      </c>
      <c r="B25" s="161" t="s">
        <v>1505</v>
      </c>
      <c r="C25" s="1">
        <f>ROUND('[1]A105091资产损失（专项申报）税前扣除及纳税调整明细表'!C25,2)</f>
        <v>0</v>
      </c>
      <c r="D25" s="1">
        <f>ROUND('[1]A105091资产损失（专项申报）税前扣除及纳税调整明细表'!D25,2)</f>
        <v>0</v>
      </c>
      <c r="E25" s="1">
        <f>ROUND('[1]A105091资产损失（专项申报）税前扣除及纳税调整明细表'!E25,2)</f>
        <v>0</v>
      </c>
      <c r="F25" s="1">
        <f>ROUND('[1]A105091资产损失（专项申报）税前扣除及纳税调整明细表'!F25,2)</f>
        <v>0</v>
      </c>
      <c r="G25" s="1">
        <f>ROUND('[1]A105091资产损失（专项申报）税前扣除及纳税调整明细表'!G25,2)</f>
        <v>0</v>
      </c>
      <c r="H25" s="1">
        <f>ROUND('[1]A105091资产损失（专项申报）税前扣除及纳税调整明细表'!H25,2)</f>
        <v>0</v>
      </c>
      <c r="I25" s="271"/>
    </row>
  </sheetData>
  <mergeCells count="10">
    <mergeCell ref="A1:H1"/>
    <mergeCell ref="A2:H2"/>
    <mergeCell ref="A3:A5"/>
    <mergeCell ref="B3:B4"/>
    <mergeCell ref="C3:C4"/>
    <mergeCell ref="D3:D4"/>
    <mergeCell ref="E3:E4"/>
    <mergeCell ref="F3:F4"/>
    <mergeCell ref="G3:G4"/>
    <mergeCell ref="H3:H4"/>
  </mergeCells>
  <phoneticPr fontId="48" type="noConversion"/>
  <printOptions horizontalCentered="1"/>
  <pageMargins left="0.51181102362204722" right="0.31496062992125984" top="0.35433070866141736" bottom="0.35433070866141736" header="0.31496062992125984" footer="0.31496062992125984"/>
  <pageSetup paperSize="9" scale="77" orientation="portrait" blackAndWhite="1"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19"/>
  <sheetViews>
    <sheetView workbookViewId="0">
      <selection sqref="A1:I2 C3:H3 I3:I4 A3:B5 J1:J19"/>
    </sheetView>
  </sheetViews>
  <sheetFormatPr defaultColWidth="9" defaultRowHeight="14.4"/>
  <cols>
    <col min="1" max="1" width="5.21875" style="258" customWidth="1"/>
    <col min="2" max="2" width="31.77734375" style="258" customWidth="1"/>
    <col min="3" max="9" width="16.77734375" style="258" customWidth="1"/>
    <col min="10" max="10" width="15.21875" style="258" customWidth="1"/>
    <col min="11" max="16384" width="9" style="258"/>
  </cols>
  <sheetData>
    <row r="1" spans="1:9" ht="20.100000000000001" customHeight="1">
      <c r="A1" s="770" t="s">
        <v>269</v>
      </c>
      <c r="B1" s="770"/>
      <c r="C1" s="770"/>
      <c r="D1" s="770"/>
      <c r="E1" s="770"/>
      <c r="F1" s="770"/>
      <c r="G1" s="770"/>
      <c r="H1" s="770"/>
      <c r="I1" s="770"/>
    </row>
    <row r="2" spans="1:9" ht="25.5" customHeight="1">
      <c r="A2" s="757" t="s">
        <v>1506</v>
      </c>
      <c r="B2" s="757"/>
      <c r="C2" s="757"/>
      <c r="D2" s="757"/>
      <c r="E2" s="757"/>
      <c r="F2" s="757"/>
      <c r="G2" s="757"/>
      <c r="H2" s="757"/>
      <c r="I2" s="757"/>
    </row>
    <row r="3" spans="1:9" ht="18" customHeight="1">
      <c r="A3" s="765" t="s">
        <v>2041</v>
      </c>
      <c r="B3" s="765" t="s">
        <v>1057</v>
      </c>
      <c r="C3" s="773" t="s">
        <v>1507</v>
      </c>
      <c r="D3" s="773"/>
      <c r="E3" s="773"/>
      <c r="F3" s="773" t="s">
        <v>1508</v>
      </c>
      <c r="G3" s="773"/>
      <c r="H3" s="773"/>
      <c r="I3" s="768" t="s">
        <v>1311</v>
      </c>
    </row>
    <row r="4" spans="1:9" ht="18" customHeight="1">
      <c r="A4" s="766"/>
      <c r="B4" s="766"/>
      <c r="C4" s="577" t="s">
        <v>2048</v>
      </c>
      <c r="D4" s="577" t="s">
        <v>2047</v>
      </c>
      <c r="E4" s="577" t="s">
        <v>1311</v>
      </c>
      <c r="F4" s="577" t="s">
        <v>2048</v>
      </c>
      <c r="G4" s="577" t="s">
        <v>2047</v>
      </c>
      <c r="H4" s="577" t="s">
        <v>1311</v>
      </c>
      <c r="I4" s="769"/>
    </row>
    <row r="5" spans="1:9" ht="18" customHeight="1">
      <c r="A5" s="767"/>
      <c r="B5" s="767"/>
      <c r="C5" s="577">
        <v>1</v>
      </c>
      <c r="D5" s="577">
        <v>2</v>
      </c>
      <c r="E5" s="577" t="s">
        <v>1509</v>
      </c>
      <c r="F5" s="577">
        <v>4</v>
      </c>
      <c r="G5" s="577">
        <v>5</v>
      </c>
      <c r="H5" s="577" t="s">
        <v>1510</v>
      </c>
      <c r="I5" s="577" t="s">
        <v>1511</v>
      </c>
    </row>
    <row r="6" spans="1:9" ht="18" customHeight="1">
      <c r="A6" s="141">
        <v>1</v>
      </c>
      <c r="B6" s="143" t="s">
        <v>1512</v>
      </c>
      <c r="C6" s="578">
        <f>ROUND([1]A105100企业重组纳税调整明细表!C6,2)</f>
        <v>0</v>
      </c>
      <c r="D6" s="578">
        <f>ROUND([1]A105100企业重组纳税调整明细表!D6,2)</f>
        <v>0</v>
      </c>
      <c r="E6" s="578">
        <f>ROUND([1]A105100企业重组纳税调整明细表!E6,2)</f>
        <v>0</v>
      </c>
      <c r="F6" s="578">
        <f>ROUND([1]A105100企业重组纳税调整明细表!F6,2)</f>
        <v>0</v>
      </c>
      <c r="G6" s="578">
        <f>ROUND([1]A105100企业重组纳税调整明细表!G6,2)</f>
        <v>0</v>
      </c>
      <c r="H6" s="578">
        <f>ROUND([1]A105100企业重组纳税调整明细表!H6,2)</f>
        <v>0</v>
      </c>
      <c r="I6" s="578">
        <f>ROUND([1]A105100企业重组纳税调整明细表!I6,2)</f>
        <v>0</v>
      </c>
    </row>
    <row r="7" spans="1:9" ht="18" customHeight="1">
      <c r="A7" s="141">
        <v>2</v>
      </c>
      <c r="B7" s="143" t="s">
        <v>1513</v>
      </c>
      <c r="C7" s="578">
        <f>ROUND([1]A105100企业重组纳税调整明细表!C7,2)</f>
        <v>0</v>
      </c>
      <c r="D7" s="578">
        <f>ROUND([1]A105100企业重组纳税调整明细表!D7,2)</f>
        <v>0</v>
      </c>
      <c r="E7" s="578">
        <f>ROUND([1]A105100企业重组纳税调整明细表!E7,2)</f>
        <v>0</v>
      </c>
      <c r="F7" s="578">
        <f>ROUND([1]A105100企业重组纳税调整明细表!F7,2)</f>
        <v>0</v>
      </c>
      <c r="G7" s="578">
        <f>ROUND([1]A105100企业重组纳税调整明细表!G7,2)</f>
        <v>0</v>
      </c>
      <c r="H7" s="578">
        <f>ROUND([1]A105100企业重组纳税调整明细表!H7,2)</f>
        <v>0</v>
      </c>
      <c r="I7" s="578">
        <f>ROUND([1]A105100企业重组纳税调整明细表!I7,2)</f>
        <v>0</v>
      </c>
    </row>
    <row r="8" spans="1:9" ht="18" customHeight="1">
      <c r="A8" s="141">
        <v>3</v>
      </c>
      <c r="B8" s="143" t="s">
        <v>1514</v>
      </c>
      <c r="C8" s="578">
        <f>ROUND([1]A105100企业重组纳税调整明细表!C8,2)</f>
        <v>0</v>
      </c>
      <c r="D8" s="578">
        <f>ROUND([1]A105100企业重组纳税调整明细表!D8,2)</f>
        <v>0</v>
      </c>
      <c r="E8" s="578">
        <f>ROUND([1]A105100企业重组纳税调整明细表!E8,2)</f>
        <v>0</v>
      </c>
      <c r="F8" s="578">
        <f>ROUND([1]A105100企业重组纳税调整明细表!F8,2)</f>
        <v>0</v>
      </c>
      <c r="G8" s="578">
        <f>ROUND([1]A105100企业重组纳税调整明细表!G8,2)</f>
        <v>0</v>
      </c>
      <c r="H8" s="578">
        <f>ROUND([1]A105100企业重组纳税调整明细表!H8,2)</f>
        <v>0</v>
      </c>
      <c r="I8" s="578">
        <f>ROUND([1]A105100企业重组纳税调整明细表!I8,2)</f>
        <v>0</v>
      </c>
    </row>
    <row r="9" spans="1:9" ht="18" customHeight="1">
      <c r="A9" s="141">
        <v>4</v>
      </c>
      <c r="B9" s="143" t="s">
        <v>1515</v>
      </c>
      <c r="C9" s="578">
        <f>ROUND([1]A105100企业重组纳税调整明细表!C9,2)</f>
        <v>0</v>
      </c>
      <c r="D9" s="578">
        <f>ROUND([1]A105100企业重组纳税调整明细表!D9,2)</f>
        <v>0</v>
      </c>
      <c r="E9" s="578">
        <f>ROUND([1]A105100企业重组纳税调整明细表!E9,2)</f>
        <v>0</v>
      </c>
      <c r="F9" s="578">
        <f>ROUND([1]A105100企业重组纳税调整明细表!F9,2)</f>
        <v>0</v>
      </c>
      <c r="G9" s="578">
        <f>ROUND([1]A105100企业重组纳税调整明细表!G9,2)</f>
        <v>0</v>
      </c>
      <c r="H9" s="578">
        <f>ROUND([1]A105100企业重组纳税调整明细表!H9,2)</f>
        <v>0</v>
      </c>
      <c r="I9" s="578">
        <f>ROUND([1]A105100企业重组纳税调整明细表!I9,2)</f>
        <v>0</v>
      </c>
    </row>
    <row r="10" spans="1:9" ht="18" customHeight="1">
      <c r="A10" s="141">
        <v>5</v>
      </c>
      <c r="B10" s="143" t="s">
        <v>1516</v>
      </c>
      <c r="C10" s="578">
        <f>ROUND([1]A105100企业重组纳税调整明细表!C10,2)</f>
        <v>0</v>
      </c>
      <c r="D10" s="578">
        <f>ROUND([1]A105100企业重组纳税调整明细表!D10,2)</f>
        <v>0</v>
      </c>
      <c r="E10" s="578">
        <f>ROUND([1]A105100企业重组纳税调整明细表!E10,2)</f>
        <v>0</v>
      </c>
      <c r="F10" s="578">
        <f>ROUND([1]A105100企业重组纳税调整明细表!F10,2)</f>
        <v>0</v>
      </c>
      <c r="G10" s="578">
        <f>ROUND([1]A105100企业重组纳税调整明细表!G10,2)</f>
        <v>0</v>
      </c>
      <c r="H10" s="578">
        <f>ROUND([1]A105100企业重组纳税调整明细表!H10,2)</f>
        <v>0</v>
      </c>
      <c r="I10" s="578">
        <f>ROUND([1]A105100企业重组纳税调整明细表!I10,2)</f>
        <v>0</v>
      </c>
    </row>
    <row r="11" spans="1:9" ht="18" customHeight="1">
      <c r="A11" s="141">
        <v>6</v>
      </c>
      <c r="B11" s="143" t="s">
        <v>1517</v>
      </c>
      <c r="C11" s="578">
        <f>ROUND([1]A105100企业重组纳税调整明细表!C11,2)</f>
        <v>0</v>
      </c>
      <c r="D11" s="578">
        <f>ROUND([1]A105100企业重组纳税调整明细表!D11,2)</f>
        <v>0</v>
      </c>
      <c r="E11" s="578">
        <f>ROUND([1]A105100企业重组纳税调整明细表!E11,2)</f>
        <v>0</v>
      </c>
      <c r="F11" s="578">
        <f>ROUND([1]A105100企业重组纳税调整明细表!F11,2)</f>
        <v>0</v>
      </c>
      <c r="G11" s="578">
        <f>ROUND([1]A105100企业重组纳税调整明细表!G11,2)</f>
        <v>0</v>
      </c>
      <c r="H11" s="578">
        <f>ROUND([1]A105100企业重组纳税调整明细表!H11,2)</f>
        <v>0</v>
      </c>
      <c r="I11" s="578">
        <f>ROUND([1]A105100企业重组纳税调整明细表!I11,2)</f>
        <v>0</v>
      </c>
    </row>
    <row r="12" spans="1:9" ht="18" customHeight="1">
      <c r="A12" s="141">
        <v>7</v>
      </c>
      <c r="B12" s="143" t="s">
        <v>1518</v>
      </c>
      <c r="C12" s="578">
        <f>ROUND([1]A105100企业重组纳税调整明细表!C12,2)</f>
        <v>0</v>
      </c>
      <c r="D12" s="578">
        <f>ROUND([1]A105100企业重组纳税调整明细表!D12,2)</f>
        <v>0</v>
      </c>
      <c r="E12" s="578">
        <f>ROUND([1]A105100企业重组纳税调整明细表!E12,2)</f>
        <v>0</v>
      </c>
      <c r="F12" s="578">
        <f>ROUND([1]A105100企业重组纳税调整明细表!F12,2)</f>
        <v>0</v>
      </c>
      <c r="G12" s="578">
        <f>ROUND([1]A105100企业重组纳税调整明细表!G12,2)</f>
        <v>0</v>
      </c>
      <c r="H12" s="578">
        <f>ROUND([1]A105100企业重组纳税调整明细表!H12,2)</f>
        <v>0</v>
      </c>
      <c r="I12" s="578">
        <f>ROUND([1]A105100企业重组纳税调整明细表!I12,2)</f>
        <v>0</v>
      </c>
    </row>
    <row r="13" spans="1:9" ht="18" customHeight="1">
      <c r="A13" s="142">
        <v>8</v>
      </c>
      <c r="B13" s="144" t="s">
        <v>1519</v>
      </c>
      <c r="C13" s="578">
        <f>ROUND([1]A105100企业重组纳税调整明细表!C13,2)</f>
        <v>0</v>
      </c>
      <c r="D13" s="578">
        <f>ROUND([1]A105100企业重组纳税调整明细表!D13,2)</f>
        <v>0</v>
      </c>
      <c r="E13" s="578">
        <f>ROUND([1]A105100企业重组纳税调整明细表!E13,2)</f>
        <v>0</v>
      </c>
      <c r="F13" s="578">
        <f>ROUND([1]A105100企业重组纳税调整明细表!F13,2)</f>
        <v>0</v>
      </c>
      <c r="G13" s="578">
        <f>ROUND([1]A105100企业重组纳税调整明细表!G13,2)</f>
        <v>0</v>
      </c>
      <c r="H13" s="578">
        <f>ROUND([1]A105100企业重组纳税调整明细表!H13,2)</f>
        <v>0</v>
      </c>
      <c r="I13" s="578">
        <f>ROUND([1]A105100企业重组纳税调整明细表!I13,2)</f>
        <v>0</v>
      </c>
    </row>
    <row r="14" spans="1:9" ht="18" customHeight="1">
      <c r="A14" s="141">
        <v>9</v>
      </c>
      <c r="B14" s="144" t="s">
        <v>1520</v>
      </c>
      <c r="C14" s="578">
        <f>ROUND([1]A105100企业重组纳税调整明细表!C14,2)</f>
        <v>0</v>
      </c>
      <c r="D14" s="578">
        <f>ROUND([1]A105100企业重组纳税调整明细表!D14,2)</f>
        <v>0</v>
      </c>
      <c r="E14" s="578">
        <f>ROUND([1]A105100企业重组纳税调整明细表!E14,2)</f>
        <v>0</v>
      </c>
      <c r="F14" s="578">
        <f>ROUND([1]A105100企业重组纳税调整明细表!F14,2)</f>
        <v>0</v>
      </c>
      <c r="G14" s="578">
        <f>ROUND([1]A105100企业重组纳税调整明细表!G14,2)</f>
        <v>0</v>
      </c>
      <c r="H14" s="578">
        <f>ROUND([1]A105100企业重组纳税调整明细表!H14,2)</f>
        <v>0</v>
      </c>
      <c r="I14" s="578">
        <f>ROUND([1]A105100企业重组纳税调整明细表!I14,2)</f>
        <v>0</v>
      </c>
    </row>
    <row r="15" spans="1:9" ht="18" customHeight="1">
      <c r="A15" s="141">
        <v>10</v>
      </c>
      <c r="B15" s="144" t="s">
        <v>1521</v>
      </c>
      <c r="C15" s="578">
        <f>ROUND([1]A105100企业重组纳税调整明细表!C15,2)</f>
        <v>0</v>
      </c>
      <c r="D15" s="578">
        <f>ROUND([1]A105100企业重组纳税调整明细表!D15,2)</f>
        <v>0</v>
      </c>
      <c r="E15" s="578">
        <f>ROUND([1]A105100企业重组纳税调整明细表!E15,2)</f>
        <v>0</v>
      </c>
      <c r="F15" s="578">
        <f>ROUND([1]A105100企业重组纳税调整明细表!F15,2)</f>
        <v>0</v>
      </c>
      <c r="G15" s="578">
        <f>ROUND([1]A105100企业重组纳税调整明细表!G15,2)</f>
        <v>0</v>
      </c>
      <c r="H15" s="578">
        <f>ROUND([1]A105100企业重组纳税调整明细表!H15,2)</f>
        <v>0</v>
      </c>
      <c r="I15" s="578">
        <f>ROUND([1]A105100企业重组纳税调整明细表!I15,2)</f>
        <v>0</v>
      </c>
    </row>
    <row r="16" spans="1:9" ht="18" customHeight="1">
      <c r="A16" s="141">
        <v>11</v>
      </c>
      <c r="B16" s="143" t="s">
        <v>1522</v>
      </c>
      <c r="C16" s="578">
        <f>ROUND([1]A105100企业重组纳税调整明细表!C16,2)</f>
        <v>0</v>
      </c>
      <c r="D16" s="578">
        <f>ROUND([1]A105100企业重组纳税调整明细表!D16,2)</f>
        <v>0</v>
      </c>
      <c r="E16" s="578">
        <f>ROUND([1]A105100企业重组纳税调整明细表!E16,2)</f>
        <v>0</v>
      </c>
      <c r="F16" s="578">
        <f>ROUND([1]A105100企业重组纳税调整明细表!F16,2)</f>
        <v>0</v>
      </c>
      <c r="G16" s="578">
        <f>ROUND([1]A105100企业重组纳税调整明细表!G16,2)</f>
        <v>0</v>
      </c>
      <c r="H16" s="578">
        <f>ROUND([1]A105100企业重组纳税调整明细表!H16,2)</f>
        <v>0</v>
      </c>
      <c r="I16" s="578">
        <f>ROUND([1]A105100企业重组纳税调整明细表!I16,2)</f>
        <v>0</v>
      </c>
    </row>
    <row r="17" spans="1:10" ht="18" customHeight="1">
      <c r="A17" s="141">
        <v>12</v>
      </c>
      <c r="B17" s="143" t="s">
        <v>1307</v>
      </c>
      <c r="C17" s="578">
        <f>ROUND([1]A105100企业重组纳税调整明细表!C17,2)</f>
        <v>0</v>
      </c>
      <c r="D17" s="578">
        <f>ROUND([1]A105100企业重组纳税调整明细表!D17,2)</f>
        <v>0</v>
      </c>
      <c r="E17" s="578">
        <f>ROUND([1]A105100企业重组纳税调整明细表!E17,2)</f>
        <v>0</v>
      </c>
      <c r="F17" s="578">
        <f>ROUND([1]A105100企业重组纳税调整明细表!F17,2)</f>
        <v>0</v>
      </c>
      <c r="G17" s="578">
        <f>ROUND([1]A105100企业重组纳税调整明细表!G17,2)</f>
        <v>0</v>
      </c>
      <c r="H17" s="578">
        <f>ROUND([1]A105100企业重组纳税调整明细表!H17,2)</f>
        <v>0</v>
      </c>
      <c r="I17" s="578">
        <f>ROUND([1]A105100企业重组纳税调整明细表!I17,2)</f>
        <v>0</v>
      </c>
    </row>
    <row r="18" spans="1:10" s="139" customFormat="1" ht="18" customHeight="1">
      <c r="A18" s="142">
        <v>13</v>
      </c>
      <c r="B18" s="143" t="s">
        <v>1523</v>
      </c>
      <c r="C18" s="578">
        <f>ROUND([1]A105100企业重组纳税调整明细表!C18,2)</f>
        <v>0</v>
      </c>
      <c r="D18" s="578">
        <f>ROUND([1]A105100企业重组纳税调整明细表!D18,2)</f>
        <v>0</v>
      </c>
      <c r="E18" s="578">
        <f>ROUND([1]A105100企业重组纳税调整明细表!E18,2)</f>
        <v>0</v>
      </c>
      <c r="F18" s="578">
        <f>ROUND([1]A105100企业重组纳税调整明细表!F18,2)</f>
        <v>0</v>
      </c>
      <c r="G18" s="578">
        <f>ROUND([1]A105100企业重组纳税调整明细表!G18,2)</f>
        <v>0</v>
      </c>
      <c r="H18" s="578">
        <f>ROUND([1]A105100企业重组纳税调整明细表!H18,2)</f>
        <v>0</v>
      </c>
      <c r="I18" s="578">
        <f>ROUND([1]A105100企业重组纳税调整明细表!I18,2)</f>
        <v>0</v>
      </c>
    </row>
    <row r="19" spans="1:10" ht="18" customHeight="1">
      <c r="A19" s="141">
        <v>14</v>
      </c>
      <c r="B19" s="143" t="s">
        <v>1524</v>
      </c>
      <c r="C19" s="578">
        <f>ROUND([1]A105100企业重组纳税调整明细表!C19,2)</f>
        <v>0</v>
      </c>
      <c r="D19" s="578">
        <f>ROUND([1]A105100企业重组纳税调整明细表!D19,2)</f>
        <v>0</v>
      </c>
      <c r="E19" s="578">
        <f>ROUND([1]A105100企业重组纳税调整明细表!E19,2)</f>
        <v>0</v>
      </c>
      <c r="F19" s="578">
        <f>ROUND([1]A105100企业重组纳税调整明细表!F19,2)</f>
        <v>0</v>
      </c>
      <c r="G19" s="578">
        <f>ROUND([1]A105100企业重组纳税调整明细表!G19,2)</f>
        <v>0</v>
      </c>
      <c r="H19" s="578">
        <f>ROUND([1]A105100企业重组纳税调整明细表!H19,2)</f>
        <v>0</v>
      </c>
      <c r="I19" s="578">
        <f>ROUND([1]A105100企业重组纳税调整明细表!I19,2)</f>
        <v>0</v>
      </c>
      <c r="J19" s="138"/>
    </row>
  </sheetData>
  <mergeCells count="7">
    <mergeCell ref="A1:I1"/>
    <mergeCell ref="A2:I2"/>
    <mergeCell ref="A3:A5"/>
    <mergeCell ref="B3:B5"/>
    <mergeCell ref="C3:E3"/>
    <mergeCell ref="F3:H3"/>
    <mergeCell ref="I3:I4"/>
  </mergeCells>
  <phoneticPr fontId="48" type="noConversion"/>
  <printOptions horizontalCentered="1"/>
  <pageMargins left="0.51181102362204722" right="0.31496062992125984" top="0.74803149606299213" bottom="0.35433070866141736" header="0.31496062992125984" footer="0.31496062992125984"/>
  <pageSetup paperSize="9" scale="91" orientation="landscape" blackAndWhite="1"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27"/>
  <sheetViews>
    <sheetView zoomScaleNormal="100" workbookViewId="0">
      <selection activeCell="B16" sqref="B16:E16"/>
    </sheetView>
  </sheetViews>
  <sheetFormatPr defaultColWidth="8.88671875" defaultRowHeight="14.4"/>
  <cols>
    <col min="1" max="1" width="15.109375" style="522" customWidth="1"/>
    <col min="2" max="2" width="19.44140625" style="522" customWidth="1"/>
    <col min="3" max="3" width="25" style="522" customWidth="1"/>
    <col min="4" max="4" width="8.6640625" style="522" customWidth="1"/>
    <col min="5" max="5" width="10.6640625" style="522" customWidth="1"/>
    <col min="6" max="6" width="9.6640625" style="522" customWidth="1"/>
    <col min="7" max="16384" width="8.88671875" style="522"/>
  </cols>
  <sheetData>
    <row r="1" spans="1:6">
      <c r="A1" s="638"/>
      <c r="B1" s="638"/>
      <c r="C1" s="638"/>
      <c r="D1" s="638"/>
      <c r="E1" s="638"/>
      <c r="F1" s="638"/>
    </row>
    <row r="5" spans="1:6" ht="67.95" customHeight="1"/>
    <row r="6" spans="1:6" ht="45.6" customHeight="1">
      <c r="A6" s="664" t="str">
        <f>[1]报告封面!A2&amp;""</f>
        <v>0</v>
      </c>
      <c r="B6" s="664"/>
      <c r="C6" s="664"/>
      <c r="D6" s="664"/>
      <c r="E6" s="664"/>
      <c r="F6" s="664"/>
    </row>
    <row r="7" spans="1:6">
      <c r="A7" s="639"/>
    </row>
    <row r="8" spans="1:6" ht="33.6" customHeight="1">
      <c r="A8" s="665" t="s">
        <v>4934</v>
      </c>
      <c r="B8" s="665"/>
      <c r="C8" s="665"/>
      <c r="D8" s="665"/>
      <c r="E8" s="665"/>
      <c r="F8" s="665"/>
    </row>
    <row r="10" spans="1:6" ht="36.6" customHeight="1"/>
    <row r="12" spans="1:6" ht="27" customHeight="1">
      <c r="A12" s="666" t="s">
        <v>4935</v>
      </c>
      <c r="B12" s="666"/>
      <c r="C12" s="666"/>
      <c r="D12" s="666"/>
      <c r="E12" s="666"/>
      <c r="F12" s="666"/>
    </row>
    <row r="14" spans="1:6" ht="29.4" customHeight="1">
      <c r="B14" s="663" t="s">
        <v>4946</v>
      </c>
      <c r="C14" s="663"/>
      <c r="D14" s="663"/>
      <c r="E14" s="663"/>
      <c r="F14" s="635"/>
    </row>
    <row r="15" spans="1:6" ht="29.4" customHeight="1">
      <c r="B15" s="663" t="s">
        <v>4949</v>
      </c>
      <c r="C15" s="663"/>
      <c r="D15" s="663"/>
      <c r="E15" s="663"/>
      <c r="F15" s="635"/>
    </row>
    <row r="16" spans="1:6" ht="29.4" customHeight="1">
      <c r="B16" s="663" t="s">
        <v>4947</v>
      </c>
      <c r="C16" s="663"/>
      <c r="D16" s="663"/>
      <c r="E16" s="663"/>
      <c r="F16" s="635"/>
    </row>
    <row r="17" spans="2:6" ht="29.4" customHeight="1">
      <c r="B17" s="663" t="s">
        <v>4951</v>
      </c>
      <c r="C17" s="663"/>
      <c r="D17" s="663"/>
      <c r="E17" s="663"/>
      <c r="F17" s="635"/>
    </row>
    <row r="18" spans="2:6" ht="29.4" customHeight="1">
      <c r="B18" s="663" t="s">
        <v>4953</v>
      </c>
      <c r="C18" s="663"/>
      <c r="D18" s="663"/>
      <c r="E18" s="663"/>
      <c r="F18" s="635"/>
    </row>
    <row r="21" spans="2:6" ht="33.6" customHeight="1"/>
    <row r="23" spans="2:6" ht="24" customHeight="1">
      <c r="B23" s="636" t="s">
        <v>4938</v>
      </c>
      <c r="C23" s="637" t="str">
        <f>[1]报告封面!A2&amp;""</f>
        <v>0</v>
      </c>
    </row>
    <row r="24" spans="2:6" ht="24" customHeight="1">
      <c r="B24" s="636" t="s">
        <v>4937</v>
      </c>
      <c r="C24" s="637" t="str">
        <f>[1]报告封面!F12&amp;""</f>
        <v>中汇百邦（厦门）税务师事务所有限公司</v>
      </c>
    </row>
    <row r="25" spans="2:6" ht="24" customHeight="1">
      <c r="B25" s="636" t="s">
        <v>4936</v>
      </c>
      <c r="C25" s="637" t="str">
        <f>[1]报告封面!D19&amp;""</f>
        <v>0592-5881050</v>
      </c>
    </row>
    <row r="26" spans="2:6" ht="24" customHeight="1">
      <c r="B26" s="636" t="s">
        <v>4939</v>
      </c>
      <c r="C26" s="637" t="str">
        <f>[1]报告封面!H19&amp;""</f>
        <v>0592-5881033</v>
      </c>
    </row>
    <row r="27" spans="2:6" ht="24" customHeight="1">
      <c r="B27" s="636" t="s">
        <v>4940</v>
      </c>
      <c r="C27" s="637" t="str">
        <f>[1]报告封面!D22&amp;""</f>
        <v>www.baibangcpa.com</v>
      </c>
    </row>
  </sheetData>
  <mergeCells count="8">
    <mergeCell ref="B17:E17"/>
    <mergeCell ref="B18:E18"/>
    <mergeCell ref="A6:F6"/>
    <mergeCell ref="A8:F8"/>
    <mergeCell ref="A12:F12"/>
    <mergeCell ref="B14:E14"/>
    <mergeCell ref="B15:E15"/>
    <mergeCell ref="B16:E16"/>
  </mergeCells>
  <phoneticPr fontId="60" type="noConversion"/>
  <printOptions horizontalCentered="1"/>
  <pageMargins left="0.70866141732283472" right="0.70866141732283472" top="1" bottom="0.74803149606299213" header="0.31496062992125984" footer="0.31496062992125984"/>
  <pageSetup paperSize="9" orientation="portrait" r:id="rId1"/>
  <headerFooter>
    <oddHeader>&amp;L&amp;G</oddHead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28"/>
  <sheetViews>
    <sheetView workbookViewId="0">
      <selection activeCell="B16" sqref="B16"/>
    </sheetView>
  </sheetViews>
  <sheetFormatPr defaultColWidth="9" defaultRowHeight="14.4"/>
  <cols>
    <col min="1" max="1" width="5.21875" style="257" customWidth="1"/>
    <col min="2" max="2" width="52.44140625" style="220" customWidth="1"/>
    <col min="3" max="3" width="25.6640625" style="257" customWidth="1"/>
    <col min="4" max="4" width="29.109375" style="257" customWidth="1"/>
    <col min="5" max="16384" width="9" style="257"/>
  </cols>
  <sheetData>
    <row r="1" spans="1:5" s="220" customFormat="1" ht="20.100000000000001" customHeight="1">
      <c r="A1" s="756" t="s">
        <v>2699</v>
      </c>
      <c r="B1" s="756"/>
      <c r="C1" s="756"/>
    </row>
    <row r="2" spans="1:5" ht="25.5" customHeight="1">
      <c r="A2" s="814" t="s">
        <v>1525</v>
      </c>
      <c r="B2" s="814"/>
      <c r="C2" s="814"/>
    </row>
    <row r="3" spans="1:5" ht="18" customHeight="1">
      <c r="A3" s="14" t="s">
        <v>2041</v>
      </c>
      <c r="B3" s="14" t="s">
        <v>1057</v>
      </c>
      <c r="C3" s="577" t="s">
        <v>2036</v>
      </c>
    </row>
    <row r="4" spans="1:5" ht="18" customHeight="1">
      <c r="A4" s="92">
        <v>1</v>
      </c>
      <c r="B4" s="115" t="s">
        <v>1526</v>
      </c>
      <c r="C4" s="18">
        <f>ROUND([1]A105110政策性搬迁纳税调整明细表!C4,2)</f>
        <v>0</v>
      </c>
    </row>
    <row r="5" spans="1:5" ht="18" customHeight="1">
      <c r="A5" s="92">
        <v>2</v>
      </c>
      <c r="B5" s="115" t="s">
        <v>1527</v>
      </c>
      <c r="C5" s="18">
        <f>ROUND([1]A105110政策性搬迁纳税调整明细表!C5,2)</f>
        <v>0</v>
      </c>
      <c r="E5" s="273"/>
    </row>
    <row r="6" spans="1:5" ht="18" customHeight="1">
      <c r="A6" s="92">
        <v>3</v>
      </c>
      <c r="B6" s="115" t="s">
        <v>1528</v>
      </c>
      <c r="C6" s="18">
        <f>ROUND([1]A105110政策性搬迁纳税调整明细表!C6,2)</f>
        <v>0</v>
      </c>
    </row>
    <row r="7" spans="1:5" ht="18" customHeight="1">
      <c r="A7" s="92">
        <v>4</v>
      </c>
      <c r="B7" s="115" t="s">
        <v>1529</v>
      </c>
      <c r="C7" s="18">
        <f>ROUND([1]A105110政策性搬迁纳税调整明细表!C7,2)</f>
        <v>0</v>
      </c>
    </row>
    <row r="8" spans="1:5" ht="18" customHeight="1">
      <c r="A8" s="92">
        <v>5</v>
      </c>
      <c r="B8" s="115" t="s">
        <v>1530</v>
      </c>
      <c r="C8" s="18">
        <f>ROUND([1]A105110政策性搬迁纳税调整明细表!C8,2)</f>
        <v>0</v>
      </c>
    </row>
    <row r="9" spans="1:5" ht="18" customHeight="1">
      <c r="A9" s="92">
        <v>6</v>
      </c>
      <c r="B9" s="115" t="s">
        <v>1531</v>
      </c>
      <c r="C9" s="18">
        <f>ROUND([1]A105110政策性搬迁纳税调整明细表!C9,2)</f>
        <v>0</v>
      </c>
    </row>
    <row r="10" spans="1:5" ht="18" customHeight="1">
      <c r="A10" s="92">
        <v>7</v>
      </c>
      <c r="B10" s="115" t="s">
        <v>1532</v>
      </c>
      <c r="C10" s="18">
        <f>ROUND([1]A105110政策性搬迁纳税调整明细表!C10,2)</f>
        <v>0</v>
      </c>
    </row>
    <row r="11" spans="1:5" ht="18" customHeight="1">
      <c r="A11" s="92">
        <v>8</v>
      </c>
      <c r="B11" s="115" t="s">
        <v>1533</v>
      </c>
      <c r="C11" s="18">
        <f>ROUND([1]A105110政策性搬迁纳税调整明细表!C11,2)</f>
        <v>0</v>
      </c>
    </row>
    <row r="12" spans="1:5" ht="18" customHeight="1">
      <c r="A12" s="92">
        <v>9</v>
      </c>
      <c r="B12" s="115" t="s">
        <v>1534</v>
      </c>
      <c r="C12" s="18">
        <f>ROUND([1]A105110政策性搬迁纳税调整明细表!C12,2)</f>
        <v>0</v>
      </c>
    </row>
    <row r="13" spans="1:5" ht="18" customHeight="1">
      <c r="A13" s="92">
        <v>10</v>
      </c>
      <c r="B13" s="115" t="s">
        <v>1535</v>
      </c>
      <c r="C13" s="18">
        <f>ROUND([1]A105110政策性搬迁纳税调整明细表!C13,2)</f>
        <v>0</v>
      </c>
    </row>
    <row r="14" spans="1:5" ht="18" customHeight="1">
      <c r="A14" s="92">
        <v>11</v>
      </c>
      <c r="B14" s="115" t="s">
        <v>1536</v>
      </c>
      <c r="C14" s="18">
        <f>ROUND([1]A105110政策性搬迁纳税调整明细表!C14,2)</f>
        <v>0</v>
      </c>
    </row>
    <row r="15" spans="1:5" ht="18" customHeight="1">
      <c r="A15" s="92">
        <v>12</v>
      </c>
      <c r="B15" s="115" t="s">
        <v>1537</v>
      </c>
      <c r="C15" s="18">
        <f>ROUND([1]A105110政策性搬迁纳税调整明细表!C15,2)</f>
        <v>0</v>
      </c>
    </row>
    <row r="16" spans="1:5" ht="18" customHeight="1">
      <c r="A16" s="92">
        <v>13</v>
      </c>
      <c r="B16" s="115" t="s">
        <v>1538</v>
      </c>
      <c r="C16" s="18">
        <f>ROUND([1]A105110政策性搬迁纳税调整明细表!C16,2)</f>
        <v>0</v>
      </c>
    </row>
    <row r="17" spans="1:8" ht="18" customHeight="1">
      <c r="A17" s="92">
        <v>14</v>
      </c>
      <c r="B17" s="115" t="s">
        <v>1539</v>
      </c>
      <c r="C17" s="18">
        <f>ROUND([1]A105110政策性搬迁纳税调整明细表!C17,2)</f>
        <v>0</v>
      </c>
    </row>
    <row r="18" spans="1:8" ht="18" customHeight="1">
      <c r="A18" s="92">
        <v>15</v>
      </c>
      <c r="B18" s="115" t="s">
        <v>1540</v>
      </c>
      <c r="C18" s="18">
        <f>ROUND([1]A105110政策性搬迁纳税调整明细表!C18,2)</f>
        <v>0</v>
      </c>
    </row>
    <row r="19" spans="1:8" ht="18" customHeight="1">
      <c r="A19" s="92">
        <v>16</v>
      </c>
      <c r="B19" s="115" t="s">
        <v>1541</v>
      </c>
      <c r="C19" s="18">
        <f>ROUND([1]A105110政策性搬迁纳税调整明细表!C19,2)</f>
        <v>0</v>
      </c>
    </row>
    <row r="20" spans="1:8" ht="18" customHeight="1">
      <c r="A20" s="92">
        <v>17</v>
      </c>
      <c r="B20" s="107" t="s">
        <v>1542</v>
      </c>
      <c r="C20" s="18">
        <f>ROUND([1]A105110政策性搬迁纳税调整明细表!C20,2)</f>
        <v>0</v>
      </c>
    </row>
    <row r="21" spans="1:8" ht="18" customHeight="1">
      <c r="A21" s="92">
        <v>18</v>
      </c>
      <c r="B21" s="107" t="s">
        <v>1543</v>
      </c>
      <c r="C21" s="18">
        <f>ROUND([1]A105110政策性搬迁纳税调整明细表!C21,2)</f>
        <v>0</v>
      </c>
    </row>
    <row r="22" spans="1:8" s="274" customFormat="1" ht="18" customHeight="1">
      <c r="A22" s="92">
        <v>19</v>
      </c>
      <c r="B22" s="107" t="s">
        <v>1544</v>
      </c>
      <c r="C22" s="18">
        <f>ROUND([1]A105110政策性搬迁纳税调整明细表!C22,2)</f>
        <v>0</v>
      </c>
    </row>
    <row r="23" spans="1:8" s="274" customFormat="1" ht="18" customHeight="1">
      <c r="A23" s="92">
        <v>20</v>
      </c>
      <c r="B23" s="108" t="s">
        <v>1545</v>
      </c>
      <c r="C23" s="18">
        <f>ROUND([1]A105110政策性搬迁纳税调整明细表!C23,2)</f>
        <v>0</v>
      </c>
    </row>
    <row r="24" spans="1:8" s="274" customFormat="1" ht="18" customHeight="1">
      <c r="A24" s="92">
        <v>21</v>
      </c>
      <c r="B24" s="108" t="s">
        <v>1546</v>
      </c>
      <c r="C24" s="18">
        <f>ROUND([1]A105110政策性搬迁纳税调整明细表!C24,2)</f>
        <v>0</v>
      </c>
    </row>
    <row r="25" spans="1:8" s="274" customFormat="1" ht="18" customHeight="1">
      <c r="A25" s="92">
        <v>22</v>
      </c>
      <c r="B25" s="107" t="s">
        <v>1547</v>
      </c>
      <c r="C25" s="18">
        <f>ROUND([1]A105110政策性搬迁纳税调整明细表!C25,2)</f>
        <v>0</v>
      </c>
    </row>
    <row r="26" spans="1:8" s="274" customFormat="1" ht="18" customHeight="1">
      <c r="A26" s="92">
        <v>23</v>
      </c>
      <c r="B26" s="107" t="s">
        <v>1548</v>
      </c>
      <c r="C26" s="18">
        <f>ROUND([1]A105110政策性搬迁纳税调整明细表!C26,2)</f>
        <v>0</v>
      </c>
    </row>
    <row r="27" spans="1:8" s="274" customFormat="1" ht="18" customHeight="1">
      <c r="A27" s="92">
        <v>24</v>
      </c>
      <c r="B27" s="107" t="s">
        <v>1549</v>
      </c>
      <c r="C27" s="18">
        <f>ROUND([1]A105110政策性搬迁纳税调整明细表!C27,2)</f>
        <v>0</v>
      </c>
      <c r="D27" s="145"/>
    </row>
    <row r="28" spans="1:8" s="93" customFormat="1" ht="14.25" customHeight="1">
      <c r="A28" s="755"/>
      <c r="B28" s="755"/>
      <c r="C28" s="755"/>
      <c r="D28" s="125"/>
      <c r="E28" s="256"/>
      <c r="F28" s="256"/>
      <c r="G28" s="256"/>
      <c r="H28" s="256"/>
    </row>
  </sheetData>
  <mergeCells count="3">
    <mergeCell ref="A1:C1"/>
    <mergeCell ref="A2:C2"/>
    <mergeCell ref="A28:C28"/>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I35"/>
  <sheetViews>
    <sheetView workbookViewId="0">
      <selection activeCell="C12" sqref="C12"/>
    </sheetView>
  </sheetViews>
  <sheetFormatPr defaultColWidth="9" defaultRowHeight="14.4"/>
  <cols>
    <col min="1" max="1" width="5.21875" style="256" customWidth="1"/>
    <col min="2" max="2" width="43" style="256" bestFit="1" customWidth="1"/>
    <col min="3" max="5" width="15.77734375" style="256" customWidth="1"/>
    <col min="6" max="16384" width="9" style="256"/>
  </cols>
  <sheetData>
    <row r="1" spans="1:9" ht="20.100000000000001" customHeight="1">
      <c r="A1" s="756" t="s">
        <v>2701</v>
      </c>
      <c r="B1" s="756"/>
      <c r="C1" s="756"/>
      <c r="D1" s="756"/>
      <c r="E1" s="756"/>
    </row>
    <row r="2" spans="1:9" ht="25.5" customHeight="1">
      <c r="A2" s="760" t="s">
        <v>1550</v>
      </c>
      <c r="B2" s="760"/>
      <c r="C2" s="760"/>
      <c r="D2" s="760"/>
      <c r="E2" s="760"/>
    </row>
    <row r="3" spans="1:9" ht="18" customHeight="1">
      <c r="A3" s="762" t="s">
        <v>2041</v>
      </c>
      <c r="B3" s="765" t="s">
        <v>1057</v>
      </c>
      <c r="C3" s="17" t="s">
        <v>2048</v>
      </c>
      <c r="D3" s="17" t="s">
        <v>2047</v>
      </c>
      <c r="E3" s="17" t="s">
        <v>1311</v>
      </c>
    </row>
    <row r="4" spans="1:9" ht="18" customHeight="1">
      <c r="A4" s="815"/>
      <c r="B4" s="816"/>
      <c r="C4" s="576">
        <v>1</v>
      </c>
      <c r="D4" s="576">
        <v>2</v>
      </c>
      <c r="E4" s="577" t="s">
        <v>1480</v>
      </c>
      <c r="I4" s="275"/>
    </row>
    <row r="5" spans="1:9" ht="18" customHeight="1">
      <c r="A5" s="92">
        <v>1</v>
      </c>
      <c r="B5" s="93" t="s">
        <v>1551</v>
      </c>
      <c r="C5" s="573">
        <f>ROUND([1]A105120特殊行业准备金纳税调整明细表!C5,2)</f>
        <v>0</v>
      </c>
      <c r="D5" s="573">
        <f>ROUND([1]A105120特殊行业准备金纳税调整明细表!D5,2)</f>
        <v>0</v>
      </c>
      <c r="E5" s="573">
        <f>ROUND([1]A105120特殊行业准备金纳税调整明细表!E5,2)</f>
        <v>0</v>
      </c>
    </row>
    <row r="6" spans="1:9" ht="18" customHeight="1">
      <c r="A6" s="92">
        <v>2</v>
      </c>
      <c r="B6" s="117" t="s">
        <v>1552</v>
      </c>
      <c r="C6" s="573">
        <f>ROUND([1]A105120特殊行业准备金纳税调整明细表!C6,2)</f>
        <v>0</v>
      </c>
      <c r="D6" s="573">
        <f>ROUND([1]A105120特殊行业准备金纳税调整明细表!D6,2)</f>
        <v>0</v>
      </c>
      <c r="E6" s="573">
        <f>ROUND([1]A105120特殊行业准备金纳税调整明细表!E6,2)</f>
        <v>0</v>
      </c>
    </row>
    <row r="7" spans="1:9" ht="18" customHeight="1">
      <c r="A7" s="92">
        <v>3</v>
      </c>
      <c r="B7" s="95" t="s">
        <v>1553</v>
      </c>
      <c r="C7" s="573">
        <f>ROUND([1]A105120特殊行业准备金纳税调整明细表!C7,2)</f>
        <v>0</v>
      </c>
      <c r="D7" s="573">
        <f>ROUND([1]A105120特殊行业准备金纳税调整明细表!D7,2)</f>
        <v>0</v>
      </c>
      <c r="E7" s="573">
        <f>ROUND([1]A105120特殊行业准备金纳税调整明细表!E7,2)</f>
        <v>0</v>
      </c>
    </row>
    <row r="8" spans="1:9" ht="18" customHeight="1">
      <c r="A8" s="92">
        <v>4</v>
      </c>
      <c r="B8" s="95" t="s">
        <v>1554</v>
      </c>
      <c r="C8" s="573">
        <f>ROUND([1]A105120特殊行业准备金纳税调整明细表!C8,2)</f>
        <v>0</v>
      </c>
      <c r="D8" s="573">
        <f>ROUND([1]A105120特殊行业准备金纳税调整明细表!D8,2)</f>
        <v>0</v>
      </c>
      <c r="E8" s="573">
        <f>ROUND([1]A105120特殊行业准备金纳税调整明细表!E8,2)</f>
        <v>0</v>
      </c>
    </row>
    <row r="9" spans="1:9" ht="18" customHeight="1">
      <c r="A9" s="92">
        <v>5</v>
      </c>
      <c r="B9" s="95" t="s">
        <v>1555</v>
      </c>
      <c r="C9" s="573">
        <f>ROUND([1]A105120特殊行业准备金纳税调整明细表!C9,2)</f>
        <v>0</v>
      </c>
      <c r="D9" s="573">
        <f>ROUND([1]A105120特殊行业准备金纳税调整明细表!D9,2)</f>
        <v>0</v>
      </c>
      <c r="E9" s="573">
        <f>ROUND([1]A105120特殊行业准备金纳税调整明细表!E9,2)</f>
        <v>0</v>
      </c>
    </row>
    <row r="10" spans="1:9" ht="18" customHeight="1">
      <c r="A10" s="92">
        <v>6</v>
      </c>
      <c r="B10" s="95" t="s">
        <v>1556</v>
      </c>
      <c r="C10" s="573">
        <f>ROUND([1]A105120特殊行业准备金纳税调整明细表!C10,2)</f>
        <v>0</v>
      </c>
      <c r="D10" s="573">
        <f>ROUND([1]A105120特殊行业准备金纳税调整明细表!D10,2)</f>
        <v>0</v>
      </c>
      <c r="E10" s="573">
        <f>ROUND([1]A105120特殊行业准备金纳税调整明细表!E10,2)</f>
        <v>0</v>
      </c>
    </row>
    <row r="11" spans="1:9" ht="18" customHeight="1">
      <c r="A11" s="92">
        <v>7</v>
      </c>
      <c r="B11" s="95" t="s">
        <v>1557</v>
      </c>
      <c r="C11" s="573">
        <f>ROUND([1]A105120特殊行业准备金纳税调整明细表!C11,2)</f>
        <v>0</v>
      </c>
      <c r="D11" s="573">
        <f>ROUND([1]A105120特殊行业准备金纳税调整明细表!D11,2)</f>
        <v>0</v>
      </c>
      <c r="E11" s="573">
        <f>ROUND([1]A105120特殊行业准备金纳税调整明细表!E11,2)</f>
        <v>0</v>
      </c>
    </row>
    <row r="12" spans="1:9" ht="18" customHeight="1">
      <c r="A12" s="92">
        <v>8</v>
      </c>
      <c r="B12" s="95" t="s">
        <v>1558</v>
      </c>
      <c r="C12" s="573">
        <f>ROUND([1]A105120特殊行业准备金纳税调整明细表!C12,2)</f>
        <v>0</v>
      </c>
      <c r="D12" s="573">
        <f>ROUND([1]A105120特殊行业准备金纳税调整明细表!D12,2)</f>
        <v>0</v>
      </c>
      <c r="E12" s="573">
        <f>ROUND([1]A105120特殊行业准备金纳税调整明细表!E12,2)</f>
        <v>0</v>
      </c>
    </row>
    <row r="13" spans="1:9" ht="18" customHeight="1">
      <c r="A13" s="92">
        <v>9</v>
      </c>
      <c r="B13" s="95" t="s">
        <v>1559</v>
      </c>
      <c r="C13" s="573">
        <f>ROUND([1]A105120特殊行业准备金纳税调整明细表!C13,2)</f>
        <v>0</v>
      </c>
      <c r="D13" s="573">
        <f>ROUND([1]A105120特殊行业准备金纳税调整明细表!D13,2)</f>
        <v>0</v>
      </c>
      <c r="E13" s="573">
        <f>ROUND([1]A105120特殊行业准备金纳税调整明细表!E13,2)</f>
        <v>0</v>
      </c>
    </row>
    <row r="14" spans="1:9" ht="18" customHeight="1">
      <c r="A14" s="92">
        <v>10</v>
      </c>
      <c r="B14" s="95" t="s">
        <v>1153</v>
      </c>
      <c r="C14" s="573">
        <f>ROUND([1]A105120特殊行业准备金纳税调整明细表!C14,2)</f>
        <v>0</v>
      </c>
      <c r="D14" s="573">
        <f>ROUND([1]A105120特殊行业准备金纳税调整明细表!D14,2)</f>
        <v>0</v>
      </c>
      <c r="E14" s="573">
        <f>ROUND([1]A105120特殊行业准备金纳税调整明细表!E14,2)</f>
        <v>0</v>
      </c>
    </row>
    <row r="15" spans="1:9" ht="18" customHeight="1">
      <c r="A15" s="92">
        <v>11</v>
      </c>
      <c r="B15" s="95" t="s">
        <v>1560</v>
      </c>
      <c r="C15" s="573">
        <f>ROUND([1]A105120特殊行业准备金纳税调整明细表!C15,2)</f>
        <v>0</v>
      </c>
      <c r="D15" s="573">
        <f>ROUND([1]A105120特殊行业准备金纳税调整明细表!D15,2)</f>
        <v>0</v>
      </c>
      <c r="E15" s="573">
        <f>ROUND([1]A105120特殊行业准备金纳税调整明细表!E15,2)</f>
        <v>0</v>
      </c>
    </row>
    <row r="16" spans="1:9" ht="18" customHeight="1">
      <c r="A16" s="92">
        <v>12</v>
      </c>
      <c r="B16" s="95" t="s">
        <v>1561</v>
      </c>
      <c r="C16" s="573">
        <f>ROUND([1]A105120特殊行业准备金纳税调整明细表!C16,2)</f>
        <v>0</v>
      </c>
      <c r="D16" s="573">
        <f>ROUND([1]A105120特殊行业准备金纳税调整明细表!D16,2)</f>
        <v>0</v>
      </c>
      <c r="E16" s="573">
        <f>ROUND([1]A105120特殊行业准备金纳税调整明细表!E16,2)</f>
        <v>0</v>
      </c>
    </row>
    <row r="17" spans="1:5" ht="18" customHeight="1">
      <c r="A17" s="92">
        <v>13</v>
      </c>
      <c r="B17" s="95" t="s">
        <v>1562</v>
      </c>
      <c r="C17" s="573">
        <f>ROUND([1]A105120特殊行业准备金纳税调整明细表!C17,2)</f>
        <v>0</v>
      </c>
      <c r="D17" s="573">
        <f>ROUND([1]A105120特殊行业准备金纳税调整明细表!D17,2)</f>
        <v>0</v>
      </c>
      <c r="E17" s="573">
        <f>ROUND([1]A105120特殊行业准备金纳税调整明细表!E17,2)</f>
        <v>0</v>
      </c>
    </row>
    <row r="18" spans="1:5" ht="18" customHeight="1">
      <c r="A18" s="92">
        <v>14</v>
      </c>
      <c r="B18" s="95" t="s">
        <v>1563</v>
      </c>
      <c r="C18" s="573">
        <f>ROUND([1]A105120特殊行业准备金纳税调整明细表!C18,2)</f>
        <v>0</v>
      </c>
      <c r="D18" s="573">
        <f>ROUND([1]A105120特殊行业准备金纳税调整明细表!D18,2)</f>
        <v>0</v>
      </c>
      <c r="E18" s="573">
        <f>ROUND([1]A105120特殊行业准备金纳税调整明细表!E18,2)</f>
        <v>0</v>
      </c>
    </row>
    <row r="19" spans="1:5" ht="18" customHeight="1">
      <c r="A19" s="92">
        <v>15</v>
      </c>
      <c r="B19" s="95" t="s">
        <v>2049</v>
      </c>
      <c r="C19" s="573">
        <f>ROUND([1]A105120特殊行业准备金纳税调整明细表!C19,2)</f>
        <v>0</v>
      </c>
      <c r="D19" s="573">
        <f>ROUND([1]A105120特殊行业准备金纳税调整明细表!D19,2)</f>
        <v>0</v>
      </c>
      <c r="E19" s="573">
        <f>ROUND([1]A105120特殊行业准备金纳税调整明细表!E19,2)</f>
        <v>0</v>
      </c>
    </row>
    <row r="20" spans="1:5" ht="18" customHeight="1">
      <c r="A20" s="92">
        <v>16</v>
      </c>
      <c r="B20" s="95" t="s">
        <v>1564</v>
      </c>
      <c r="C20" s="573">
        <f>ROUND([1]A105120特殊行业准备金纳税调整明细表!C20,2)</f>
        <v>0</v>
      </c>
      <c r="D20" s="573">
        <f>ROUND([1]A105120特殊行业准备金纳税调整明细表!D20,2)</f>
        <v>0</v>
      </c>
      <c r="E20" s="573">
        <f>ROUND([1]A105120特殊行业准备金纳税调整明细表!E20,2)</f>
        <v>0</v>
      </c>
    </row>
    <row r="21" spans="1:5" ht="18" customHeight="1">
      <c r="A21" s="92">
        <v>17</v>
      </c>
      <c r="B21" s="95" t="s">
        <v>1565</v>
      </c>
      <c r="C21" s="573">
        <f>ROUND([1]A105120特殊行业准备金纳税调整明细表!C21,2)</f>
        <v>0</v>
      </c>
      <c r="D21" s="573">
        <f>ROUND([1]A105120特殊行业准备金纳税调整明细表!D21,2)</f>
        <v>0</v>
      </c>
      <c r="E21" s="573">
        <f>ROUND([1]A105120特殊行业准备金纳税调整明细表!E21,2)</f>
        <v>0</v>
      </c>
    </row>
    <row r="22" spans="1:5" ht="18" customHeight="1">
      <c r="A22" s="92">
        <v>18</v>
      </c>
      <c r="B22" s="95" t="s">
        <v>1566</v>
      </c>
      <c r="C22" s="573">
        <f>ROUND([1]A105120特殊行业准备金纳税调整明细表!C22,2)</f>
        <v>0</v>
      </c>
      <c r="D22" s="573">
        <f>ROUND([1]A105120特殊行业准备金纳税调整明细表!D22,2)</f>
        <v>0</v>
      </c>
      <c r="E22" s="573">
        <f>ROUND([1]A105120特殊行业准备金纳税调整明细表!E22,2)</f>
        <v>0</v>
      </c>
    </row>
    <row r="23" spans="1:5" ht="18" customHeight="1">
      <c r="A23" s="92">
        <v>19</v>
      </c>
      <c r="B23" s="95" t="s">
        <v>1567</v>
      </c>
      <c r="C23" s="573">
        <f>ROUND([1]A105120特殊行业准备金纳税调整明细表!C23,2)</f>
        <v>0</v>
      </c>
      <c r="D23" s="573">
        <f>ROUND([1]A105120特殊行业准备金纳税调整明细表!D23,2)</f>
        <v>0</v>
      </c>
      <c r="E23" s="573">
        <f>ROUND([1]A105120特殊行业准备金纳税调整明细表!E23,2)</f>
        <v>0</v>
      </c>
    </row>
    <row r="24" spans="1:5" ht="18" customHeight="1">
      <c r="A24" s="92">
        <v>20</v>
      </c>
      <c r="B24" s="95" t="s">
        <v>2049</v>
      </c>
      <c r="C24" s="573">
        <f>ROUND([1]A105120特殊行业准备金纳税调整明细表!C24,2)</f>
        <v>0</v>
      </c>
      <c r="D24" s="573">
        <f>ROUND([1]A105120特殊行业准备金纳税调整明细表!D24,2)</f>
        <v>0</v>
      </c>
      <c r="E24" s="573">
        <f>ROUND([1]A105120特殊行业准备金纳税调整明细表!E24,2)</f>
        <v>0</v>
      </c>
    </row>
    <row r="25" spans="1:5" ht="18" customHeight="1">
      <c r="A25" s="92">
        <v>21</v>
      </c>
      <c r="B25" s="95" t="s">
        <v>1568</v>
      </c>
      <c r="C25" s="573">
        <f>ROUND([1]A105120特殊行业准备金纳税调整明细表!C25,2)</f>
        <v>0</v>
      </c>
      <c r="D25" s="573">
        <f>ROUND([1]A105120特殊行业准备金纳税调整明细表!D25,2)</f>
        <v>0</v>
      </c>
      <c r="E25" s="573">
        <f>ROUND([1]A105120特殊行业准备金纳税调整明细表!E25,2)</f>
        <v>0</v>
      </c>
    </row>
    <row r="26" spans="1:5" ht="18" customHeight="1">
      <c r="A26" s="92">
        <v>22</v>
      </c>
      <c r="B26" s="95" t="s">
        <v>1569</v>
      </c>
      <c r="C26" s="573">
        <f>ROUND([1]A105120特殊行业准备金纳税调整明细表!C26,2)</f>
        <v>0</v>
      </c>
      <c r="D26" s="573">
        <f>ROUND([1]A105120特殊行业准备金纳税调整明细表!D26,2)</f>
        <v>0</v>
      </c>
      <c r="E26" s="573">
        <f>ROUND([1]A105120特殊行业准备金纳税调整明细表!E26,2)</f>
        <v>0</v>
      </c>
    </row>
    <row r="27" spans="1:5" ht="18" customHeight="1">
      <c r="A27" s="92">
        <v>23</v>
      </c>
      <c r="B27" s="95" t="s">
        <v>1570</v>
      </c>
      <c r="C27" s="573">
        <f>ROUND([1]A105120特殊行业准备金纳税调整明细表!C27,2)</f>
        <v>0</v>
      </c>
      <c r="D27" s="573">
        <f>ROUND([1]A105120特殊行业准备金纳税调整明细表!D27,2)</f>
        <v>0</v>
      </c>
      <c r="E27" s="573">
        <f>ROUND([1]A105120特殊行业准备金纳税调整明细表!E27,2)</f>
        <v>0</v>
      </c>
    </row>
    <row r="28" spans="1:5" ht="18" customHeight="1">
      <c r="A28" s="92">
        <v>24</v>
      </c>
      <c r="B28" s="95" t="s">
        <v>1354</v>
      </c>
      <c r="C28" s="573">
        <f>ROUND([1]A105120特殊行业准备金纳税调整明细表!C28,2)</f>
        <v>0</v>
      </c>
      <c r="D28" s="573">
        <f>ROUND([1]A105120特殊行业准备金纳税调整明细表!D28,2)</f>
        <v>0</v>
      </c>
      <c r="E28" s="573">
        <f>ROUND([1]A105120特殊行业准备金纳税调整明细表!E28,2)</f>
        <v>0</v>
      </c>
    </row>
    <row r="29" spans="1:5" ht="18" customHeight="1">
      <c r="A29" s="92">
        <v>25</v>
      </c>
      <c r="B29" s="95" t="s">
        <v>1571</v>
      </c>
      <c r="C29" s="573">
        <f>ROUND([1]A105120特殊行业准备金纳税调整明细表!C29,2)</f>
        <v>0</v>
      </c>
      <c r="D29" s="573">
        <f>ROUND([1]A105120特殊行业准备金纳税调整明细表!D29,2)</f>
        <v>0</v>
      </c>
      <c r="E29" s="573">
        <f>ROUND([1]A105120特殊行业准备金纳税调整明细表!E29,2)</f>
        <v>0</v>
      </c>
    </row>
    <row r="30" spans="1:5" ht="18" customHeight="1">
      <c r="A30" s="92">
        <v>26</v>
      </c>
      <c r="B30" s="98" t="s">
        <v>1572</v>
      </c>
      <c r="C30" s="573">
        <f>ROUND([1]A105120特殊行业准备金纳税调整明细表!C30,2)</f>
        <v>0</v>
      </c>
      <c r="D30" s="573">
        <f>ROUND([1]A105120特殊行业准备金纳税调整明细表!D30,2)</f>
        <v>0</v>
      </c>
      <c r="E30" s="573">
        <f>ROUND([1]A105120特殊行业准备金纳税调整明细表!E30,2)</f>
        <v>0</v>
      </c>
    </row>
    <row r="31" spans="1:5" ht="18" customHeight="1">
      <c r="A31" s="92">
        <v>27</v>
      </c>
      <c r="B31" s="95" t="s">
        <v>1573</v>
      </c>
      <c r="C31" s="573">
        <f>ROUND([1]A105120特殊行业准备金纳税调整明细表!C31,2)</f>
        <v>0</v>
      </c>
      <c r="D31" s="573">
        <f>ROUND([1]A105120特殊行业准备金纳税调整明细表!D31,2)</f>
        <v>0</v>
      </c>
      <c r="E31" s="573">
        <f>ROUND([1]A105120特殊行业准备金纳税调整明细表!E31,2)</f>
        <v>0</v>
      </c>
    </row>
    <row r="32" spans="1:5" ht="18" customHeight="1">
      <c r="A32" s="92">
        <v>28</v>
      </c>
      <c r="B32" s="98" t="s">
        <v>1354</v>
      </c>
      <c r="C32" s="573">
        <f>ROUND([1]A105120特殊行业准备金纳税调整明细表!C32,2)</f>
        <v>0</v>
      </c>
      <c r="D32" s="573">
        <f>ROUND([1]A105120特殊行业准备金纳税调整明细表!D32,2)</f>
        <v>0</v>
      </c>
      <c r="E32" s="573">
        <f>ROUND([1]A105120特殊行业准备金纳税调整明细表!E32,2)</f>
        <v>0</v>
      </c>
    </row>
    <row r="33" spans="1:7" ht="18" customHeight="1">
      <c r="A33" s="92">
        <v>29</v>
      </c>
      <c r="B33" s="95" t="s">
        <v>1307</v>
      </c>
      <c r="C33" s="573">
        <f>ROUND([1]A105120特殊行业准备金纳税调整明细表!C33,2)</f>
        <v>0</v>
      </c>
      <c r="D33" s="573">
        <f>ROUND([1]A105120特殊行业准备金纳税调整明细表!D33,2)</f>
        <v>0</v>
      </c>
      <c r="E33" s="573">
        <f>ROUND([1]A105120特殊行业准备金纳税调整明细表!E33,2)</f>
        <v>0</v>
      </c>
    </row>
    <row r="34" spans="1:7" ht="18" customHeight="1">
      <c r="A34" s="92">
        <v>30</v>
      </c>
      <c r="B34" s="115" t="s">
        <v>1574</v>
      </c>
      <c r="C34" s="573">
        <f>ROUND([1]A105120特殊行业准备金纳税调整明细表!C34,2)</f>
        <v>0</v>
      </c>
      <c r="D34" s="573">
        <f>ROUND([1]A105120特殊行业准备金纳税调整明细表!D34,2)</f>
        <v>0</v>
      </c>
      <c r="E34" s="573">
        <f>ROUND([1]A105120特殊行业准备金纳税调整明细表!E34,2)</f>
        <v>0</v>
      </c>
      <c r="G34" s="275"/>
    </row>
    <row r="35" spans="1:7" s="93" customFormat="1" ht="14.25" customHeight="1">
      <c r="A35" s="755"/>
      <c r="B35" s="755"/>
      <c r="C35" s="755"/>
      <c r="D35" s="755"/>
    </row>
  </sheetData>
  <mergeCells count="5">
    <mergeCell ref="A35:D35"/>
    <mergeCell ref="A1:E1"/>
    <mergeCell ref="A2:E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N12"/>
  <sheetViews>
    <sheetView workbookViewId="0">
      <selection activeCell="F7" sqref="F7"/>
    </sheetView>
  </sheetViews>
  <sheetFormatPr defaultColWidth="12.33203125" defaultRowHeight="15.6"/>
  <cols>
    <col min="1" max="1" width="5.109375" style="238" customWidth="1"/>
    <col min="2" max="2" width="8" style="238" customWidth="1"/>
    <col min="3" max="3" width="7.109375" style="238" customWidth="1"/>
    <col min="4" max="13" width="14.77734375" style="238" customWidth="1"/>
    <col min="14" max="16384" width="12.33203125" style="238"/>
  </cols>
  <sheetData>
    <row r="1" spans="1:14" s="239" customFormat="1" ht="20.100000000000001" customHeight="1">
      <c r="A1" s="758" t="s">
        <v>270</v>
      </c>
      <c r="B1" s="758"/>
      <c r="C1" s="758"/>
      <c r="D1" s="758"/>
      <c r="E1" s="758"/>
      <c r="F1" s="758"/>
      <c r="G1" s="758"/>
      <c r="H1" s="758"/>
      <c r="I1" s="758"/>
      <c r="J1" s="758"/>
      <c r="K1" s="758"/>
      <c r="L1" s="758"/>
      <c r="M1" s="758"/>
    </row>
    <row r="2" spans="1:14" s="241" customFormat="1" ht="25.5" customHeight="1">
      <c r="A2" s="760" t="s">
        <v>2054</v>
      </c>
      <c r="B2" s="760"/>
      <c r="C2" s="760"/>
      <c r="D2" s="760"/>
      <c r="E2" s="760"/>
      <c r="F2" s="760"/>
      <c r="G2" s="760"/>
      <c r="H2" s="760"/>
      <c r="I2" s="760"/>
      <c r="J2" s="760"/>
      <c r="K2" s="760"/>
      <c r="L2" s="760"/>
      <c r="M2" s="760"/>
    </row>
    <row r="3" spans="1:14" s="242" customFormat="1" ht="14.25" customHeight="1">
      <c r="A3" s="765" t="s">
        <v>2041</v>
      </c>
      <c r="B3" s="765" t="s">
        <v>2026</v>
      </c>
      <c r="C3" s="765" t="s">
        <v>2025</v>
      </c>
      <c r="D3" s="762" t="s">
        <v>1575</v>
      </c>
      <c r="E3" s="762" t="s">
        <v>1576</v>
      </c>
      <c r="F3" s="762" t="s">
        <v>1577</v>
      </c>
      <c r="G3" s="773" t="s">
        <v>1578</v>
      </c>
      <c r="H3" s="773"/>
      <c r="I3" s="773"/>
      <c r="J3" s="773"/>
      <c r="K3" s="773"/>
      <c r="L3" s="762" t="s">
        <v>2055</v>
      </c>
      <c r="M3" s="762" t="s">
        <v>2056</v>
      </c>
    </row>
    <row r="4" spans="1:14" s="242" customFormat="1" ht="41.25" customHeight="1">
      <c r="A4" s="766"/>
      <c r="B4" s="766"/>
      <c r="C4" s="766"/>
      <c r="D4" s="763"/>
      <c r="E4" s="763"/>
      <c r="F4" s="763"/>
      <c r="G4" s="576" t="s">
        <v>2057</v>
      </c>
      <c r="H4" s="576" t="s">
        <v>2058</v>
      </c>
      <c r="I4" s="576" t="s">
        <v>2059</v>
      </c>
      <c r="J4" s="576" t="s">
        <v>2060</v>
      </c>
      <c r="K4" s="576" t="s">
        <v>2061</v>
      </c>
      <c r="L4" s="763"/>
      <c r="M4" s="763"/>
    </row>
    <row r="5" spans="1:14" s="242" customFormat="1" ht="33.75" customHeight="1">
      <c r="A5" s="767"/>
      <c r="B5" s="767"/>
      <c r="C5" s="576">
        <v>1</v>
      </c>
      <c r="D5" s="576">
        <v>2</v>
      </c>
      <c r="E5" s="576">
        <v>3</v>
      </c>
      <c r="F5" s="576">
        <v>4</v>
      </c>
      <c r="G5" s="576">
        <v>5</v>
      </c>
      <c r="H5" s="576">
        <v>6</v>
      </c>
      <c r="I5" s="576">
        <v>7</v>
      </c>
      <c r="J5" s="576">
        <v>8</v>
      </c>
      <c r="K5" s="576">
        <v>9</v>
      </c>
      <c r="L5" s="577">
        <v>10</v>
      </c>
      <c r="M5" s="576">
        <v>11</v>
      </c>
    </row>
    <row r="6" spans="1:14" s="242" customFormat="1" ht="32.25" customHeight="1">
      <c r="A6" s="230">
        <v>1</v>
      </c>
      <c r="B6" s="230" t="s">
        <v>1387</v>
      </c>
      <c r="C6" s="487">
        <f>[1]A106000企业所得税弥补亏损明细表!C6</f>
        <v>2011</v>
      </c>
      <c r="D6" s="586">
        <f>ROUND([1]A106000企业所得税弥补亏损明细表!D6,2)</f>
        <v>0</v>
      </c>
      <c r="E6" s="586">
        <f>ROUND([1]A106000企业所得税弥补亏损明细表!E6,2)</f>
        <v>0</v>
      </c>
      <c r="F6" s="586">
        <f>ROUND([1]A106000企业所得税弥补亏损明细表!F6,2)</f>
        <v>0</v>
      </c>
      <c r="G6" s="586">
        <f>ROUND([1]A106000企业所得税弥补亏损明细表!G6,2)</f>
        <v>0</v>
      </c>
      <c r="H6" s="586">
        <f>ROUND([1]A106000企业所得税弥补亏损明细表!H6,2)</f>
        <v>0</v>
      </c>
      <c r="I6" s="586">
        <f>ROUND([1]A106000企业所得税弥补亏损明细表!I6,2)</f>
        <v>0</v>
      </c>
      <c r="J6" s="586">
        <f>ROUND([1]A106000企业所得税弥补亏损明细表!J6,2)</f>
        <v>0</v>
      </c>
      <c r="K6" s="586">
        <f>ROUND([1]A106000企业所得税弥补亏损明细表!K6,2)</f>
        <v>0</v>
      </c>
      <c r="L6" s="586">
        <f>ROUND([1]A106000企业所得税弥补亏损明细表!L6,2)</f>
        <v>0</v>
      </c>
      <c r="M6" s="586" t="s">
        <v>2043</v>
      </c>
    </row>
    <row r="7" spans="1:14" s="242" customFormat="1" ht="32.25" customHeight="1">
      <c r="A7" s="230">
        <v>2</v>
      </c>
      <c r="B7" s="230" t="s">
        <v>2057</v>
      </c>
      <c r="C7" s="487">
        <f>[1]A106000企业所得税弥补亏损明细表!C7</f>
        <v>2012</v>
      </c>
      <c r="D7" s="586">
        <f>ROUND([1]A106000企业所得税弥补亏损明细表!D7,2)</f>
        <v>0</v>
      </c>
      <c r="E7" s="586">
        <f>ROUND([1]A106000企业所得税弥补亏损明细表!E7,2)</f>
        <v>0</v>
      </c>
      <c r="F7" s="586">
        <f>ROUND([1]A106000企业所得税弥补亏损明细表!F7,2)</f>
        <v>0</v>
      </c>
      <c r="G7" s="586" t="s">
        <v>2043</v>
      </c>
      <c r="H7" s="586">
        <f>ROUND([1]A106000企业所得税弥补亏损明细表!H7,2)</f>
        <v>0</v>
      </c>
      <c r="I7" s="586">
        <f>ROUND([1]A106000企业所得税弥补亏损明细表!I7,2)</f>
        <v>0</v>
      </c>
      <c r="J7" s="586">
        <f>ROUND([1]A106000企业所得税弥补亏损明细表!J7,2)</f>
        <v>0</v>
      </c>
      <c r="K7" s="586">
        <f>ROUND([1]A106000企业所得税弥补亏损明细表!K7,2)</f>
        <v>0</v>
      </c>
      <c r="L7" s="586">
        <f>ROUND([1]A106000企业所得税弥补亏损明细表!L7,2)</f>
        <v>0</v>
      </c>
      <c r="M7" s="586">
        <f>ROUND([1]A106000企业所得税弥补亏损明细表!M7,2)</f>
        <v>0</v>
      </c>
    </row>
    <row r="8" spans="1:14" s="242" customFormat="1" ht="32.25" customHeight="1">
      <c r="A8" s="230">
        <v>3</v>
      </c>
      <c r="B8" s="230" t="s">
        <v>2058</v>
      </c>
      <c r="C8" s="487">
        <f>[1]A106000企业所得税弥补亏损明细表!C8</f>
        <v>2013</v>
      </c>
      <c r="D8" s="586">
        <f>ROUND([1]A106000企业所得税弥补亏损明细表!D8,2)</f>
        <v>0</v>
      </c>
      <c r="E8" s="586">
        <f>ROUND([1]A106000企业所得税弥补亏损明细表!E8,2)</f>
        <v>0</v>
      </c>
      <c r="F8" s="586">
        <f>ROUND([1]A106000企业所得税弥补亏损明细表!F8,2)</f>
        <v>0</v>
      </c>
      <c r="G8" s="586" t="s">
        <v>2043</v>
      </c>
      <c r="H8" s="586" t="s">
        <v>2043</v>
      </c>
      <c r="I8" s="586">
        <f>ROUND([1]A106000企业所得税弥补亏损明细表!I8,2)</f>
        <v>0</v>
      </c>
      <c r="J8" s="586">
        <f>ROUND([1]A106000企业所得税弥补亏损明细表!J8,2)</f>
        <v>0</v>
      </c>
      <c r="K8" s="586">
        <f>ROUND([1]A106000企业所得税弥补亏损明细表!K8,2)</f>
        <v>0</v>
      </c>
      <c r="L8" s="586">
        <f>ROUND([1]A106000企业所得税弥补亏损明细表!L8,2)</f>
        <v>0</v>
      </c>
      <c r="M8" s="586">
        <f>ROUND([1]A106000企业所得税弥补亏损明细表!M8,2)</f>
        <v>0</v>
      </c>
    </row>
    <row r="9" spans="1:14" s="242" customFormat="1" ht="32.25" customHeight="1">
      <c r="A9" s="230">
        <v>4</v>
      </c>
      <c r="B9" s="230" t="s">
        <v>2059</v>
      </c>
      <c r="C9" s="487">
        <f>[1]A106000企业所得税弥补亏损明细表!C9</f>
        <v>2014</v>
      </c>
      <c r="D9" s="586">
        <f>ROUND([1]A106000企业所得税弥补亏损明细表!D9,2)</f>
        <v>0</v>
      </c>
      <c r="E9" s="586">
        <f>ROUND([1]A106000企业所得税弥补亏损明细表!E9,2)</f>
        <v>0</v>
      </c>
      <c r="F9" s="586">
        <f>ROUND([1]A106000企业所得税弥补亏损明细表!F9,2)</f>
        <v>0</v>
      </c>
      <c r="G9" s="586" t="s">
        <v>2043</v>
      </c>
      <c r="H9" s="586" t="s">
        <v>2043</v>
      </c>
      <c r="I9" s="586" t="s">
        <v>2043</v>
      </c>
      <c r="J9" s="586">
        <f>ROUND([1]A106000企业所得税弥补亏损明细表!J9,2)</f>
        <v>0</v>
      </c>
      <c r="K9" s="586">
        <f>ROUND([1]A106000企业所得税弥补亏损明细表!K9,2)</f>
        <v>0</v>
      </c>
      <c r="L9" s="586">
        <f>ROUND([1]A106000企业所得税弥补亏损明细表!L9,2)</f>
        <v>0</v>
      </c>
      <c r="M9" s="586">
        <f>ROUND([1]A106000企业所得税弥补亏损明细表!M9,2)</f>
        <v>0</v>
      </c>
    </row>
    <row r="10" spans="1:14" s="242" customFormat="1" ht="32.25" customHeight="1">
      <c r="A10" s="230">
        <v>5</v>
      </c>
      <c r="B10" s="230" t="s">
        <v>2060</v>
      </c>
      <c r="C10" s="487">
        <f>[1]A106000企业所得税弥补亏损明细表!C10</f>
        <v>2015</v>
      </c>
      <c r="D10" s="586">
        <f>ROUND([1]A106000企业所得税弥补亏损明细表!D10,2)</f>
        <v>0</v>
      </c>
      <c r="E10" s="586">
        <f>ROUND([1]A106000企业所得税弥补亏损明细表!E10,2)</f>
        <v>0</v>
      </c>
      <c r="F10" s="586">
        <f>ROUND([1]A106000企业所得税弥补亏损明细表!F10,2)</f>
        <v>0</v>
      </c>
      <c r="G10" s="586" t="s">
        <v>2043</v>
      </c>
      <c r="H10" s="586" t="s">
        <v>2043</v>
      </c>
      <c r="I10" s="586" t="s">
        <v>2043</v>
      </c>
      <c r="J10" s="586" t="s">
        <v>2043</v>
      </c>
      <c r="K10" s="586" t="s">
        <v>2043</v>
      </c>
      <c r="L10" s="586">
        <f>ROUND([1]A106000企业所得税弥补亏损明细表!L10,2)</f>
        <v>0</v>
      </c>
      <c r="M10" s="586">
        <f>ROUND([1]A106000企业所得税弥补亏损明细表!M10,2)</f>
        <v>0</v>
      </c>
    </row>
    <row r="11" spans="1:14" s="242" customFormat="1" ht="32.25" customHeight="1">
      <c r="A11" s="230">
        <v>6</v>
      </c>
      <c r="B11" s="230" t="s">
        <v>1579</v>
      </c>
      <c r="C11" s="487">
        <f>[1]A106000企业所得税弥补亏损明细表!C11</f>
        <v>2016</v>
      </c>
      <c r="D11" s="586">
        <f>ROUND([1]A106000企业所得税弥补亏损明细表!D11,2)</f>
        <v>0</v>
      </c>
      <c r="E11" s="586">
        <f>ROUND([1]A106000企业所得税弥补亏损明细表!E11,2)</f>
        <v>0</v>
      </c>
      <c r="F11" s="586">
        <f>ROUND([1]A106000企业所得税弥补亏损明细表!F11,2)</f>
        <v>0</v>
      </c>
      <c r="G11" s="586" t="s">
        <v>2043</v>
      </c>
      <c r="H11" s="586" t="s">
        <v>2043</v>
      </c>
      <c r="I11" s="586" t="s">
        <v>2043</v>
      </c>
      <c r="J11" s="586" t="s">
        <v>2043</v>
      </c>
      <c r="K11" s="586" t="s">
        <v>2043</v>
      </c>
      <c r="L11" s="586">
        <f>ROUND([1]A106000企业所得税弥补亏损明细表!L11,2)</f>
        <v>0</v>
      </c>
      <c r="M11" s="586">
        <f>ROUND([1]A106000企业所得税弥补亏损明细表!M11,2)</f>
        <v>0</v>
      </c>
    </row>
    <row r="12" spans="1:14" s="242" customFormat="1" ht="32.25" customHeight="1">
      <c r="A12" s="230">
        <v>7</v>
      </c>
      <c r="B12" s="817" t="s">
        <v>4692</v>
      </c>
      <c r="C12" s="818"/>
      <c r="D12" s="818"/>
      <c r="E12" s="818"/>
      <c r="F12" s="818"/>
      <c r="G12" s="818"/>
      <c r="H12" s="818"/>
      <c r="I12" s="818"/>
      <c r="J12" s="818"/>
      <c r="K12" s="818"/>
      <c r="L12" s="819"/>
      <c r="M12" s="586">
        <f>ROUND([1]A106000企业所得税弥补亏损明细表!M12,2)</f>
        <v>0</v>
      </c>
      <c r="N12" s="276"/>
    </row>
  </sheetData>
  <mergeCells count="12">
    <mergeCell ref="B12:L12"/>
    <mergeCell ref="L3:L4"/>
    <mergeCell ref="A1:M1"/>
    <mergeCell ref="A2:M2"/>
    <mergeCell ref="A3:A5"/>
    <mergeCell ref="B3:B5"/>
    <mergeCell ref="C3:C4"/>
    <mergeCell ref="D3:D4"/>
    <mergeCell ref="E3:E4"/>
    <mergeCell ref="F3:F4"/>
    <mergeCell ref="G3:K3"/>
    <mergeCell ref="M3:M4"/>
  </mergeCells>
  <phoneticPr fontId="48" type="noConversion"/>
  <printOptions horizontalCentered="1"/>
  <pageMargins left="0.51181102362204722" right="0.31496062992125984" top="0.74803149606299213" bottom="0.35433070866141736" header="0.31496062992125984" footer="0.31496062992125984"/>
  <pageSetup paperSize="9" scale="84" orientation="landscape" blackAndWhite="1"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D30"/>
  <sheetViews>
    <sheetView zoomScaleSheetLayoutView="99" workbookViewId="0">
      <selection activeCell="F7" sqref="F7"/>
    </sheetView>
  </sheetViews>
  <sheetFormatPr defaultColWidth="56.33203125" defaultRowHeight="15.6"/>
  <cols>
    <col min="1" max="1" width="4.109375" style="268" customWidth="1"/>
    <col min="2" max="2" width="66.44140625" style="268" customWidth="1"/>
    <col min="3" max="3" width="18" style="268" customWidth="1"/>
    <col min="4" max="16384" width="56.33203125" style="268"/>
  </cols>
  <sheetData>
    <row r="1" spans="1:4" ht="20.100000000000001" customHeight="1">
      <c r="A1" s="756" t="s">
        <v>271</v>
      </c>
      <c r="B1" s="756"/>
      <c r="C1" s="756"/>
    </row>
    <row r="2" spans="1:4" ht="25.5" customHeight="1">
      <c r="A2" s="760" t="s">
        <v>1580</v>
      </c>
      <c r="B2" s="760"/>
      <c r="C2" s="760"/>
    </row>
    <row r="3" spans="1:4" ht="18" customHeight="1">
      <c r="A3" s="576" t="s">
        <v>2041</v>
      </c>
      <c r="B3" s="576" t="s">
        <v>2053</v>
      </c>
      <c r="C3" s="576" t="s">
        <v>2052</v>
      </c>
    </row>
    <row r="4" spans="1:4" ht="18" customHeight="1">
      <c r="A4" s="146">
        <v>1</v>
      </c>
      <c r="B4" s="148" t="s">
        <v>1581</v>
      </c>
      <c r="C4" s="1">
        <f>ROUND([1]A107010免税、减计收入及加计扣除优惠明细表!C4,2)</f>
        <v>0</v>
      </c>
      <c r="D4" s="271"/>
    </row>
    <row r="5" spans="1:4" ht="18" customHeight="1">
      <c r="A5" s="146">
        <v>2</v>
      </c>
      <c r="B5" s="148" t="s">
        <v>1582</v>
      </c>
      <c r="C5" s="1">
        <f>ROUND([1]A107010免税、减计收入及加计扣除优惠明细表!C5,2)</f>
        <v>0</v>
      </c>
      <c r="D5" s="271"/>
    </row>
    <row r="6" spans="1:4" ht="28.2" customHeight="1">
      <c r="A6" s="149">
        <v>3</v>
      </c>
      <c r="B6" s="150" t="s">
        <v>1583</v>
      </c>
      <c r="C6" s="1">
        <f>ROUND([1]A107010免税、减计收入及加计扣除优惠明细表!C6,2)</f>
        <v>0</v>
      </c>
    </row>
    <row r="7" spans="1:4" ht="18" customHeight="1">
      <c r="A7" s="146">
        <v>4</v>
      </c>
      <c r="B7" s="148" t="s">
        <v>1584</v>
      </c>
      <c r="C7" s="1">
        <f>ROUND([1]A107010免税、减计收入及加计扣除优惠明细表!C7,2)</f>
        <v>0</v>
      </c>
    </row>
    <row r="8" spans="1:4" ht="18" customHeight="1">
      <c r="A8" s="146">
        <v>5</v>
      </c>
      <c r="B8" s="148" t="s">
        <v>1585</v>
      </c>
      <c r="C8" s="1">
        <f>ROUND([1]A107010免税、减计收入及加计扣除优惠明细表!C8,2)</f>
        <v>0</v>
      </c>
    </row>
    <row r="9" spans="1:4" ht="18" customHeight="1">
      <c r="A9" s="146">
        <v>6</v>
      </c>
      <c r="B9" s="151" t="s">
        <v>1586</v>
      </c>
      <c r="C9" s="1">
        <f>ROUND([1]A107010免税、减计收入及加计扣除优惠明细表!C9,2)</f>
        <v>0</v>
      </c>
    </row>
    <row r="10" spans="1:4" ht="18" customHeight="1">
      <c r="A10" s="146">
        <v>7</v>
      </c>
      <c r="B10" s="151" t="s">
        <v>1587</v>
      </c>
      <c r="C10" s="1">
        <f>ROUND([1]A107010免税、减计收入及加计扣除优惠明细表!C10,2)</f>
        <v>0</v>
      </c>
    </row>
    <row r="11" spans="1:4" ht="18" customHeight="1">
      <c r="A11" s="146">
        <v>8</v>
      </c>
      <c r="B11" s="151" t="s">
        <v>1588</v>
      </c>
      <c r="C11" s="1">
        <f>ROUND([1]A107010免税、减计收入及加计扣除优惠明细表!C11,2)</f>
        <v>0</v>
      </c>
    </row>
    <row r="12" spans="1:4" ht="18" customHeight="1">
      <c r="A12" s="146">
        <v>9</v>
      </c>
      <c r="B12" s="151" t="s">
        <v>1589</v>
      </c>
      <c r="C12" s="1">
        <f>ROUND([1]A107010免税、减计收入及加计扣除优惠明细表!C12,2)</f>
        <v>0</v>
      </c>
    </row>
    <row r="13" spans="1:4" ht="18" customHeight="1">
      <c r="A13" s="146">
        <v>10</v>
      </c>
      <c r="B13" s="151" t="s">
        <v>1590</v>
      </c>
      <c r="C13" s="1">
        <f>ROUND([1]A107010免税、减计收入及加计扣除优惠明细表!C13,2)</f>
        <v>0</v>
      </c>
    </row>
    <row r="14" spans="1:4" ht="18" customHeight="1">
      <c r="A14" s="146">
        <v>11</v>
      </c>
      <c r="B14" s="151" t="s">
        <v>1591</v>
      </c>
      <c r="C14" s="1">
        <f>ROUND([1]A107010免税、减计收入及加计扣除优惠明细表!C14,2)</f>
        <v>0</v>
      </c>
    </row>
    <row r="15" spans="1:4" ht="18" customHeight="1">
      <c r="A15" s="146">
        <v>12</v>
      </c>
      <c r="B15" s="151" t="s">
        <v>1592</v>
      </c>
      <c r="C15" s="1">
        <f>ROUND([1]A107010免税、减计收入及加计扣除优惠明细表!C15,2)</f>
        <v>0</v>
      </c>
    </row>
    <row r="16" spans="1:4" ht="18" customHeight="1">
      <c r="A16" s="146">
        <v>13</v>
      </c>
      <c r="B16" s="151" t="s">
        <v>1593</v>
      </c>
      <c r="C16" s="1">
        <f>ROUND([1]A107010免税、减计收入及加计扣除优惠明细表!C16,2)</f>
        <v>0</v>
      </c>
    </row>
    <row r="17" spans="1:3" ht="18" customHeight="1">
      <c r="A17" s="146">
        <v>14</v>
      </c>
      <c r="B17" s="151" t="s">
        <v>1594</v>
      </c>
      <c r="C17" s="1">
        <f>ROUND([1]A107010免税、减计收入及加计扣除优惠明细表!C17,2)</f>
        <v>0</v>
      </c>
    </row>
    <row r="18" spans="1:3" ht="18" customHeight="1">
      <c r="A18" s="146">
        <v>15</v>
      </c>
      <c r="B18" s="148" t="s">
        <v>1595</v>
      </c>
      <c r="C18" s="1">
        <f>ROUND([1]A107010免税、减计收入及加计扣除优惠明细表!C18,2)</f>
        <v>0</v>
      </c>
    </row>
    <row r="19" spans="1:3" ht="18" customHeight="1">
      <c r="A19" s="146">
        <v>16</v>
      </c>
      <c r="B19" s="148" t="s">
        <v>1596</v>
      </c>
      <c r="C19" s="1">
        <f>ROUND([1]A107010免税、减计收入及加计扣除优惠明细表!C19,2)</f>
        <v>0</v>
      </c>
    </row>
    <row r="20" spans="1:3" ht="18" customHeight="1">
      <c r="A20" s="146">
        <v>17</v>
      </c>
      <c r="B20" s="148" t="s">
        <v>1597</v>
      </c>
      <c r="C20" s="1">
        <f>ROUND([1]A107010免税、减计收入及加计扣除优惠明细表!C20,2)</f>
        <v>0</v>
      </c>
    </row>
    <row r="21" spans="1:3" ht="18" customHeight="1">
      <c r="A21" s="146">
        <v>18</v>
      </c>
      <c r="B21" s="151" t="s">
        <v>1598</v>
      </c>
      <c r="C21" s="1">
        <f>ROUND([1]A107010免税、减计收入及加计扣除优惠明细表!C21,2)</f>
        <v>0</v>
      </c>
    </row>
    <row r="22" spans="1:3" ht="18" customHeight="1">
      <c r="A22" s="146">
        <v>19</v>
      </c>
      <c r="B22" s="151" t="s">
        <v>1599</v>
      </c>
      <c r="C22" s="1">
        <f>ROUND([1]A107010免税、减计收入及加计扣除优惠明细表!C22,2)</f>
        <v>0</v>
      </c>
    </row>
    <row r="23" spans="1:3" ht="18" customHeight="1">
      <c r="A23" s="146">
        <v>20</v>
      </c>
      <c r="B23" s="148" t="s">
        <v>1600</v>
      </c>
      <c r="C23" s="1">
        <f>ROUND([1]A107010免税、减计收入及加计扣除优惠明细表!C23,2)</f>
        <v>0</v>
      </c>
    </row>
    <row r="24" spans="1:3" ht="18" customHeight="1">
      <c r="A24" s="146">
        <v>21</v>
      </c>
      <c r="B24" s="148" t="s">
        <v>1601</v>
      </c>
      <c r="C24" s="1">
        <f>ROUND([1]A107010免税、减计收入及加计扣除优惠明细表!C24,2)</f>
        <v>0</v>
      </c>
    </row>
    <row r="25" spans="1:3" ht="28.2" customHeight="1">
      <c r="A25" s="149">
        <v>22</v>
      </c>
      <c r="B25" s="150" t="s">
        <v>1602</v>
      </c>
      <c r="C25" s="1">
        <f>ROUND([1]A107010免税、减计收入及加计扣除优惠明细表!C25,2)</f>
        <v>0</v>
      </c>
    </row>
    <row r="26" spans="1:3" ht="28.2" customHeight="1">
      <c r="A26" s="146">
        <v>23</v>
      </c>
      <c r="B26" s="152" t="s">
        <v>1603</v>
      </c>
      <c r="C26" s="1">
        <f>ROUND([1]A107010免税、减计收入及加计扣除优惠明细表!C26,2)</f>
        <v>0</v>
      </c>
    </row>
    <row r="27" spans="1:3" ht="18" customHeight="1">
      <c r="A27" s="146">
        <v>24</v>
      </c>
      <c r="B27" s="148" t="s">
        <v>1604</v>
      </c>
      <c r="C27" s="1">
        <f>ROUND([1]A107010免税、减计收入及加计扣除优惠明细表!C27,2)</f>
        <v>0</v>
      </c>
    </row>
    <row r="28" spans="1:3" ht="18" customHeight="1">
      <c r="A28" s="146">
        <v>25</v>
      </c>
      <c r="B28" s="148" t="s">
        <v>1605</v>
      </c>
      <c r="C28" s="1">
        <f>ROUND([1]A107010免税、减计收入及加计扣除优惠明细表!C28,2)</f>
        <v>0</v>
      </c>
    </row>
    <row r="29" spans="1:3" ht="18" customHeight="1">
      <c r="A29" s="146">
        <v>26</v>
      </c>
      <c r="B29" s="148" t="s">
        <v>1606</v>
      </c>
      <c r="C29" s="1">
        <f>ROUND([1]A107010免税、减计收入及加计扣除优惠明细表!C29,2)</f>
        <v>0</v>
      </c>
    </row>
    <row r="30" spans="1:3" ht="18" customHeight="1">
      <c r="A30" s="146">
        <v>27</v>
      </c>
      <c r="B30" s="148" t="s">
        <v>1607</v>
      </c>
      <c r="C30" s="1">
        <f>ROUND([1]A107010免税、减计收入及加计扣除优惠明细表!C30,2)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R15"/>
  <sheetViews>
    <sheetView zoomScaleSheetLayoutView="100" workbookViewId="0">
      <selection activeCell="F7" sqref="F7"/>
    </sheetView>
  </sheetViews>
  <sheetFormatPr defaultColWidth="9" defaultRowHeight="14.4"/>
  <cols>
    <col min="1" max="1" width="6" style="277" customWidth="1"/>
    <col min="2" max="2" width="12.21875" style="277" customWidth="1"/>
    <col min="3" max="4" width="8.88671875" style="277" customWidth="1"/>
    <col min="5" max="5" width="8" style="277" customWidth="1"/>
    <col min="6" max="6" width="13.109375" style="277" customWidth="1"/>
    <col min="7" max="7" width="14" style="277" customWidth="1"/>
    <col min="8" max="17" width="12" style="277" customWidth="1"/>
    <col min="18" max="16384" width="9" style="277"/>
  </cols>
  <sheetData>
    <row r="1" spans="1:18" s="153" customFormat="1" ht="17.25" customHeight="1">
      <c r="A1" s="779" t="s">
        <v>272</v>
      </c>
      <c r="B1" s="779"/>
      <c r="C1" s="779"/>
      <c r="D1" s="779"/>
      <c r="E1" s="779"/>
      <c r="F1" s="779"/>
      <c r="G1" s="779"/>
      <c r="H1" s="779"/>
      <c r="I1" s="779"/>
      <c r="J1" s="779"/>
      <c r="K1" s="779"/>
      <c r="L1" s="779"/>
      <c r="M1" s="779"/>
      <c r="N1" s="779"/>
      <c r="O1" s="779"/>
      <c r="P1" s="779"/>
      <c r="Q1" s="779"/>
    </row>
    <row r="2" spans="1:18" ht="36.75" customHeight="1">
      <c r="A2" s="780" t="s">
        <v>1608</v>
      </c>
      <c r="B2" s="780"/>
      <c r="C2" s="780"/>
      <c r="D2" s="780"/>
      <c r="E2" s="780"/>
      <c r="F2" s="780"/>
      <c r="G2" s="780"/>
      <c r="H2" s="780"/>
      <c r="I2" s="780"/>
      <c r="J2" s="780"/>
      <c r="K2" s="780"/>
      <c r="L2" s="780"/>
      <c r="M2" s="780"/>
      <c r="N2" s="780"/>
      <c r="O2" s="780"/>
      <c r="P2" s="780"/>
      <c r="Q2" s="780"/>
    </row>
    <row r="3" spans="1:18" s="155" customFormat="1" ht="18" customHeight="1">
      <c r="A3" s="820" t="s">
        <v>2041</v>
      </c>
      <c r="B3" s="778" t="s">
        <v>2519</v>
      </c>
      <c r="C3" s="778" t="s">
        <v>1609</v>
      </c>
      <c r="D3" s="778" t="s">
        <v>2520</v>
      </c>
      <c r="E3" s="778" t="s">
        <v>2763</v>
      </c>
      <c r="F3" s="778" t="s">
        <v>1610</v>
      </c>
      <c r="G3" s="778"/>
      <c r="H3" s="778" t="s">
        <v>1611</v>
      </c>
      <c r="I3" s="778"/>
      <c r="J3" s="778"/>
      <c r="K3" s="778" t="s">
        <v>1612</v>
      </c>
      <c r="L3" s="778"/>
      <c r="M3" s="778"/>
      <c r="N3" s="778"/>
      <c r="O3" s="778"/>
      <c r="P3" s="778"/>
      <c r="Q3" s="762" t="s">
        <v>2061</v>
      </c>
    </row>
    <row r="4" spans="1:18" s="155" customFormat="1" ht="72">
      <c r="A4" s="821"/>
      <c r="B4" s="778"/>
      <c r="C4" s="778"/>
      <c r="D4" s="778"/>
      <c r="E4" s="778"/>
      <c r="F4" s="17" t="s">
        <v>1613</v>
      </c>
      <c r="G4" s="17" t="s">
        <v>1614</v>
      </c>
      <c r="H4" s="17" t="s">
        <v>1615</v>
      </c>
      <c r="I4" s="17" t="s">
        <v>1616</v>
      </c>
      <c r="J4" s="17" t="s">
        <v>1617</v>
      </c>
      <c r="K4" s="17" t="s">
        <v>1618</v>
      </c>
      <c r="L4" s="17" t="s">
        <v>1619</v>
      </c>
      <c r="M4" s="17" t="s">
        <v>1620</v>
      </c>
      <c r="N4" s="17" t="s">
        <v>1621</v>
      </c>
      <c r="O4" s="17" t="s">
        <v>1622</v>
      </c>
      <c r="P4" s="17" t="s">
        <v>1617</v>
      </c>
      <c r="Q4" s="764"/>
    </row>
    <row r="5" spans="1:18" ht="28.2" customHeight="1">
      <c r="A5" s="821"/>
      <c r="B5" s="25">
        <v>1</v>
      </c>
      <c r="C5" s="15">
        <v>2</v>
      </c>
      <c r="D5" s="15">
        <v>3</v>
      </c>
      <c r="E5" s="15">
        <v>4</v>
      </c>
      <c r="F5" s="15">
        <v>5</v>
      </c>
      <c r="G5" s="15">
        <v>6</v>
      </c>
      <c r="H5" s="15">
        <v>7</v>
      </c>
      <c r="I5" s="15">
        <v>8</v>
      </c>
      <c r="J5" s="15" t="s">
        <v>1623</v>
      </c>
      <c r="K5" s="15">
        <v>10</v>
      </c>
      <c r="L5" s="15">
        <v>11</v>
      </c>
      <c r="M5" s="15" t="s">
        <v>1624</v>
      </c>
      <c r="N5" s="15" t="s">
        <v>1625</v>
      </c>
      <c r="O5" s="15">
        <v>14</v>
      </c>
      <c r="P5" s="15" t="s">
        <v>1626</v>
      </c>
      <c r="Q5" s="580" t="s">
        <v>1627</v>
      </c>
      <c r="R5" s="278"/>
    </row>
    <row r="6" spans="1:18" ht="18" customHeight="1">
      <c r="A6" s="147">
        <v>1</v>
      </c>
      <c r="B6" s="493" t="str">
        <f>[1]A107011股息红利优惠明细表!B6&amp;""</f>
        <v/>
      </c>
      <c r="C6" s="12" t="str">
        <f>[1]A107011股息红利优惠明细表!C6&amp;""</f>
        <v/>
      </c>
      <c r="D6" s="12" t="str">
        <f>IF($B6="","",ROUND([1]A107011股息红利优惠明细表!D6,2))</f>
        <v/>
      </c>
      <c r="E6" s="588" t="str">
        <f>IF($B6="","",ROUND([1]A107011股息红利优惠明细表!E6,2))</f>
        <v/>
      </c>
      <c r="F6" s="589" t="str">
        <f>IF($B6="","",[1]A107011股息红利优惠明细表!F6&amp;"")</f>
        <v/>
      </c>
      <c r="G6" s="12" t="str">
        <f>IF($B6="","",ROUND([1]A107011股息红利优惠明细表!G6,2))</f>
        <v/>
      </c>
      <c r="H6" s="12" t="str">
        <f>IF($B6="","",ROUND([1]A107011股息红利优惠明细表!H6,2))</f>
        <v/>
      </c>
      <c r="I6" s="12" t="str">
        <f>IF($B6="","",ROUND([1]A107011股息红利优惠明细表!I6,2))</f>
        <v/>
      </c>
      <c r="J6" s="12" t="str">
        <f>IF($B6="","",ROUND([1]A107011股息红利优惠明细表!J6,2))</f>
        <v/>
      </c>
      <c r="K6" s="12" t="str">
        <f>IF($B6="","",ROUND([1]A107011股息红利优惠明细表!K6,2))</f>
        <v/>
      </c>
      <c r="L6" s="12" t="str">
        <f>IF($B6="","",ROUND([1]A107011股息红利优惠明细表!L6,2))</f>
        <v/>
      </c>
      <c r="M6" s="12" t="str">
        <f>IF($B6="","",ROUND([1]A107011股息红利优惠明细表!M6,2))</f>
        <v/>
      </c>
      <c r="N6" s="12" t="str">
        <f>IF($B6="","",ROUND([1]A107011股息红利优惠明细表!N6,2))</f>
        <v/>
      </c>
      <c r="O6" s="12" t="str">
        <f>IF($B6="","",ROUND([1]A107011股息红利优惠明细表!O6,2))</f>
        <v/>
      </c>
      <c r="P6" s="12" t="str">
        <f>IF($B6="","",ROUND([1]A107011股息红利优惠明细表!P6,2))</f>
        <v/>
      </c>
      <c r="Q6" s="12" t="str">
        <f>IF($B6="","",ROUND([1]A107011股息红利优惠明细表!Q6,2))</f>
        <v/>
      </c>
    </row>
    <row r="7" spans="1:18" ht="18" customHeight="1">
      <c r="A7" s="147">
        <v>2</v>
      </c>
      <c r="B7" s="493" t="str">
        <f>[1]A107011股息红利优惠明细表!B7&amp;""</f>
        <v/>
      </c>
      <c r="C7" s="12" t="str">
        <f>[1]A107011股息红利优惠明细表!C7&amp;""</f>
        <v/>
      </c>
      <c r="D7" s="12" t="str">
        <f>IF($B7="","",ROUND([1]A107011股息红利优惠明细表!D7,2))</f>
        <v/>
      </c>
      <c r="E7" s="588" t="str">
        <f>IF($B7="","",ROUND([1]A107011股息红利优惠明细表!E7,2))</f>
        <v/>
      </c>
      <c r="F7" s="589" t="str">
        <f>IF($B7="","",[1]A107011股息红利优惠明细表!F7&amp;"")</f>
        <v/>
      </c>
      <c r="G7" s="12" t="str">
        <f>IF($B7="","",ROUND([1]A107011股息红利优惠明细表!G7,2))</f>
        <v/>
      </c>
      <c r="H7" s="12" t="str">
        <f>IF($B7="","",ROUND([1]A107011股息红利优惠明细表!H7,2))</f>
        <v/>
      </c>
      <c r="I7" s="12" t="str">
        <f>IF($B7="","",ROUND([1]A107011股息红利优惠明细表!I7,2))</f>
        <v/>
      </c>
      <c r="J7" s="12" t="str">
        <f>IF($B7="","",ROUND([1]A107011股息红利优惠明细表!J7,2))</f>
        <v/>
      </c>
      <c r="K7" s="12" t="str">
        <f>IF($B7="","",ROUND([1]A107011股息红利优惠明细表!K7,2))</f>
        <v/>
      </c>
      <c r="L7" s="12" t="str">
        <f>IF($B7="","",ROUND([1]A107011股息红利优惠明细表!L7,2))</f>
        <v/>
      </c>
      <c r="M7" s="12" t="str">
        <f>IF($B7="","",ROUND([1]A107011股息红利优惠明细表!M7,2))</f>
        <v/>
      </c>
      <c r="N7" s="12" t="str">
        <f>IF($B7="","",ROUND([1]A107011股息红利优惠明细表!N7,2))</f>
        <v/>
      </c>
      <c r="O7" s="12" t="str">
        <f>IF($B7="","",ROUND([1]A107011股息红利优惠明细表!O7,2))</f>
        <v/>
      </c>
      <c r="P7" s="12" t="str">
        <f>IF($B7="","",ROUND([1]A107011股息红利优惠明细表!P7,2))</f>
        <v/>
      </c>
      <c r="Q7" s="12" t="str">
        <f>IF($B7="","",ROUND([1]A107011股息红利优惠明细表!Q7,2))</f>
        <v/>
      </c>
    </row>
    <row r="8" spans="1:18" ht="18" customHeight="1">
      <c r="A8" s="147">
        <v>3</v>
      </c>
      <c r="B8" s="493" t="str">
        <f>[1]A107011股息红利优惠明细表!B8&amp;""</f>
        <v/>
      </c>
      <c r="C8" s="12" t="str">
        <f>[1]A107011股息红利优惠明细表!C8&amp;""</f>
        <v/>
      </c>
      <c r="D8" s="12" t="str">
        <f>IF($B8="","",ROUND([1]A107011股息红利优惠明细表!D8,2))</f>
        <v/>
      </c>
      <c r="E8" s="588" t="str">
        <f>IF($B8="","",ROUND([1]A107011股息红利优惠明细表!E8,2))</f>
        <v/>
      </c>
      <c r="F8" s="589" t="str">
        <f>IF($B8="","",[1]A107011股息红利优惠明细表!F8&amp;"")</f>
        <v/>
      </c>
      <c r="G8" s="12" t="str">
        <f>IF($B8="","",ROUND([1]A107011股息红利优惠明细表!G8,2))</f>
        <v/>
      </c>
      <c r="H8" s="12" t="str">
        <f>IF($B8="","",ROUND([1]A107011股息红利优惠明细表!H8,2))</f>
        <v/>
      </c>
      <c r="I8" s="12" t="str">
        <f>IF($B8="","",ROUND([1]A107011股息红利优惠明细表!I8,2))</f>
        <v/>
      </c>
      <c r="J8" s="12" t="str">
        <f>IF($B8="","",ROUND([1]A107011股息红利优惠明细表!J8,2))</f>
        <v/>
      </c>
      <c r="K8" s="12" t="str">
        <f>IF($B8="","",ROUND([1]A107011股息红利优惠明细表!K8,2))</f>
        <v/>
      </c>
      <c r="L8" s="12" t="str">
        <f>IF($B8="","",ROUND([1]A107011股息红利优惠明细表!L8,2))</f>
        <v/>
      </c>
      <c r="M8" s="12" t="str">
        <f>IF($B8="","",ROUND([1]A107011股息红利优惠明细表!M8,2))</f>
        <v/>
      </c>
      <c r="N8" s="12" t="str">
        <f>IF($B8="","",ROUND([1]A107011股息红利优惠明细表!N8,2))</f>
        <v/>
      </c>
      <c r="O8" s="12" t="str">
        <f>IF($B8="","",ROUND([1]A107011股息红利优惠明细表!O8,2))</f>
        <v/>
      </c>
      <c r="P8" s="12" t="str">
        <f>IF($B8="","",ROUND([1]A107011股息红利优惠明细表!P8,2))</f>
        <v/>
      </c>
      <c r="Q8" s="12" t="str">
        <f>IF($B8="","",ROUND([1]A107011股息红利优惠明细表!Q8,2))</f>
        <v/>
      </c>
    </row>
    <row r="9" spans="1:18" ht="18" customHeight="1">
      <c r="A9" s="147">
        <v>4</v>
      </c>
      <c r="B9" s="493" t="str">
        <f>[1]A107011股息红利优惠明细表!B9&amp;""</f>
        <v/>
      </c>
      <c r="C9" s="12" t="str">
        <f>[1]A107011股息红利优惠明细表!C9&amp;""</f>
        <v/>
      </c>
      <c r="D9" s="12" t="str">
        <f>IF($B9="","",ROUND([1]A107011股息红利优惠明细表!D9,2))</f>
        <v/>
      </c>
      <c r="E9" s="588" t="str">
        <f>IF($B9="","",ROUND([1]A107011股息红利优惠明细表!E9,2))</f>
        <v/>
      </c>
      <c r="F9" s="589" t="str">
        <f>IF($B9="","",[1]A107011股息红利优惠明细表!F9&amp;"")</f>
        <v/>
      </c>
      <c r="G9" s="12" t="str">
        <f>IF($B9="","",ROUND([1]A107011股息红利优惠明细表!G9,2))</f>
        <v/>
      </c>
      <c r="H9" s="12" t="str">
        <f>IF($B9="","",ROUND([1]A107011股息红利优惠明细表!H9,2))</f>
        <v/>
      </c>
      <c r="I9" s="12" t="str">
        <f>IF($B9="","",ROUND([1]A107011股息红利优惠明细表!I9,2))</f>
        <v/>
      </c>
      <c r="J9" s="12" t="str">
        <f>IF($B9="","",ROUND([1]A107011股息红利优惠明细表!J9,2))</f>
        <v/>
      </c>
      <c r="K9" s="12" t="str">
        <f>IF($B9="","",ROUND([1]A107011股息红利优惠明细表!K9,2))</f>
        <v/>
      </c>
      <c r="L9" s="12" t="str">
        <f>IF($B9="","",ROUND([1]A107011股息红利优惠明细表!L9,2))</f>
        <v/>
      </c>
      <c r="M9" s="12" t="str">
        <f>IF($B9="","",ROUND([1]A107011股息红利优惠明细表!M9,2))</f>
        <v/>
      </c>
      <c r="N9" s="12" t="str">
        <f>IF($B9="","",ROUND([1]A107011股息红利优惠明细表!N9,2))</f>
        <v/>
      </c>
      <c r="O9" s="12" t="str">
        <f>IF($B9="","",ROUND([1]A107011股息红利优惠明细表!O9,2))</f>
        <v/>
      </c>
      <c r="P9" s="12" t="str">
        <f>IF($B9="","",ROUND([1]A107011股息红利优惠明细表!P9,2))</f>
        <v/>
      </c>
      <c r="Q9" s="12" t="str">
        <f>IF($B9="","",ROUND([1]A107011股息红利优惠明细表!Q9,2))</f>
        <v/>
      </c>
    </row>
    <row r="10" spans="1:18" ht="18" customHeight="1">
      <c r="A10" s="147">
        <v>5</v>
      </c>
      <c r="B10" s="493" t="str">
        <f>[1]A107011股息红利优惠明细表!B10&amp;""</f>
        <v/>
      </c>
      <c r="C10" s="12" t="str">
        <f>[1]A107011股息红利优惠明细表!C10&amp;""</f>
        <v/>
      </c>
      <c r="D10" s="12" t="str">
        <f>IF($B10="","",ROUND([1]A107011股息红利优惠明细表!D10,2))</f>
        <v/>
      </c>
      <c r="E10" s="588" t="str">
        <f>IF($B10="","",ROUND([1]A107011股息红利优惠明细表!E10,2))</f>
        <v/>
      </c>
      <c r="F10" s="589" t="str">
        <f>IF($B10="","",[1]A107011股息红利优惠明细表!F10&amp;"")</f>
        <v/>
      </c>
      <c r="G10" s="12" t="str">
        <f>IF($B10="","",ROUND([1]A107011股息红利优惠明细表!G10,2))</f>
        <v/>
      </c>
      <c r="H10" s="12" t="str">
        <f>IF($B10="","",ROUND([1]A107011股息红利优惠明细表!H10,2))</f>
        <v/>
      </c>
      <c r="I10" s="12" t="str">
        <f>IF($B10="","",ROUND([1]A107011股息红利优惠明细表!I10,2))</f>
        <v/>
      </c>
      <c r="J10" s="12" t="str">
        <f>IF($B10="","",ROUND([1]A107011股息红利优惠明细表!J10,2))</f>
        <v/>
      </c>
      <c r="K10" s="12" t="str">
        <f>IF($B10="","",ROUND([1]A107011股息红利优惠明细表!K10,2))</f>
        <v/>
      </c>
      <c r="L10" s="12" t="str">
        <f>IF($B10="","",ROUND([1]A107011股息红利优惠明细表!L10,2))</f>
        <v/>
      </c>
      <c r="M10" s="12" t="str">
        <f>IF($B10="","",ROUND([1]A107011股息红利优惠明细表!M10,2))</f>
        <v/>
      </c>
      <c r="N10" s="12" t="str">
        <f>IF($B10="","",ROUND([1]A107011股息红利优惠明细表!N10,2))</f>
        <v/>
      </c>
      <c r="O10" s="12" t="str">
        <f>IF($B10="","",ROUND([1]A107011股息红利优惠明细表!O10,2))</f>
        <v/>
      </c>
      <c r="P10" s="12" t="str">
        <f>IF($B10="","",ROUND([1]A107011股息红利优惠明细表!P10,2))</f>
        <v/>
      </c>
      <c r="Q10" s="12" t="str">
        <f>IF($B10="","",ROUND([1]A107011股息红利优惠明细表!Q10,2))</f>
        <v/>
      </c>
    </row>
    <row r="11" spans="1:18" ht="18" customHeight="1">
      <c r="A11" s="147">
        <v>6</v>
      </c>
      <c r="B11" s="493" t="str">
        <f>[1]A107011股息红利优惠明细表!B11&amp;""</f>
        <v/>
      </c>
      <c r="C11" s="12" t="str">
        <f>[1]A107011股息红利优惠明细表!C11&amp;""</f>
        <v/>
      </c>
      <c r="D11" s="12" t="str">
        <f>IF($B11="","",ROUND([1]A107011股息红利优惠明细表!D11,2))</f>
        <v/>
      </c>
      <c r="E11" s="588" t="str">
        <f>IF($B11="","",ROUND([1]A107011股息红利优惠明细表!E11,2))</f>
        <v/>
      </c>
      <c r="F11" s="589" t="str">
        <f>IF($B11="","",[1]A107011股息红利优惠明细表!F11&amp;"")</f>
        <v/>
      </c>
      <c r="G11" s="12" t="str">
        <f>IF($B11="","",ROUND([1]A107011股息红利优惠明细表!G11,2))</f>
        <v/>
      </c>
      <c r="H11" s="12" t="str">
        <f>IF($B11="","",ROUND([1]A107011股息红利优惠明细表!H11,2))</f>
        <v/>
      </c>
      <c r="I11" s="12" t="str">
        <f>IF($B11="","",ROUND([1]A107011股息红利优惠明细表!I11,2))</f>
        <v/>
      </c>
      <c r="J11" s="12" t="str">
        <f>IF($B11="","",ROUND([1]A107011股息红利优惠明细表!J11,2))</f>
        <v/>
      </c>
      <c r="K11" s="12" t="str">
        <f>IF($B11="","",ROUND([1]A107011股息红利优惠明细表!K11,2))</f>
        <v/>
      </c>
      <c r="L11" s="12" t="str">
        <f>IF($B11="","",ROUND([1]A107011股息红利优惠明细表!L11,2))</f>
        <v/>
      </c>
      <c r="M11" s="12" t="str">
        <f>IF($B11="","",ROUND([1]A107011股息红利优惠明细表!M11,2))</f>
        <v/>
      </c>
      <c r="N11" s="12" t="str">
        <f>IF($B11="","",ROUND([1]A107011股息红利优惠明细表!N11,2))</f>
        <v/>
      </c>
      <c r="O11" s="12" t="str">
        <f>IF($B11="","",ROUND([1]A107011股息红利优惠明细表!O11,2))</f>
        <v/>
      </c>
      <c r="P11" s="12" t="str">
        <f>IF($B11="","",ROUND([1]A107011股息红利优惠明细表!P11,2))</f>
        <v/>
      </c>
      <c r="Q11" s="12" t="str">
        <f>IF($B11="","",ROUND([1]A107011股息红利优惠明细表!Q11,2))</f>
        <v/>
      </c>
    </row>
    <row r="12" spans="1:18" ht="18" customHeight="1">
      <c r="A12" s="147">
        <v>7</v>
      </c>
      <c r="B12" s="493" t="str">
        <f>[1]A107011股息红利优惠明细表!B12&amp;""</f>
        <v/>
      </c>
      <c r="C12" s="12" t="str">
        <f>[1]A107011股息红利优惠明细表!C12&amp;""</f>
        <v/>
      </c>
      <c r="D12" s="12" t="str">
        <f>IF($B12="","",ROUND([1]A107011股息红利优惠明细表!D12,2))</f>
        <v/>
      </c>
      <c r="E12" s="588" t="str">
        <f>IF($B12="","",ROUND([1]A107011股息红利优惠明细表!E12,2))</f>
        <v/>
      </c>
      <c r="F12" s="589" t="str">
        <f>IF($B12="","",[1]A107011股息红利优惠明细表!F12&amp;"")</f>
        <v/>
      </c>
      <c r="G12" s="12" t="str">
        <f>IF($B12="","",ROUND([1]A107011股息红利优惠明细表!G12,2))</f>
        <v/>
      </c>
      <c r="H12" s="12" t="str">
        <f>IF($B12="","",ROUND([1]A107011股息红利优惠明细表!H12,2))</f>
        <v/>
      </c>
      <c r="I12" s="12" t="str">
        <f>IF($B12="","",ROUND([1]A107011股息红利优惠明细表!I12,2))</f>
        <v/>
      </c>
      <c r="J12" s="12" t="str">
        <f>IF($B12="","",ROUND([1]A107011股息红利优惠明细表!J12,2))</f>
        <v/>
      </c>
      <c r="K12" s="12" t="str">
        <f>IF($B12="","",ROUND([1]A107011股息红利优惠明细表!K12,2))</f>
        <v/>
      </c>
      <c r="L12" s="12" t="str">
        <f>IF($B12="","",ROUND([1]A107011股息红利优惠明细表!L12,2))</f>
        <v/>
      </c>
      <c r="M12" s="12" t="str">
        <f>IF($B12="","",ROUND([1]A107011股息红利优惠明细表!M12,2))</f>
        <v/>
      </c>
      <c r="N12" s="12" t="str">
        <f>IF($B12="","",ROUND([1]A107011股息红利优惠明细表!N12,2))</f>
        <v/>
      </c>
      <c r="O12" s="12" t="str">
        <f>IF($B12="","",ROUND([1]A107011股息红利优惠明细表!O12,2))</f>
        <v/>
      </c>
      <c r="P12" s="12" t="str">
        <f>IF($B12="","",ROUND([1]A107011股息红利优惠明细表!P12,2))</f>
        <v/>
      </c>
      <c r="Q12" s="12" t="str">
        <f>IF($B12="","",ROUND([1]A107011股息红利优惠明细表!Q12,2))</f>
        <v/>
      </c>
    </row>
    <row r="13" spans="1:18" ht="18" customHeight="1">
      <c r="A13" s="147">
        <v>8</v>
      </c>
      <c r="B13" s="493" t="str">
        <f>[1]A107011股息红利优惠明细表!B13&amp;""</f>
        <v/>
      </c>
      <c r="C13" s="12" t="str">
        <f>[1]A107011股息红利优惠明细表!C13&amp;""</f>
        <v/>
      </c>
      <c r="D13" s="12" t="str">
        <f>IF($B13="","",ROUND([1]A107011股息红利优惠明细表!D13,2))</f>
        <v/>
      </c>
      <c r="E13" s="588" t="str">
        <f>IF($B13="","",ROUND([1]A107011股息红利优惠明细表!E13,2))</f>
        <v/>
      </c>
      <c r="F13" s="589" t="str">
        <f>IF($B13="","",[1]A107011股息红利优惠明细表!F13&amp;"")</f>
        <v/>
      </c>
      <c r="G13" s="12" t="str">
        <f>IF($B13="","",ROUND([1]A107011股息红利优惠明细表!G13,2))</f>
        <v/>
      </c>
      <c r="H13" s="12" t="str">
        <f>IF($B13="","",ROUND([1]A107011股息红利优惠明细表!H13,2))</f>
        <v/>
      </c>
      <c r="I13" s="12" t="str">
        <f>IF($B13="","",ROUND([1]A107011股息红利优惠明细表!I13,2))</f>
        <v/>
      </c>
      <c r="J13" s="12" t="str">
        <f>IF($B13="","",ROUND([1]A107011股息红利优惠明细表!J13,2))</f>
        <v/>
      </c>
      <c r="K13" s="12" t="str">
        <f>IF($B13="","",ROUND([1]A107011股息红利优惠明细表!K13,2))</f>
        <v/>
      </c>
      <c r="L13" s="12" t="str">
        <f>IF($B13="","",ROUND([1]A107011股息红利优惠明细表!L13,2))</f>
        <v/>
      </c>
      <c r="M13" s="12" t="str">
        <f>IF($B13="","",ROUND([1]A107011股息红利优惠明细表!M13,2))</f>
        <v/>
      </c>
      <c r="N13" s="12" t="str">
        <f>IF($B13="","",ROUND([1]A107011股息红利优惠明细表!N13,2))</f>
        <v/>
      </c>
      <c r="O13" s="12" t="str">
        <f>IF($B13="","",ROUND([1]A107011股息红利优惠明细表!O13,2))</f>
        <v/>
      </c>
      <c r="P13" s="12" t="str">
        <f>IF($B13="","",ROUND([1]A107011股息红利优惠明细表!P13,2))</f>
        <v/>
      </c>
      <c r="Q13" s="12" t="str">
        <f>IF($B13="","",ROUND([1]A107011股息红利优惠明细表!Q13,2))</f>
        <v/>
      </c>
    </row>
    <row r="14" spans="1:18" ht="18" customHeight="1">
      <c r="A14" s="147">
        <v>9</v>
      </c>
      <c r="B14" s="493" t="str">
        <f>[1]A107011股息红利优惠明细表!B14&amp;""</f>
        <v/>
      </c>
      <c r="C14" s="12" t="str">
        <f>[1]A107011股息红利优惠明细表!C14&amp;""</f>
        <v/>
      </c>
      <c r="D14" s="12" t="str">
        <f>IF($B14="","",ROUND([1]A107011股息红利优惠明细表!D14,2))</f>
        <v/>
      </c>
      <c r="E14" s="588" t="str">
        <f>IF($B14="","",ROUND([1]A107011股息红利优惠明细表!E14,2))</f>
        <v/>
      </c>
      <c r="F14" s="589" t="str">
        <f>IF($B14="","",[1]A107011股息红利优惠明细表!F14&amp;"")</f>
        <v/>
      </c>
      <c r="G14" s="12" t="str">
        <f>IF($B14="","",ROUND([1]A107011股息红利优惠明细表!G14,2))</f>
        <v/>
      </c>
      <c r="H14" s="12" t="str">
        <f>IF($B14="","",ROUND([1]A107011股息红利优惠明细表!H14,2))</f>
        <v/>
      </c>
      <c r="I14" s="12" t="str">
        <f>IF($B14="","",ROUND([1]A107011股息红利优惠明细表!I14,2))</f>
        <v/>
      </c>
      <c r="J14" s="12" t="str">
        <f>IF($B14="","",ROUND([1]A107011股息红利优惠明细表!J14,2))</f>
        <v/>
      </c>
      <c r="K14" s="12" t="str">
        <f>IF($B14="","",ROUND([1]A107011股息红利优惠明细表!K14,2))</f>
        <v/>
      </c>
      <c r="L14" s="12" t="str">
        <f>IF($B14="","",ROUND([1]A107011股息红利优惠明细表!L14,2))</f>
        <v/>
      </c>
      <c r="M14" s="12" t="str">
        <f>IF($B14="","",ROUND([1]A107011股息红利优惠明细表!M14,2))</f>
        <v/>
      </c>
      <c r="N14" s="12" t="str">
        <f>IF($B14="","",ROUND([1]A107011股息红利优惠明细表!N14,2))</f>
        <v/>
      </c>
      <c r="O14" s="12" t="str">
        <f>IF($B14="","",ROUND([1]A107011股息红利优惠明细表!O14,2))</f>
        <v/>
      </c>
      <c r="P14" s="12" t="str">
        <f>IF($B14="","",ROUND([1]A107011股息红利优惠明细表!P14,2))</f>
        <v/>
      </c>
      <c r="Q14" s="12" t="str">
        <f>IF($B14="","",ROUND([1]A107011股息红利优惠明细表!Q14,2))</f>
        <v/>
      </c>
    </row>
    <row r="15" spans="1:18" ht="72">
      <c r="A15" s="158" t="s">
        <v>1628</v>
      </c>
      <c r="B15" s="157" t="s">
        <v>2061</v>
      </c>
      <c r="C15" s="585" t="s">
        <v>2043</v>
      </c>
      <c r="D15" s="585" t="s">
        <v>2043</v>
      </c>
      <c r="E15" s="585" t="s">
        <v>2043</v>
      </c>
      <c r="F15" s="585" t="s">
        <v>2043</v>
      </c>
      <c r="G15" s="12">
        <f>ROUND([1]A107011股息红利优惠明细表!G15,2)</f>
        <v>0</v>
      </c>
      <c r="H15" s="585" t="s">
        <v>2043</v>
      </c>
      <c r="I15" s="585" t="s">
        <v>2043</v>
      </c>
      <c r="J15" s="12">
        <f>ROUND([1]A107011股息红利优惠明细表!J15,2)</f>
        <v>0</v>
      </c>
      <c r="K15" s="585" t="s">
        <v>2043</v>
      </c>
      <c r="L15" s="585" t="s">
        <v>2043</v>
      </c>
      <c r="M15" s="585" t="s">
        <v>2043</v>
      </c>
      <c r="N15" s="585" t="s">
        <v>2043</v>
      </c>
      <c r="O15" s="585" t="s">
        <v>2043</v>
      </c>
      <c r="P15" s="12">
        <f>ROUND([1]A107011股息红利优惠明细表!P15,2)</f>
        <v>0</v>
      </c>
      <c r="Q15" s="12">
        <f>ROUND([1]A107011股息红利优惠明细表!Q15,2)</f>
        <v>0</v>
      </c>
    </row>
  </sheetData>
  <mergeCells count="11">
    <mergeCell ref="A1:Q1"/>
    <mergeCell ref="A2:Q2"/>
    <mergeCell ref="A3:A5"/>
    <mergeCell ref="B3:B4"/>
    <mergeCell ref="C3:C4"/>
    <mergeCell ref="D3:D4"/>
    <mergeCell ref="E3:E4"/>
    <mergeCell ref="F3:G3"/>
    <mergeCell ref="H3:J3"/>
    <mergeCell ref="K3:P3"/>
    <mergeCell ref="Q3:Q4"/>
  </mergeCells>
  <phoneticPr fontId="48" type="noConversion"/>
  <dataValidations count="1">
    <dataValidation type="list" allowBlank="1" showInputMessage="1" showErrorMessage="1" sqref="C6:C14">
      <formula1>"直接投资,股票投资"</formula1>
    </dataValidation>
  </dataValidations>
  <printOptions horizontalCentered="1"/>
  <pageMargins left="0.51181102362204722" right="0.31496062992125984" top="0.74803149606299213" bottom="0.35433070866141736" header="0.31496062992125984" footer="0.31496062992125984"/>
  <pageSetup paperSize="9" scale="74" orientation="landscape" blackAndWhite="1"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K19"/>
  <sheetViews>
    <sheetView topLeftCell="A2" zoomScaleSheetLayoutView="100" workbookViewId="0">
      <selection activeCell="F7" sqref="F7"/>
    </sheetView>
  </sheetViews>
  <sheetFormatPr defaultColWidth="9" defaultRowHeight="14.4"/>
  <cols>
    <col min="1" max="1" width="5.77734375" style="160" customWidth="1"/>
    <col min="2" max="2" width="15.21875" style="160" customWidth="1"/>
    <col min="3" max="3" width="13" style="160" customWidth="1"/>
    <col min="4" max="5" width="11.6640625" style="160" customWidth="1"/>
    <col min="6" max="6" width="11.44140625" style="160" customWidth="1"/>
    <col min="7" max="7" width="9.6640625" style="160" customWidth="1"/>
    <col min="8" max="8" width="10" style="160" customWidth="1"/>
    <col min="9" max="9" width="12" style="160" customWidth="1"/>
    <col min="10" max="10" width="13.109375" style="160" customWidth="1"/>
    <col min="11" max="11" width="13.44140625" style="160" bestFit="1" customWidth="1"/>
    <col min="12" max="16384" width="9" style="160"/>
  </cols>
  <sheetData>
    <row r="1" spans="1:11" s="153" customFormat="1" ht="20.100000000000001" customHeight="1">
      <c r="A1" s="779" t="s">
        <v>273</v>
      </c>
      <c r="B1" s="779"/>
      <c r="C1" s="779"/>
      <c r="D1" s="779"/>
      <c r="E1" s="779"/>
      <c r="F1" s="779"/>
      <c r="G1" s="779"/>
      <c r="H1" s="779"/>
      <c r="I1" s="779"/>
      <c r="J1" s="779"/>
      <c r="K1" s="779"/>
    </row>
    <row r="2" spans="1:11" s="159" customFormat="1" ht="25.5" customHeight="1">
      <c r="A2" s="759" t="s">
        <v>1629</v>
      </c>
      <c r="B2" s="759"/>
      <c r="C2" s="759"/>
      <c r="D2" s="759"/>
      <c r="E2" s="759"/>
      <c r="F2" s="759"/>
      <c r="G2" s="759"/>
      <c r="H2" s="759"/>
      <c r="I2" s="759"/>
      <c r="J2" s="759"/>
      <c r="K2" s="759"/>
    </row>
    <row r="3" spans="1:11" ht="18" customHeight="1">
      <c r="A3" s="820" t="s">
        <v>2041</v>
      </c>
      <c r="B3" s="768" t="s">
        <v>1630</v>
      </c>
      <c r="C3" s="742" t="s">
        <v>1631</v>
      </c>
      <c r="D3" s="742"/>
      <c r="E3" s="742"/>
      <c r="F3" s="742" t="s">
        <v>1632</v>
      </c>
      <c r="G3" s="742" t="s">
        <v>1633</v>
      </c>
      <c r="H3" s="742" t="s">
        <v>1634</v>
      </c>
      <c r="I3" s="742" t="s">
        <v>1635</v>
      </c>
      <c r="J3" s="742" t="s">
        <v>1636</v>
      </c>
      <c r="K3" s="742" t="s">
        <v>1637</v>
      </c>
    </row>
    <row r="4" spans="1:11" ht="60">
      <c r="A4" s="821"/>
      <c r="B4" s="774"/>
      <c r="C4" s="580" t="s">
        <v>1638</v>
      </c>
      <c r="D4" s="580" t="s">
        <v>1639</v>
      </c>
      <c r="E4" s="580" t="s">
        <v>1640</v>
      </c>
      <c r="F4" s="742"/>
      <c r="G4" s="742"/>
      <c r="H4" s="742"/>
      <c r="I4" s="742"/>
      <c r="J4" s="742"/>
      <c r="K4" s="742"/>
    </row>
    <row r="5" spans="1:11" ht="18" customHeight="1">
      <c r="A5" s="823"/>
      <c r="B5" s="577">
        <v>1</v>
      </c>
      <c r="C5" s="577">
        <v>2</v>
      </c>
      <c r="D5" s="577">
        <v>3</v>
      </c>
      <c r="E5" s="577">
        <v>4</v>
      </c>
      <c r="F5" s="577">
        <v>5</v>
      </c>
      <c r="G5" s="577">
        <v>6</v>
      </c>
      <c r="H5" s="577">
        <v>7</v>
      </c>
      <c r="I5" s="577">
        <v>8</v>
      </c>
      <c r="J5" s="577">
        <v>9</v>
      </c>
      <c r="K5" s="577" t="s">
        <v>1641</v>
      </c>
    </row>
    <row r="6" spans="1:11" ht="18" customHeight="1">
      <c r="A6" s="147">
        <v>1</v>
      </c>
      <c r="B6" s="488" t="str">
        <f>[1]A107012综合利用资源生产产品取得的收入优惠明细表!B6&amp;""</f>
        <v/>
      </c>
      <c r="C6" s="488" t="str">
        <f>[1]A107012综合利用资源生产产品取得的收入优惠明细表!C6&amp;""</f>
        <v/>
      </c>
      <c r="D6" s="488" t="str">
        <f>[1]A107012综合利用资源生产产品取得的收入优惠明细表!D6&amp;""</f>
        <v/>
      </c>
      <c r="E6" s="488" t="str">
        <f>[1]A107012综合利用资源生产产品取得的收入优惠明细表!E6&amp;""</f>
        <v/>
      </c>
      <c r="F6" s="488" t="str">
        <f>[1]A107012综合利用资源生产产品取得的收入优惠明细表!F6&amp;""</f>
        <v/>
      </c>
      <c r="G6" s="488" t="str">
        <f>[1]A107012综合利用资源生产产品取得的收入优惠明细表!G6&amp;""</f>
        <v/>
      </c>
      <c r="H6" s="488" t="str">
        <f>IF($B6="","",ROUND([1]A107012综合利用资源生产产品取得的收入优惠明细表!H6*100,2))</f>
        <v/>
      </c>
      <c r="I6" s="488" t="str">
        <f>[1]A107012综合利用资源生产产品取得的收入优惠明细表!I6&amp;""</f>
        <v/>
      </c>
      <c r="J6" s="587" t="str">
        <f>IF($B6="","",ROUND([1]A107012综合利用资源生产产品取得的收入优惠明细表!J6*100,2))</f>
        <v/>
      </c>
      <c r="K6" s="587" t="str">
        <f>IF($B6="","",ROUND([1]A107012综合利用资源生产产品取得的收入优惠明细表!K6*100,2))</f>
        <v/>
      </c>
    </row>
    <row r="7" spans="1:11" ht="18" customHeight="1">
      <c r="A7" s="147">
        <v>2</v>
      </c>
      <c r="B7" s="488" t="str">
        <f>[1]A107012综合利用资源生产产品取得的收入优惠明细表!B7&amp;""</f>
        <v/>
      </c>
      <c r="C7" s="488" t="str">
        <f>[1]A107012综合利用资源生产产品取得的收入优惠明细表!C7&amp;""</f>
        <v/>
      </c>
      <c r="D7" s="488" t="str">
        <f>[1]A107012综合利用资源生产产品取得的收入优惠明细表!D7&amp;""</f>
        <v/>
      </c>
      <c r="E7" s="488" t="str">
        <f>[1]A107012综合利用资源生产产品取得的收入优惠明细表!E7&amp;""</f>
        <v/>
      </c>
      <c r="F7" s="488" t="str">
        <f>[1]A107012综合利用资源生产产品取得的收入优惠明细表!F7&amp;""</f>
        <v/>
      </c>
      <c r="G7" s="488" t="str">
        <f>[1]A107012综合利用资源生产产品取得的收入优惠明细表!G7&amp;""</f>
        <v/>
      </c>
      <c r="H7" s="488" t="str">
        <f>IF($B7="","",ROUND([1]A107012综合利用资源生产产品取得的收入优惠明细表!H7*100,2))</f>
        <v/>
      </c>
      <c r="I7" s="488" t="str">
        <f>[1]A107012综合利用资源生产产品取得的收入优惠明细表!I7&amp;""</f>
        <v/>
      </c>
      <c r="J7" s="587" t="str">
        <f>IF($B7="","",ROUND([1]A107012综合利用资源生产产品取得的收入优惠明细表!J7*100,2))</f>
        <v/>
      </c>
      <c r="K7" s="587" t="str">
        <f>IF($B7="","",ROUND([1]A107012综合利用资源生产产品取得的收入优惠明细表!K7*100,2))</f>
        <v/>
      </c>
    </row>
    <row r="8" spans="1:11" ht="18" customHeight="1">
      <c r="A8" s="147">
        <v>3</v>
      </c>
      <c r="B8" s="488" t="str">
        <f>[1]A107012综合利用资源生产产品取得的收入优惠明细表!B8&amp;""</f>
        <v/>
      </c>
      <c r="C8" s="488" t="str">
        <f>[1]A107012综合利用资源生产产品取得的收入优惠明细表!C8&amp;""</f>
        <v/>
      </c>
      <c r="D8" s="488" t="str">
        <f>[1]A107012综合利用资源生产产品取得的收入优惠明细表!D8&amp;""</f>
        <v/>
      </c>
      <c r="E8" s="488" t="str">
        <f>[1]A107012综合利用资源生产产品取得的收入优惠明细表!E8&amp;""</f>
        <v/>
      </c>
      <c r="F8" s="488" t="str">
        <f>[1]A107012综合利用资源生产产品取得的收入优惠明细表!F8&amp;""</f>
        <v/>
      </c>
      <c r="G8" s="488" t="str">
        <f>[1]A107012综合利用资源生产产品取得的收入优惠明细表!G8&amp;""</f>
        <v/>
      </c>
      <c r="H8" s="488" t="str">
        <f>IF($B8="","",ROUND([1]A107012综合利用资源生产产品取得的收入优惠明细表!H8*100,2))</f>
        <v/>
      </c>
      <c r="I8" s="488" t="str">
        <f>[1]A107012综合利用资源生产产品取得的收入优惠明细表!I8&amp;""</f>
        <v/>
      </c>
      <c r="J8" s="587" t="str">
        <f>IF($B8="","",ROUND([1]A107012综合利用资源生产产品取得的收入优惠明细表!J8*100,2))</f>
        <v/>
      </c>
      <c r="K8" s="587" t="str">
        <f>IF($B8="","",ROUND([1]A107012综合利用资源生产产品取得的收入优惠明细表!K8*100,2))</f>
        <v/>
      </c>
    </row>
    <row r="9" spans="1:11" ht="18" customHeight="1">
      <c r="A9" s="147">
        <v>4</v>
      </c>
      <c r="B9" s="488" t="str">
        <f>[1]A107012综合利用资源生产产品取得的收入优惠明细表!B9&amp;""</f>
        <v/>
      </c>
      <c r="C9" s="488" t="str">
        <f>[1]A107012综合利用资源生产产品取得的收入优惠明细表!C9&amp;""</f>
        <v/>
      </c>
      <c r="D9" s="488" t="str">
        <f>[1]A107012综合利用资源生产产品取得的收入优惠明细表!D9&amp;""</f>
        <v/>
      </c>
      <c r="E9" s="488" t="str">
        <f>[1]A107012综合利用资源生产产品取得的收入优惠明细表!E9&amp;""</f>
        <v/>
      </c>
      <c r="F9" s="488" t="str">
        <f>[1]A107012综合利用资源生产产品取得的收入优惠明细表!F9&amp;""</f>
        <v/>
      </c>
      <c r="G9" s="488" t="str">
        <f>[1]A107012综合利用资源生产产品取得的收入优惠明细表!G9&amp;""</f>
        <v/>
      </c>
      <c r="H9" s="488" t="str">
        <f>IF($B9="","",ROUND([1]A107012综合利用资源生产产品取得的收入优惠明细表!H9*100,2))</f>
        <v/>
      </c>
      <c r="I9" s="488" t="str">
        <f>[1]A107012综合利用资源生产产品取得的收入优惠明细表!I9&amp;""</f>
        <v/>
      </c>
      <c r="J9" s="587" t="str">
        <f>IF($B9="","",ROUND([1]A107012综合利用资源生产产品取得的收入优惠明细表!J9*100,2))</f>
        <v/>
      </c>
      <c r="K9" s="587" t="str">
        <f>IF($B9="","",ROUND([1]A107012综合利用资源生产产品取得的收入优惠明细表!K9*100,2))</f>
        <v/>
      </c>
    </row>
    <row r="10" spans="1:11" ht="18" customHeight="1">
      <c r="A10" s="147">
        <v>5</v>
      </c>
      <c r="B10" s="488" t="str">
        <f>[1]A107012综合利用资源生产产品取得的收入优惠明细表!B10&amp;""</f>
        <v/>
      </c>
      <c r="C10" s="488" t="str">
        <f>[1]A107012综合利用资源生产产品取得的收入优惠明细表!C10&amp;""</f>
        <v/>
      </c>
      <c r="D10" s="488" t="str">
        <f>[1]A107012综合利用资源生产产品取得的收入优惠明细表!D10&amp;""</f>
        <v/>
      </c>
      <c r="E10" s="488" t="str">
        <f>[1]A107012综合利用资源生产产品取得的收入优惠明细表!E10&amp;""</f>
        <v/>
      </c>
      <c r="F10" s="488" t="str">
        <f>[1]A107012综合利用资源生产产品取得的收入优惠明细表!F10&amp;""</f>
        <v/>
      </c>
      <c r="G10" s="488" t="str">
        <f>[1]A107012综合利用资源生产产品取得的收入优惠明细表!G10&amp;""</f>
        <v/>
      </c>
      <c r="H10" s="488" t="str">
        <f>IF($B10="","",ROUND([1]A107012综合利用资源生产产品取得的收入优惠明细表!H10*100,2))</f>
        <v/>
      </c>
      <c r="I10" s="488" t="str">
        <f>[1]A107012综合利用资源生产产品取得的收入优惠明细表!I10&amp;""</f>
        <v/>
      </c>
      <c r="J10" s="587" t="str">
        <f>IF($B10="","",ROUND([1]A107012综合利用资源生产产品取得的收入优惠明细表!J10*100,2))</f>
        <v/>
      </c>
      <c r="K10" s="587" t="str">
        <f>IF($B10="","",ROUND([1]A107012综合利用资源生产产品取得的收入优惠明细表!K10*100,2))</f>
        <v/>
      </c>
    </row>
    <row r="11" spans="1:11" ht="18" customHeight="1">
      <c r="A11" s="147">
        <v>6</v>
      </c>
      <c r="B11" s="488" t="str">
        <f>[1]A107012综合利用资源生产产品取得的收入优惠明细表!B11&amp;""</f>
        <v/>
      </c>
      <c r="C11" s="488" t="str">
        <f>[1]A107012综合利用资源生产产品取得的收入优惠明细表!C11&amp;""</f>
        <v/>
      </c>
      <c r="D11" s="488" t="str">
        <f>[1]A107012综合利用资源生产产品取得的收入优惠明细表!D11&amp;""</f>
        <v/>
      </c>
      <c r="E11" s="488" t="str">
        <f>[1]A107012综合利用资源生产产品取得的收入优惠明细表!E11&amp;""</f>
        <v/>
      </c>
      <c r="F11" s="488" t="str">
        <f>[1]A107012综合利用资源生产产品取得的收入优惠明细表!F11&amp;""</f>
        <v/>
      </c>
      <c r="G11" s="488" t="str">
        <f>[1]A107012综合利用资源生产产品取得的收入优惠明细表!G11&amp;""</f>
        <v/>
      </c>
      <c r="H11" s="488" t="str">
        <f>IF($B11="","",ROUND([1]A107012综合利用资源生产产品取得的收入优惠明细表!H11*100,2))</f>
        <v/>
      </c>
      <c r="I11" s="488" t="str">
        <f>[1]A107012综合利用资源生产产品取得的收入优惠明细表!I11&amp;""</f>
        <v/>
      </c>
      <c r="J11" s="587" t="str">
        <f>IF($B11="","",ROUND([1]A107012综合利用资源生产产品取得的收入优惠明细表!J11*100,2))</f>
        <v/>
      </c>
      <c r="K11" s="587" t="str">
        <f>IF($B11="","",ROUND([1]A107012综合利用资源生产产品取得的收入优惠明细表!K11*100,2))</f>
        <v/>
      </c>
    </row>
    <row r="12" spans="1:11" ht="18" customHeight="1">
      <c r="A12" s="147">
        <v>7</v>
      </c>
      <c r="B12" s="488" t="str">
        <f>[1]A107012综合利用资源生产产品取得的收入优惠明细表!B12&amp;""</f>
        <v/>
      </c>
      <c r="C12" s="488" t="str">
        <f>[1]A107012综合利用资源生产产品取得的收入优惠明细表!C12&amp;""</f>
        <v/>
      </c>
      <c r="D12" s="488" t="str">
        <f>[1]A107012综合利用资源生产产品取得的收入优惠明细表!D12&amp;""</f>
        <v/>
      </c>
      <c r="E12" s="488" t="str">
        <f>[1]A107012综合利用资源生产产品取得的收入优惠明细表!E12&amp;""</f>
        <v/>
      </c>
      <c r="F12" s="488" t="str">
        <f>[1]A107012综合利用资源生产产品取得的收入优惠明细表!F12&amp;""</f>
        <v/>
      </c>
      <c r="G12" s="488" t="str">
        <f>[1]A107012综合利用资源生产产品取得的收入优惠明细表!G12&amp;""</f>
        <v/>
      </c>
      <c r="H12" s="488" t="str">
        <f>IF($B12="","",ROUND([1]A107012综合利用资源生产产品取得的收入优惠明细表!H12*100,2))</f>
        <v/>
      </c>
      <c r="I12" s="488" t="str">
        <f>[1]A107012综合利用资源生产产品取得的收入优惠明细表!I12&amp;""</f>
        <v/>
      </c>
      <c r="J12" s="587" t="str">
        <f>IF($B12="","",ROUND([1]A107012综合利用资源生产产品取得的收入优惠明细表!J12*100,2))</f>
        <v/>
      </c>
      <c r="K12" s="587" t="str">
        <f>IF($B12="","",ROUND([1]A107012综合利用资源生产产品取得的收入优惠明细表!K12*100,2))</f>
        <v/>
      </c>
    </row>
    <row r="13" spans="1:11" ht="18" customHeight="1">
      <c r="A13" s="147">
        <v>8</v>
      </c>
      <c r="B13" s="488" t="str">
        <f>[1]A107012综合利用资源生产产品取得的收入优惠明细表!B13&amp;""</f>
        <v/>
      </c>
      <c r="C13" s="488" t="str">
        <f>[1]A107012综合利用资源生产产品取得的收入优惠明细表!C13&amp;""</f>
        <v/>
      </c>
      <c r="D13" s="488" t="str">
        <f>[1]A107012综合利用资源生产产品取得的收入优惠明细表!D13&amp;""</f>
        <v/>
      </c>
      <c r="E13" s="488" t="str">
        <f>[1]A107012综合利用资源生产产品取得的收入优惠明细表!E13&amp;""</f>
        <v/>
      </c>
      <c r="F13" s="488" t="str">
        <f>[1]A107012综合利用资源生产产品取得的收入优惠明细表!F13&amp;""</f>
        <v/>
      </c>
      <c r="G13" s="488" t="str">
        <f>[1]A107012综合利用资源生产产品取得的收入优惠明细表!G13&amp;""</f>
        <v/>
      </c>
      <c r="H13" s="488" t="str">
        <f>IF($B13="","",ROUND([1]A107012综合利用资源生产产品取得的收入优惠明细表!H13*100,2))</f>
        <v/>
      </c>
      <c r="I13" s="488" t="str">
        <f>[1]A107012综合利用资源生产产品取得的收入优惠明细表!I13&amp;""</f>
        <v/>
      </c>
      <c r="J13" s="587" t="str">
        <f>IF($B13="","",ROUND([1]A107012综合利用资源生产产品取得的收入优惠明细表!J13*100,2))</f>
        <v/>
      </c>
      <c r="K13" s="587" t="str">
        <f>IF($B13="","",ROUND([1]A107012综合利用资源生产产品取得的收入优惠明细表!K13*100,2))</f>
        <v/>
      </c>
    </row>
    <row r="14" spans="1:11" ht="18" customHeight="1">
      <c r="A14" s="147">
        <v>9</v>
      </c>
      <c r="B14" s="488" t="str">
        <f>[1]A107012综合利用资源生产产品取得的收入优惠明细表!B14&amp;""</f>
        <v/>
      </c>
      <c r="C14" s="488" t="str">
        <f>[1]A107012综合利用资源生产产品取得的收入优惠明细表!C14&amp;""</f>
        <v/>
      </c>
      <c r="D14" s="488" t="str">
        <f>[1]A107012综合利用资源生产产品取得的收入优惠明细表!D14&amp;""</f>
        <v/>
      </c>
      <c r="E14" s="488" t="str">
        <f>[1]A107012综合利用资源生产产品取得的收入优惠明细表!E14&amp;""</f>
        <v/>
      </c>
      <c r="F14" s="488" t="str">
        <f>[1]A107012综合利用资源生产产品取得的收入优惠明细表!F14&amp;""</f>
        <v/>
      </c>
      <c r="G14" s="488" t="str">
        <f>[1]A107012综合利用资源生产产品取得的收入优惠明细表!G14&amp;""</f>
        <v/>
      </c>
      <c r="H14" s="488" t="str">
        <f>IF($B14="","",ROUND([1]A107012综合利用资源生产产品取得的收入优惠明细表!H14*100,2))</f>
        <v/>
      </c>
      <c r="I14" s="488" t="str">
        <f>[1]A107012综合利用资源生产产品取得的收入优惠明细表!I14&amp;""</f>
        <v/>
      </c>
      <c r="J14" s="587" t="str">
        <f>IF($B14="","",ROUND([1]A107012综合利用资源生产产品取得的收入优惠明细表!J14*100,2))</f>
        <v/>
      </c>
      <c r="K14" s="587" t="str">
        <f>IF($B14="","",ROUND([1]A107012综合利用资源生产产品取得的收入优惠明细表!K14*100,2))</f>
        <v/>
      </c>
    </row>
    <row r="15" spans="1:11" ht="18" customHeight="1">
      <c r="A15" s="158">
        <v>10</v>
      </c>
      <c r="B15" s="147" t="s">
        <v>2061</v>
      </c>
      <c r="C15" s="147" t="s">
        <v>2043</v>
      </c>
      <c r="D15" s="147" t="s">
        <v>2043</v>
      </c>
      <c r="E15" s="147" t="s">
        <v>2043</v>
      </c>
      <c r="F15" s="147" t="s">
        <v>2043</v>
      </c>
      <c r="G15" s="147" t="s">
        <v>2043</v>
      </c>
      <c r="H15" s="147" t="s">
        <v>2043</v>
      </c>
      <c r="I15" s="147" t="s">
        <v>2043</v>
      </c>
      <c r="J15" s="587">
        <f>ROUND([1]A107012综合利用资源生产产品取得的收入优惠明细表!J15,2)</f>
        <v>0</v>
      </c>
      <c r="K15" s="587">
        <f>ROUND([1]A107012综合利用资源生产产品取得的收入优惠明细表!K15,2)</f>
        <v>0</v>
      </c>
    </row>
    <row r="16" spans="1:11">
      <c r="A16" s="822"/>
      <c r="B16" s="822"/>
      <c r="C16" s="822"/>
      <c r="D16" s="822"/>
      <c r="E16" s="822"/>
      <c r="F16" s="822"/>
      <c r="G16" s="822"/>
      <c r="H16" s="822"/>
      <c r="I16" s="822"/>
      <c r="J16" s="822"/>
      <c r="K16" s="822"/>
    </row>
    <row r="19" spans="6:7">
      <c r="F19" s="160" t="s">
        <v>2044</v>
      </c>
      <c r="G19" s="277"/>
    </row>
  </sheetData>
  <mergeCells count="12">
    <mergeCell ref="K3:K4"/>
    <mergeCell ref="A16:K16"/>
    <mergeCell ref="A1:K1"/>
    <mergeCell ref="A2:K2"/>
    <mergeCell ref="A3:A5"/>
    <mergeCell ref="B3:B4"/>
    <mergeCell ref="C3:E3"/>
    <mergeCell ref="F3:F4"/>
    <mergeCell ref="G3:G4"/>
    <mergeCell ref="H3:H4"/>
    <mergeCell ref="I3:I4"/>
    <mergeCell ref="J3:J4"/>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G21"/>
  <sheetViews>
    <sheetView zoomScaleSheetLayoutView="100" workbookViewId="0">
      <selection activeCell="F7" sqref="F7"/>
    </sheetView>
  </sheetViews>
  <sheetFormatPr defaultColWidth="9" defaultRowHeight="14.4"/>
  <cols>
    <col min="1" max="1" width="5.21875" style="168" customWidth="1"/>
    <col min="2" max="2" width="64.6640625" style="168" customWidth="1"/>
    <col min="3" max="3" width="18.21875" style="168" customWidth="1"/>
    <col min="4" max="16384" width="9" style="168"/>
  </cols>
  <sheetData>
    <row r="1" spans="1:7" s="162" customFormat="1" ht="20.100000000000001" customHeight="1">
      <c r="A1" s="756" t="s">
        <v>274</v>
      </c>
      <c r="B1" s="756"/>
      <c r="C1" s="756"/>
    </row>
    <row r="2" spans="1:7" s="163" customFormat="1" ht="25.5" customHeight="1">
      <c r="A2" s="760" t="s">
        <v>1642</v>
      </c>
      <c r="B2" s="760"/>
      <c r="C2" s="760"/>
    </row>
    <row r="3" spans="1:7" s="164" customFormat="1" ht="18" customHeight="1">
      <c r="A3" s="14" t="s">
        <v>2041</v>
      </c>
      <c r="B3" s="14" t="s">
        <v>2053</v>
      </c>
      <c r="C3" s="576" t="s">
        <v>2036</v>
      </c>
      <c r="G3" s="165"/>
    </row>
    <row r="4" spans="1:7" s="164" customFormat="1" ht="18" customHeight="1">
      <c r="A4" s="146">
        <v>1</v>
      </c>
      <c r="B4" s="166" t="s">
        <v>1643</v>
      </c>
      <c r="C4" s="18" t="s">
        <v>2043</v>
      </c>
    </row>
    <row r="5" spans="1:7" s="164" customFormat="1" ht="18" customHeight="1">
      <c r="A5" s="146">
        <v>2</v>
      </c>
      <c r="B5" s="166" t="s">
        <v>1644</v>
      </c>
      <c r="C5" s="573">
        <f>ROUND([1]A107013金融保险等机构取得涉农利息保费收入优惠明细表!C5,2)</f>
        <v>0</v>
      </c>
    </row>
    <row r="6" spans="1:7" s="164" customFormat="1" ht="18" customHeight="1">
      <c r="A6" s="146">
        <v>3</v>
      </c>
      <c r="B6" s="152" t="s">
        <v>1645</v>
      </c>
      <c r="C6" s="573">
        <f>ROUND([1]A107013金融保险等机构取得涉农利息保费收入优惠明细表!C6,2)</f>
        <v>0</v>
      </c>
    </row>
    <row r="7" spans="1:7" s="164" customFormat="1" ht="18" customHeight="1">
      <c r="A7" s="146">
        <v>4</v>
      </c>
      <c r="B7" s="152" t="s">
        <v>1646</v>
      </c>
      <c r="C7" s="18" t="s">
        <v>2043</v>
      </c>
    </row>
    <row r="8" spans="1:7" s="164" customFormat="1" ht="28.2" customHeight="1">
      <c r="A8" s="149">
        <v>5</v>
      </c>
      <c r="B8" s="150" t="s">
        <v>1647</v>
      </c>
      <c r="C8" s="573">
        <f>ROUND([1]A107013金融保险等机构取得涉农利息保费收入优惠明细表!C8,2)</f>
        <v>0</v>
      </c>
    </row>
    <row r="9" spans="1:7" s="164" customFormat="1" ht="18" customHeight="1">
      <c r="A9" s="146">
        <v>6</v>
      </c>
      <c r="B9" s="152" t="s">
        <v>1648</v>
      </c>
      <c r="C9" s="573">
        <f>ROUND([1]A107013金融保险等机构取得涉农利息保费收入优惠明细表!C9,2)</f>
        <v>0</v>
      </c>
    </row>
    <row r="10" spans="1:7" s="164" customFormat="1" ht="18" customHeight="1">
      <c r="A10" s="146">
        <v>7</v>
      </c>
      <c r="B10" s="166" t="s">
        <v>1649</v>
      </c>
      <c r="C10" s="573">
        <f>ROUND([1]A107013金融保险等机构取得涉农利息保费收入优惠明细表!C10,2)</f>
        <v>0</v>
      </c>
    </row>
    <row r="11" spans="1:7" s="164" customFormat="1" ht="18" customHeight="1">
      <c r="A11" s="146">
        <v>8</v>
      </c>
      <c r="B11" s="166" t="s">
        <v>1650</v>
      </c>
      <c r="C11" s="573">
        <f>ROUND([1]A107013金融保险等机构取得涉农利息保费收入优惠明细表!C11,2)</f>
        <v>0</v>
      </c>
    </row>
    <row r="12" spans="1:7" s="164" customFormat="1" ht="28.2" customHeight="1">
      <c r="A12" s="149">
        <v>9</v>
      </c>
      <c r="B12" s="150" t="s">
        <v>1651</v>
      </c>
      <c r="C12" s="573">
        <f>ROUND([1]A107013金融保险等机构取得涉农利息保费收入优惠明细表!C12,2)</f>
        <v>0</v>
      </c>
    </row>
    <row r="13" spans="1:7" s="164" customFormat="1" ht="18" customHeight="1">
      <c r="A13" s="146">
        <v>10</v>
      </c>
      <c r="B13" s="166" t="s">
        <v>1652</v>
      </c>
      <c r="C13" s="18" t="s">
        <v>2043</v>
      </c>
    </row>
    <row r="14" spans="1:7" s="164" customFormat="1" ht="18" customHeight="1">
      <c r="A14" s="146">
        <v>11</v>
      </c>
      <c r="B14" s="166" t="s">
        <v>1653</v>
      </c>
      <c r="C14" s="573">
        <f>ROUND([1]A107013金融保险等机构取得涉农利息保费收入优惠明细表!C14,2)</f>
        <v>0</v>
      </c>
    </row>
    <row r="15" spans="1:7" s="164" customFormat="1" ht="18" customHeight="1">
      <c r="A15" s="146">
        <v>12</v>
      </c>
      <c r="B15" s="152" t="s">
        <v>1654</v>
      </c>
      <c r="C15" s="573">
        <f>ROUND([1]A107013金融保险等机构取得涉农利息保费收入优惠明细表!C15,2)</f>
        <v>0</v>
      </c>
    </row>
    <row r="16" spans="1:7" s="164" customFormat="1" ht="18" customHeight="1">
      <c r="A16" s="146">
        <v>13</v>
      </c>
      <c r="B16" s="166" t="s">
        <v>1655</v>
      </c>
      <c r="C16" s="573">
        <f>ROUND([1]A107013金融保险等机构取得涉农利息保费收入优惠明细表!C16,2)</f>
        <v>0</v>
      </c>
    </row>
    <row r="17" spans="1:3" s="167" customFormat="1" ht="14.25" customHeight="1">
      <c r="A17" s="755"/>
      <c r="B17" s="755"/>
      <c r="C17" s="755"/>
    </row>
    <row r="21" spans="1:3">
      <c r="B21" s="169"/>
    </row>
  </sheetData>
  <mergeCells count="3">
    <mergeCell ref="A1:C1"/>
    <mergeCell ref="A2:C2"/>
    <mergeCell ref="A17:C17"/>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W15"/>
  <sheetViews>
    <sheetView zoomScaleSheetLayoutView="100" workbookViewId="0">
      <selection activeCell="F7" sqref="F7"/>
    </sheetView>
  </sheetViews>
  <sheetFormatPr defaultColWidth="9" defaultRowHeight="15.6"/>
  <cols>
    <col min="1" max="1" width="5.77734375" style="279" customWidth="1"/>
    <col min="2" max="20" width="8.33203125" style="279" customWidth="1"/>
    <col min="21" max="16384" width="9" style="279"/>
  </cols>
  <sheetData>
    <row r="1" spans="1:23" ht="20.100000000000001" customHeight="1">
      <c r="A1" s="824" t="s">
        <v>1656</v>
      </c>
      <c r="B1" s="824"/>
      <c r="C1" s="824"/>
      <c r="D1" s="824"/>
      <c r="E1" s="824"/>
      <c r="F1" s="824"/>
      <c r="G1" s="824"/>
      <c r="H1" s="824"/>
      <c r="I1" s="824"/>
      <c r="J1" s="824"/>
      <c r="K1" s="824"/>
      <c r="L1" s="824"/>
      <c r="M1" s="824"/>
      <c r="N1" s="824"/>
      <c r="O1" s="824"/>
      <c r="P1" s="824"/>
      <c r="Q1" s="824"/>
      <c r="R1" s="824"/>
      <c r="S1" s="824"/>
      <c r="T1" s="824"/>
    </row>
    <row r="2" spans="1:23" s="280" customFormat="1" ht="25.5" customHeight="1">
      <c r="A2" s="780" t="s">
        <v>1657</v>
      </c>
      <c r="B2" s="780"/>
      <c r="C2" s="780"/>
      <c r="D2" s="780"/>
      <c r="E2" s="780"/>
      <c r="F2" s="780"/>
      <c r="G2" s="780"/>
      <c r="H2" s="780"/>
      <c r="I2" s="780"/>
      <c r="J2" s="780"/>
      <c r="K2" s="780"/>
      <c r="L2" s="780"/>
      <c r="M2" s="780"/>
      <c r="N2" s="780"/>
      <c r="O2" s="780"/>
      <c r="P2" s="780"/>
      <c r="Q2" s="780"/>
      <c r="R2" s="780"/>
      <c r="S2" s="780"/>
      <c r="T2" s="780"/>
    </row>
    <row r="3" spans="1:23" s="281" customFormat="1" ht="14.25" customHeight="1">
      <c r="A3" s="825" t="s">
        <v>2041</v>
      </c>
      <c r="B3" s="748" t="s">
        <v>1658</v>
      </c>
      <c r="C3" s="748" t="s">
        <v>1659</v>
      </c>
      <c r="D3" s="748"/>
      <c r="E3" s="748"/>
      <c r="F3" s="748"/>
      <c r="G3" s="748"/>
      <c r="H3" s="748"/>
      <c r="I3" s="748"/>
      <c r="J3" s="748"/>
      <c r="K3" s="748"/>
      <c r="L3" s="751" t="s">
        <v>1660</v>
      </c>
      <c r="M3" s="751" t="s">
        <v>1661</v>
      </c>
      <c r="N3" s="826" t="s">
        <v>1662</v>
      </c>
      <c r="O3" s="827"/>
      <c r="P3" s="828" t="s">
        <v>1663</v>
      </c>
      <c r="Q3" s="829"/>
      <c r="R3" s="829"/>
      <c r="S3" s="830"/>
      <c r="T3" s="751" t="s">
        <v>1664</v>
      </c>
      <c r="W3" s="282"/>
    </row>
    <row r="4" spans="1:23" s="281" customFormat="1" ht="121.5" customHeight="1">
      <c r="A4" s="825"/>
      <c r="B4" s="748"/>
      <c r="C4" s="157" t="s">
        <v>1665</v>
      </c>
      <c r="D4" s="157" t="s">
        <v>1666</v>
      </c>
      <c r="E4" s="157" t="s">
        <v>1667</v>
      </c>
      <c r="F4" s="157" t="s">
        <v>1668</v>
      </c>
      <c r="G4" s="157" t="s">
        <v>1669</v>
      </c>
      <c r="H4" s="157" t="s">
        <v>1670</v>
      </c>
      <c r="I4" s="157" t="s">
        <v>1671</v>
      </c>
      <c r="J4" s="157" t="s">
        <v>1672</v>
      </c>
      <c r="K4" s="157" t="s">
        <v>1673</v>
      </c>
      <c r="L4" s="752"/>
      <c r="M4" s="752"/>
      <c r="N4" s="227" t="s">
        <v>1674</v>
      </c>
      <c r="O4" s="227" t="s">
        <v>1675</v>
      </c>
      <c r="P4" s="227" t="s">
        <v>1676</v>
      </c>
      <c r="Q4" s="227" t="s">
        <v>1677</v>
      </c>
      <c r="R4" s="227" t="s">
        <v>1678</v>
      </c>
      <c r="S4" s="227" t="s">
        <v>1679</v>
      </c>
      <c r="T4" s="752"/>
    </row>
    <row r="5" spans="1:23" s="282" customFormat="1" ht="73.5" customHeight="1">
      <c r="A5" s="825"/>
      <c r="B5" s="147">
        <v>1</v>
      </c>
      <c r="C5" s="157">
        <v>2</v>
      </c>
      <c r="D5" s="157">
        <v>3</v>
      </c>
      <c r="E5" s="157">
        <v>4</v>
      </c>
      <c r="F5" s="157">
        <v>5</v>
      </c>
      <c r="G5" s="157">
        <v>6</v>
      </c>
      <c r="H5" s="157">
        <v>7</v>
      </c>
      <c r="I5" s="157">
        <v>8</v>
      </c>
      <c r="J5" s="157">
        <v>9</v>
      </c>
      <c r="K5" s="157" t="s">
        <v>1680</v>
      </c>
      <c r="L5" s="156">
        <v>11</v>
      </c>
      <c r="M5" s="156" t="s">
        <v>1681</v>
      </c>
      <c r="N5" s="156" t="s">
        <v>1682</v>
      </c>
      <c r="O5" s="156" t="s">
        <v>1683</v>
      </c>
      <c r="P5" s="156">
        <v>15</v>
      </c>
      <c r="Q5" s="156">
        <v>16</v>
      </c>
      <c r="R5" s="156">
        <v>17</v>
      </c>
      <c r="S5" s="156" t="s">
        <v>1684</v>
      </c>
      <c r="T5" s="156" t="s">
        <v>1685</v>
      </c>
    </row>
    <row r="6" spans="1:23" s="281" customFormat="1" ht="18" customHeight="1">
      <c r="A6" s="147">
        <v>1</v>
      </c>
      <c r="B6" s="489" t="str">
        <f>[1]A107014研发费用加计扣除优惠明细表!B6&amp;""</f>
        <v/>
      </c>
      <c r="C6" s="12" t="str">
        <f>IFERROR(ROUND([1]A107014研发费用加计扣除优惠明细表!C6,2),"")</f>
        <v/>
      </c>
      <c r="D6" s="12" t="str">
        <f>IFERROR(ROUND([1]A107014研发费用加计扣除优惠明细表!D6,2),"")</f>
        <v/>
      </c>
      <c r="E6" s="12" t="str">
        <f>IFERROR(ROUND([1]A107014研发费用加计扣除优惠明细表!E6,2),"")</f>
        <v/>
      </c>
      <c r="F6" s="12" t="str">
        <f>IFERROR(ROUND([1]A107014研发费用加计扣除优惠明细表!F6,2),"")</f>
        <v/>
      </c>
      <c r="G6" s="12" t="str">
        <f>IFERROR(ROUND([1]A107014研发费用加计扣除优惠明细表!G6,2),"")</f>
        <v/>
      </c>
      <c r="H6" s="12" t="str">
        <f>IFERROR(ROUND([1]A107014研发费用加计扣除优惠明细表!H6,2),"")</f>
        <v/>
      </c>
      <c r="I6" s="12" t="str">
        <f>IFERROR(ROUND([1]A107014研发费用加计扣除优惠明细表!I6,2),"")</f>
        <v/>
      </c>
      <c r="J6" s="12" t="str">
        <f>IFERROR(ROUND([1]A107014研发费用加计扣除优惠明细表!J6,2),"")</f>
        <v/>
      </c>
      <c r="K6" s="12" t="str">
        <f>IFERROR(ROUND([1]A107014研发费用加计扣除优惠明细表!K6,2),"")</f>
        <v/>
      </c>
      <c r="L6" s="12" t="str">
        <f>IFERROR(ROUND([1]A107014研发费用加计扣除优惠明细表!L6,2),"")</f>
        <v/>
      </c>
      <c r="M6" s="12" t="str">
        <f>IFERROR(ROUND([1]A107014研发费用加计扣除优惠明细表!M6,2),"")</f>
        <v/>
      </c>
      <c r="N6" s="12" t="str">
        <f>IFERROR(ROUND([1]A107014研发费用加计扣除优惠明细表!N6,2),"")</f>
        <v/>
      </c>
      <c r="O6" s="12" t="str">
        <f>IFERROR(ROUND([1]A107014研发费用加计扣除优惠明细表!O6,2),"")</f>
        <v/>
      </c>
      <c r="P6" s="12" t="str">
        <f>IFERROR(ROUND([1]A107014研发费用加计扣除优惠明细表!P6,2),"")</f>
        <v/>
      </c>
      <c r="Q6" s="12" t="str">
        <f>IFERROR(ROUND([1]A107014研发费用加计扣除优惠明细表!Q6,2),"")</f>
        <v/>
      </c>
      <c r="R6" s="12" t="str">
        <f>IFERROR(ROUND([1]A107014研发费用加计扣除优惠明细表!R6,2),"")</f>
        <v/>
      </c>
      <c r="S6" s="12" t="str">
        <f>IFERROR(ROUND([1]A107014研发费用加计扣除优惠明细表!S6,2),"")</f>
        <v/>
      </c>
      <c r="T6" s="12" t="str">
        <f>IFERROR(ROUND([1]A107014研发费用加计扣除优惠明细表!T6,2),"")</f>
        <v/>
      </c>
    </row>
    <row r="7" spans="1:23" s="281" customFormat="1" ht="18" customHeight="1">
      <c r="A7" s="147">
        <v>2</v>
      </c>
      <c r="B7" s="489" t="str">
        <f>[1]A107014研发费用加计扣除优惠明细表!B7&amp;""</f>
        <v/>
      </c>
      <c r="C7" s="12" t="str">
        <f>IFERROR(ROUND([1]A107014研发费用加计扣除优惠明细表!C7,2),"")</f>
        <v/>
      </c>
      <c r="D7" s="12" t="str">
        <f>IFERROR(ROUND([1]A107014研发费用加计扣除优惠明细表!D7,2),"")</f>
        <v/>
      </c>
      <c r="E7" s="12" t="str">
        <f>IFERROR(ROUND([1]A107014研发费用加计扣除优惠明细表!E7,2),"")</f>
        <v/>
      </c>
      <c r="F7" s="12" t="str">
        <f>IFERROR(ROUND([1]A107014研发费用加计扣除优惠明细表!F7,2),"")</f>
        <v/>
      </c>
      <c r="G7" s="12" t="str">
        <f>IFERROR(ROUND([1]A107014研发费用加计扣除优惠明细表!G7,2),"")</f>
        <v/>
      </c>
      <c r="H7" s="12" t="str">
        <f>IFERROR(ROUND([1]A107014研发费用加计扣除优惠明细表!H7,2),"")</f>
        <v/>
      </c>
      <c r="I7" s="12" t="str">
        <f>IFERROR(ROUND([1]A107014研发费用加计扣除优惠明细表!I7,2),"")</f>
        <v/>
      </c>
      <c r="J7" s="12" t="str">
        <f>IFERROR(ROUND([1]A107014研发费用加计扣除优惠明细表!J7,2),"")</f>
        <v/>
      </c>
      <c r="K7" s="12" t="str">
        <f>IFERROR(ROUND([1]A107014研发费用加计扣除优惠明细表!K7,2),"")</f>
        <v/>
      </c>
      <c r="L7" s="12" t="str">
        <f>IFERROR(ROUND([1]A107014研发费用加计扣除优惠明细表!L7,2),"")</f>
        <v/>
      </c>
      <c r="M7" s="12" t="str">
        <f>IFERROR(ROUND([1]A107014研发费用加计扣除优惠明细表!M7,2),"")</f>
        <v/>
      </c>
      <c r="N7" s="12" t="str">
        <f>IFERROR(ROUND([1]A107014研发费用加计扣除优惠明细表!N7,2),"")</f>
        <v/>
      </c>
      <c r="O7" s="12" t="str">
        <f>IFERROR(ROUND([1]A107014研发费用加计扣除优惠明细表!O7,2),"")</f>
        <v/>
      </c>
      <c r="P7" s="12" t="str">
        <f>IFERROR(ROUND([1]A107014研发费用加计扣除优惠明细表!P7,2),"")</f>
        <v/>
      </c>
      <c r="Q7" s="12" t="str">
        <f>IFERROR(ROUND([1]A107014研发费用加计扣除优惠明细表!Q7,2),"")</f>
        <v/>
      </c>
      <c r="R7" s="12" t="str">
        <f>IFERROR(ROUND([1]A107014研发费用加计扣除优惠明细表!R7,2),"")</f>
        <v/>
      </c>
      <c r="S7" s="12" t="str">
        <f>IFERROR(ROUND([1]A107014研发费用加计扣除优惠明细表!S7,2),"")</f>
        <v/>
      </c>
      <c r="T7" s="12" t="str">
        <f>IFERROR(ROUND([1]A107014研发费用加计扣除优惠明细表!T7,2),"")</f>
        <v/>
      </c>
    </row>
    <row r="8" spans="1:23" s="281" customFormat="1" ht="18" customHeight="1">
      <c r="A8" s="147">
        <v>3</v>
      </c>
      <c r="B8" s="489" t="str">
        <f>[1]A107014研发费用加计扣除优惠明细表!B8&amp;""</f>
        <v/>
      </c>
      <c r="C8" s="12" t="str">
        <f>IFERROR(ROUND([1]A107014研发费用加计扣除优惠明细表!C8,2),"")</f>
        <v/>
      </c>
      <c r="D8" s="12" t="str">
        <f>IFERROR(ROUND([1]A107014研发费用加计扣除优惠明细表!D8,2),"")</f>
        <v/>
      </c>
      <c r="E8" s="12" t="str">
        <f>IFERROR(ROUND([1]A107014研发费用加计扣除优惠明细表!E8,2),"")</f>
        <v/>
      </c>
      <c r="F8" s="12" t="str">
        <f>IFERROR(ROUND([1]A107014研发费用加计扣除优惠明细表!F8,2),"")</f>
        <v/>
      </c>
      <c r="G8" s="12" t="str">
        <f>IFERROR(ROUND([1]A107014研发费用加计扣除优惠明细表!G8,2),"")</f>
        <v/>
      </c>
      <c r="H8" s="12" t="str">
        <f>IFERROR(ROUND([1]A107014研发费用加计扣除优惠明细表!H8,2),"")</f>
        <v/>
      </c>
      <c r="I8" s="12" t="str">
        <f>IFERROR(ROUND([1]A107014研发费用加计扣除优惠明细表!I8,2),"")</f>
        <v/>
      </c>
      <c r="J8" s="12" t="str">
        <f>IFERROR(ROUND([1]A107014研发费用加计扣除优惠明细表!J8,2),"")</f>
        <v/>
      </c>
      <c r="K8" s="12" t="str">
        <f>IFERROR(ROUND([1]A107014研发费用加计扣除优惠明细表!K8,2),"")</f>
        <v/>
      </c>
      <c r="L8" s="12" t="str">
        <f>IFERROR(ROUND([1]A107014研发费用加计扣除优惠明细表!L8,2),"")</f>
        <v/>
      </c>
      <c r="M8" s="12" t="str">
        <f>IFERROR(ROUND([1]A107014研发费用加计扣除优惠明细表!M8,2),"")</f>
        <v/>
      </c>
      <c r="N8" s="12" t="str">
        <f>IFERROR(ROUND([1]A107014研发费用加计扣除优惠明细表!N8,2),"")</f>
        <v/>
      </c>
      <c r="O8" s="12" t="str">
        <f>IFERROR(ROUND([1]A107014研发费用加计扣除优惠明细表!O8,2),"")</f>
        <v/>
      </c>
      <c r="P8" s="12" t="str">
        <f>IFERROR(ROUND([1]A107014研发费用加计扣除优惠明细表!P8,2),"")</f>
        <v/>
      </c>
      <c r="Q8" s="12" t="str">
        <f>IFERROR(ROUND([1]A107014研发费用加计扣除优惠明细表!Q8,2),"")</f>
        <v/>
      </c>
      <c r="R8" s="12" t="str">
        <f>IFERROR(ROUND([1]A107014研发费用加计扣除优惠明细表!R8,2),"")</f>
        <v/>
      </c>
      <c r="S8" s="12" t="str">
        <f>IFERROR(ROUND([1]A107014研发费用加计扣除优惠明细表!S8,2),"")</f>
        <v/>
      </c>
      <c r="T8" s="12" t="str">
        <f>IFERROR(ROUND([1]A107014研发费用加计扣除优惠明细表!T8,2),"")</f>
        <v/>
      </c>
    </row>
    <row r="9" spans="1:23" s="281" customFormat="1" ht="18" customHeight="1">
      <c r="A9" s="147">
        <v>4</v>
      </c>
      <c r="B9" s="489" t="str">
        <f>[1]A107014研发费用加计扣除优惠明细表!B9&amp;""</f>
        <v/>
      </c>
      <c r="C9" s="12" t="str">
        <f>IFERROR(ROUND([1]A107014研发费用加计扣除优惠明细表!C9,2),"")</f>
        <v/>
      </c>
      <c r="D9" s="12" t="str">
        <f>IFERROR(ROUND([1]A107014研发费用加计扣除优惠明细表!D9,2),"")</f>
        <v/>
      </c>
      <c r="E9" s="12" t="str">
        <f>IFERROR(ROUND([1]A107014研发费用加计扣除优惠明细表!E9,2),"")</f>
        <v/>
      </c>
      <c r="F9" s="12" t="str">
        <f>IFERROR(ROUND([1]A107014研发费用加计扣除优惠明细表!F9,2),"")</f>
        <v/>
      </c>
      <c r="G9" s="12" t="str">
        <f>IFERROR(ROUND([1]A107014研发费用加计扣除优惠明细表!G9,2),"")</f>
        <v/>
      </c>
      <c r="H9" s="12" t="str">
        <f>IFERROR(ROUND([1]A107014研发费用加计扣除优惠明细表!H9,2),"")</f>
        <v/>
      </c>
      <c r="I9" s="12" t="str">
        <f>IFERROR(ROUND([1]A107014研发费用加计扣除优惠明细表!I9,2),"")</f>
        <v/>
      </c>
      <c r="J9" s="12" t="str">
        <f>IFERROR(ROUND([1]A107014研发费用加计扣除优惠明细表!J9,2),"")</f>
        <v/>
      </c>
      <c r="K9" s="12" t="str">
        <f>IFERROR(ROUND([1]A107014研发费用加计扣除优惠明细表!K9,2),"")</f>
        <v/>
      </c>
      <c r="L9" s="12" t="str">
        <f>IFERROR(ROUND([1]A107014研发费用加计扣除优惠明细表!L9,2),"")</f>
        <v/>
      </c>
      <c r="M9" s="12" t="str">
        <f>IFERROR(ROUND([1]A107014研发费用加计扣除优惠明细表!M9,2),"")</f>
        <v/>
      </c>
      <c r="N9" s="12" t="str">
        <f>IFERROR(ROUND([1]A107014研发费用加计扣除优惠明细表!N9,2),"")</f>
        <v/>
      </c>
      <c r="O9" s="12" t="str">
        <f>IFERROR(ROUND([1]A107014研发费用加计扣除优惠明细表!O9,2),"")</f>
        <v/>
      </c>
      <c r="P9" s="12" t="str">
        <f>IFERROR(ROUND([1]A107014研发费用加计扣除优惠明细表!P9,2),"")</f>
        <v/>
      </c>
      <c r="Q9" s="12" t="str">
        <f>IFERROR(ROUND([1]A107014研发费用加计扣除优惠明细表!Q9,2),"")</f>
        <v/>
      </c>
      <c r="R9" s="12" t="str">
        <f>IFERROR(ROUND([1]A107014研发费用加计扣除优惠明细表!R9,2),"")</f>
        <v/>
      </c>
      <c r="S9" s="12" t="str">
        <f>IFERROR(ROUND([1]A107014研发费用加计扣除优惠明细表!S9,2),"")</f>
        <v/>
      </c>
      <c r="T9" s="12" t="str">
        <f>IFERROR(ROUND([1]A107014研发费用加计扣除优惠明细表!T9,2),"")</f>
        <v/>
      </c>
    </row>
    <row r="10" spans="1:23" s="281" customFormat="1" ht="18" customHeight="1">
      <c r="A10" s="147">
        <v>5</v>
      </c>
      <c r="B10" s="489" t="str">
        <f>[1]A107014研发费用加计扣除优惠明细表!B10&amp;""</f>
        <v/>
      </c>
      <c r="C10" s="12" t="str">
        <f>IFERROR(ROUND([1]A107014研发费用加计扣除优惠明细表!C10,2),"")</f>
        <v/>
      </c>
      <c r="D10" s="12" t="str">
        <f>IFERROR(ROUND([1]A107014研发费用加计扣除优惠明细表!D10,2),"")</f>
        <v/>
      </c>
      <c r="E10" s="12" t="str">
        <f>IFERROR(ROUND([1]A107014研发费用加计扣除优惠明细表!E10,2),"")</f>
        <v/>
      </c>
      <c r="F10" s="12" t="str">
        <f>IFERROR(ROUND([1]A107014研发费用加计扣除优惠明细表!F10,2),"")</f>
        <v/>
      </c>
      <c r="G10" s="12" t="str">
        <f>IFERROR(ROUND([1]A107014研发费用加计扣除优惠明细表!G10,2),"")</f>
        <v/>
      </c>
      <c r="H10" s="12" t="str">
        <f>IFERROR(ROUND([1]A107014研发费用加计扣除优惠明细表!H10,2),"")</f>
        <v/>
      </c>
      <c r="I10" s="12" t="str">
        <f>IFERROR(ROUND([1]A107014研发费用加计扣除优惠明细表!I10,2),"")</f>
        <v/>
      </c>
      <c r="J10" s="12" t="str">
        <f>IFERROR(ROUND([1]A107014研发费用加计扣除优惠明细表!J10,2),"")</f>
        <v/>
      </c>
      <c r="K10" s="12" t="str">
        <f>IFERROR(ROUND([1]A107014研发费用加计扣除优惠明细表!K10,2),"")</f>
        <v/>
      </c>
      <c r="L10" s="12" t="str">
        <f>IFERROR(ROUND([1]A107014研发费用加计扣除优惠明细表!L10,2),"")</f>
        <v/>
      </c>
      <c r="M10" s="12" t="str">
        <f>IFERROR(ROUND([1]A107014研发费用加计扣除优惠明细表!M10,2),"")</f>
        <v/>
      </c>
      <c r="N10" s="12" t="str">
        <f>IFERROR(ROUND([1]A107014研发费用加计扣除优惠明细表!N10,2),"")</f>
        <v/>
      </c>
      <c r="O10" s="12" t="str">
        <f>IFERROR(ROUND([1]A107014研发费用加计扣除优惠明细表!O10,2),"")</f>
        <v/>
      </c>
      <c r="P10" s="12" t="str">
        <f>IFERROR(ROUND([1]A107014研发费用加计扣除优惠明细表!P10,2),"")</f>
        <v/>
      </c>
      <c r="Q10" s="12" t="str">
        <f>IFERROR(ROUND([1]A107014研发费用加计扣除优惠明细表!Q10,2),"")</f>
        <v/>
      </c>
      <c r="R10" s="12" t="str">
        <f>IFERROR(ROUND([1]A107014研发费用加计扣除优惠明细表!R10,2),"")</f>
        <v/>
      </c>
      <c r="S10" s="12" t="str">
        <f>IFERROR(ROUND([1]A107014研发费用加计扣除优惠明细表!S10,2),"")</f>
        <v/>
      </c>
      <c r="T10" s="12" t="str">
        <f>IFERROR(ROUND([1]A107014研发费用加计扣除优惠明细表!T10,2),"")</f>
        <v/>
      </c>
    </row>
    <row r="11" spans="1:23" s="281" customFormat="1" ht="18" customHeight="1">
      <c r="A11" s="147">
        <v>6</v>
      </c>
      <c r="B11" s="489" t="str">
        <f>[1]A107014研发费用加计扣除优惠明细表!B11&amp;""</f>
        <v/>
      </c>
      <c r="C11" s="12" t="str">
        <f>IFERROR(ROUND([1]A107014研发费用加计扣除优惠明细表!C11,2),"")</f>
        <v/>
      </c>
      <c r="D11" s="12" t="str">
        <f>IFERROR(ROUND([1]A107014研发费用加计扣除优惠明细表!D11,2),"")</f>
        <v/>
      </c>
      <c r="E11" s="12" t="str">
        <f>IFERROR(ROUND([1]A107014研发费用加计扣除优惠明细表!E11,2),"")</f>
        <v/>
      </c>
      <c r="F11" s="12" t="str">
        <f>IFERROR(ROUND([1]A107014研发费用加计扣除优惠明细表!F11,2),"")</f>
        <v/>
      </c>
      <c r="G11" s="12" t="str">
        <f>IFERROR(ROUND([1]A107014研发费用加计扣除优惠明细表!G11,2),"")</f>
        <v/>
      </c>
      <c r="H11" s="12" t="str">
        <f>IFERROR(ROUND([1]A107014研发费用加计扣除优惠明细表!H11,2),"")</f>
        <v/>
      </c>
      <c r="I11" s="12" t="str">
        <f>IFERROR(ROUND([1]A107014研发费用加计扣除优惠明细表!I11,2),"")</f>
        <v/>
      </c>
      <c r="J11" s="12" t="str">
        <f>IFERROR(ROUND([1]A107014研发费用加计扣除优惠明细表!J11,2),"")</f>
        <v/>
      </c>
      <c r="K11" s="12" t="str">
        <f>IFERROR(ROUND([1]A107014研发费用加计扣除优惠明细表!K11,2),"")</f>
        <v/>
      </c>
      <c r="L11" s="12" t="str">
        <f>IFERROR(ROUND([1]A107014研发费用加计扣除优惠明细表!L11,2),"")</f>
        <v/>
      </c>
      <c r="M11" s="12" t="str">
        <f>IFERROR(ROUND([1]A107014研发费用加计扣除优惠明细表!M11,2),"")</f>
        <v/>
      </c>
      <c r="N11" s="12" t="str">
        <f>IFERROR(ROUND([1]A107014研发费用加计扣除优惠明细表!N11,2),"")</f>
        <v/>
      </c>
      <c r="O11" s="12" t="str">
        <f>IFERROR(ROUND([1]A107014研发费用加计扣除优惠明细表!O11,2),"")</f>
        <v/>
      </c>
      <c r="P11" s="12" t="str">
        <f>IFERROR(ROUND([1]A107014研发费用加计扣除优惠明细表!P11,2),"")</f>
        <v/>
      </c>
      <c r="Q11" s="12" t="str">
        <f>IFERROR(ROUND([1]A107014研发费用加计扣除优惠明细表!Q11,2),"")</f>
        <v/>
      </c>
      <c r="R11" s="12" t="str">
        <f>IFERROR(ROUND([1]A107014研发费用加计扣除优惠明细表!R11,2),"")</f>
        <v/>
      </c>
      <c r="S11" s="12" t="str">
        <f>IFERROR(ROUND([1]A107014研发费用加计扣除优惠明细表!S11,2),"")</f>
        <v/>
      </c>
      <c r="T11" s="12" t="str">
        <f>IFERROR(ROUND([1]A107014研发费用加计扣除优惠明细表!T11,2),"")</f>
        <v/>
      </c>
    </row>
    <row r="12" spans="1:23" ht="18" customHeight="1">
      <c r="A12" s="147">
        <v>7</v>
      </c>
      <c r="B12" s="489" t="str">
        <f>[1]A107014研发费用加计扣除优惠明细表!B12&amp;""</f>
        <v/>
      </c>
      <c r="C12" s="12" t="str">
        <f>IFERROR(ROUND([1]A107014研发费用加计扣除优惠明细表!C12,2),"")</f>
        <v/>
      </c>
      <c r="D12" s="12" t="str">
        <f>IFERROR(ROUND([1]A107014研发费用加计扣除优惠明细表!D12,2),"")</f>
        <v/>
      </c>
      <c r="E12" s="12" t="str">
        <f>IFERROR(ROUND([1]A107014研发费用加计扣除优惠明细表!E12,2),"")</f>
        <v/>
      </c>
      <c r="F12" s="12" t="str">
        <f>IFERROR(ROUND([1]A107014研发费用加计扣除优惠明细表!F12,2),"")</f>
        <v/>
      </c>
      <c r="G12" s="12" t="str">
        <f>IFERROR(ROUND([1]A107014研发费用加计扣除优惠明细表!G12,2),"")</f>
        <v/>
      </c>
      <c r="H12" s="12" t="str">
        <f>IFERROR(ROUND([1]A107014研发费用加计扣除优惠明细表!H12,2),"")</f>
        <v/>
      </c>
      <c r="I12" s="12" t="str">
        <f>IFERROR(ROUND([1]A107014研发费用加计扣除优惠明细表!I12,2),"")</f>
        <v/>
      </c>
      <c r="J12" s="12" t="str">
        <f>IFERROR(ROUND([1]A107014研发费用加计扣除优惠明细表!J12,2),"")</f>
        <v/>
      </c>
      <c r="K12" s="12" t="str">
        <f>IFERROR(ROUND([1]A107014研发费用加计扣除优惠明细表!K12,2),"")</f>
        <v/>
      </c>
      <c r="L12" s="12" t="str">
        <f>IFERROR(ROUND([1]A107014研发费用加计扣除优惠明细表!L12,2),"")</f>
        <v/>
      </c>
      <c r="M12" s="12" t="str">
        <f>IFERROR(ROUND([1]A107014研发费用加计扣除优惠明细表!M12,2),"")</f>
        <v/>
      </c>
      <c r="N12" s="12" t="str">
        <f>IFERROR(ROUND([1]A107014研发费用加计扣除优惠明细表!N12,2),"")</f>
        <v/>
      </c>
      <c r="O12" s="12" t="str">
        <f>IFERROR(ROUND([1]A107014研发费用加计扣除优惠明细表!O12,2),"")</f>
        <v/>
      </c>
      <c r="P12" s="12" t="str">
        <f>IFERROR(ROUND([1]A107014研发费用加计扣除优惠明细表!P12,2),"")</f>
        <v/>
      </c>
      <c r="Q12" s="12" t="str">
        <f>IFERROR(ROUND([1]A107014研发费用加计扣除优惠明细表!Q12,2),"")</f>
        <v/>
      </c>
      <c r="R12" s="12" t="str">
        <f>IFERROR(ROUND([1]A107014研发费用加计扣除优惠明细表!R12,2),"")</f>
        <v/>
      </c>
      <c r="S12" s="12" t="str">
        <f>IFERROR(ROUND([1]A107014研发费用加计扣除优惠明细表!S12,2),"")</f>
        <v/>
      </c>
      <c r="T12" s="12" t="str">
        <f>IFERROR(ROUND([1]A107014研发费用加计扣除优惠明细表!T12,2),"")</f>
        <v/>
      </c>
    </row>
    <row r="13" spans="1:23" ht="18" customHeight="1">
      <c r="A13" s="147">
        <v>8</v>
      </c>
      <c r="B13" s="489" t="str">
        <f>[1]A107014研发费用加计扣除优惠明细表!B13&amp;""</f>
        <v/>
      </c>
      <c r="C13" s="12" t="str">
        <f>IFERROR(ROUND([1]A107014研发费用加计扣除优惠明细表!C13,2),"")</f>
        <v/>
      </c>
      <c r="D13" s="12" t="str">
        <f>IFERROR(ROUND([1]A107014研发费用加计扣除优惠明细表!D13,2),"")</f>
        <v/>
      </c>
      <c r="E13" s="12" t="str">
        <f>IFERROR(ROUND([1]A107014研发费用加计扣除优惠明细表!E13,2),"")</f>
        <v/>
      </c>
      <c r="F13" s="12" t="str">
        <f>IFERROR(ROUND([1]A107014研发费用加计扣除优惠明细表!F13,2),"")</f>
        <v/>
      </c>
      <c r="G13" s="12" t="str">
        <f>IFERROR(ROUND([1]A107014研发费用加计扣除优惠明细表!G13,2),"")</f>
        <v/>
      </c>
      <c r="H13" s="12" t="str">
        <f>IFERROR(ROUND([1]A107014研发费用加计扣除优惠明细表!H13,2),"")</f>
        <v/>
      </c>
      <c r="I13" s="12" t="str">
        <f>IFERROR(ROUND([1]A107014研发费用加计扣除优惠明细表!I13,2),"")</f>
        <v/>
      </c>
      <c r="J13" s="12" t="str">
        <f>IFERROR(ROUND([1]A107014研发费用加计扣除优惠明细表!J13,2),"")</f>
        <v/>
      </c>
      <c r="K13" s="12" t="str">
        <f>IFERROR(ROUND([1]A107014研发费用加计扣除优惠明细表!K13,2),"")</f>
        <v/>
      </c>
      <c r="L13" s="12" t="str">
        <f>IFERROR(ROUND([1]A107014研发费用加计扣除优惠明细表!L13,2),"")</f>
        <v/>
      </c>
      <c r="M13" s="12" t="str">
        <f>IFERROR(ROUND([1]A107014研发费用加计扣除优惠明细表!M13,2),"")</f>
        <v/>
      </c>
      <c r="N13" s="12" t="str">
        <f>IFERROR(ROUND([1]A107014研发费用加计扣除优惠明细表!N13,2),"")</f>
        <v/>
      </c>
      <c r="O13" s="12" t="str">
        <f>IFERROR(ROUND([1]A107014研发费用加计扣除优惠明细表!O13,2),"")</f>
        <v/>
      </c>
      <c r="P13" s="12" t="str">
        <f>IFERROR(ROUND([1]A107014研发费用加计扣除优惠明细表!P13,2),"")</f>
        <v/>
      </c>
      <c r="Q13" s="12" t="str">
        <f>IFERROR(ROUND([1]A107014研发费用加计扣除优惠明细表!Q13,2),"")</f>
        <v/>
      </c>
      <c r="R13" s="12" t="str">
        <f>IFERROR(ROUND([1]A107014研发费用加计扣除优惠明细表!R13,2),"")</f>
        <v/>
      </c>
      <c r="S13" s="12" t="str">
        <f>IFERROR(ROUND([1]A107014研发费用加计扣除优惠明细表!S13,2),"")</f>
        <v/>
      </c>
      <c r="T13" s="12" t="str">
        <f>IFERROR(ROUND([1]A107014研发费用加计扣除优惠明细表!T13,2),"")</f>
        <v/>
      </c>
    </row>
    <row r="14" spans="1:23" ht="18" customHeight="1">
      <c r="A14" s="147">
        <v>9</v>
      </c>
      <c r="B14" s="489" t="str">
        <f>[1]A107014研发费用加计扣除优惠明细表!B14&amp;""</f>
        <v/>
      </c>
      <c r="C14" s="12" t="str">
        <f>IFERROR(ROUND([1]A107014研发费用加计扣除优惠明细表!C14,2),"")</f>
        <v/>
      </c>
      <c r="D14" s="12" t="str">
        <f>IFERROR(ROUND([1]A107014研发费用加计扣除优惠明细表!D14,2),"")</f>
        <v/>
      </c>
      <c r="E14" s="12" t="str">
        <f>IFERROR(ROUND([1]A107014研发费用加计扣除优惠明细表!E14,2),"")</f>
        <v/>
      </c>
      <c r="F14" s="12" t="str">
        <f>IFERROR(ROUND([1]A107014研发费用加计扣除优惠明细表!F14,2),"")</f>
        <v/>
      </c>
      <c r="G14" s="12" t="str">
        <f>IFERROR(ROUND([1]A107014研发费用加计扣除优惠明细表!G14,2),"")</f>
        <v/>
      </c>
      <c r="H14" s="12" t="str">
        <f>IFERROR(ROUND([1]A107014研发费用加计扣除优惠明细表!H14,2),"")</f>
        <v/>
      </c>
      <c r="I14" s="12" t="str">
        <f>IFERROR(ROUND([1]A107014研发费用加计扣除优惠明细表!I14,2),"")</f>
        <v/>
      </c>
      <c r="J14" s="12" t="str">
        <f>IFERROR(ROUND([1]A107014研发费用加计扣除优惠明细表!J14,2),"")</f>
        <v/>
      </c>
      <c r="K14" s="12" t="str">
        <f>IFERROR(ROUND([1]A107014研发费用加计扣除优惠明细表!K14,2),"")</f>
        <v/>
      </c>
      <c r="L14" s="12" t="str">
        <f>IFERROR(ROUND([1]A107014研发费用加计扣除优惠明细表!L14,2),"")</f>
        <v/>
      </c>
      <c r="M14" s="12" t="str">
        <f>IFERROR(ROUND([1]A107014研发费用加计扣除优惠明细表!M14,2),"")</f>
        <v/>
      </c>
      <c r="N14" s="12" t="str">
        <f>IFERROR(ROUND([1]A107014研发费用加计扣除优惠明细表!N14,2),"")</f>
        <v/>
      </c>
      <c r="O14" s="12" t="str">
        <f>IFERROR(ROUND([1]A107014研发费用加计扣除优惠明细表!O14,2),"")</f>
        <v/>
      </c>
      <c r="P14" s="12" t="str">
        <f>IFERROR(ROUND([1]A107014研发费用加计扣除优惠明细表!P14,2),"")</f>
        <v/>
      </c>
      <c r="Q14" s="12" t="str">
        <f>IFERROR(ROUND([1]A107014研发费用加计扣除优惠明细表!Q14,2),"")</f>
        <v/>
      </c>
      <c r="R14" s="12" t="str">
        <f>IFERROR(ROUND([1]A107014研发费用加计扣除优惠明细表!R14,2),"")</f>
        <v/>
      </c>
      <c r="S14" s="12" t="str">
        <f>IFERROR(ROUND([1]A107014研发费用加计扣除优惠明细表!S14,2),"")</f>
        <v/>
      </c>
      <c r="T14" s="12" t="str">
        <f>IFERROR(ROUND([1]A107014研发费用加计扣除优惠明细表!T14,2),"")</f>
        <v/>
      </c>
    </row>
    <row r="15" spans="1:23" ht="72">
      <c r="A15" s="171" t="s">
        <v>1628</v>
      </c>
      <c r="B15" s="228" t="s">
        <v>2061</v>
      </c>
      <c r="C15" s="12">
        <f>ROUND([1]A107014研发费用加计扣除优惠明细表!C15,2)</f>
        <v>0</v>
      </c>
      <c r="D15" s="12">
        <f>ROUND([1]A107014研发费用加计扣除优惠明细表!D15,2)</f>
        <v>0</v>
      </c>
      <c r="E15" s="12">
        <f>ROUND([1]A107014研发费用加计扣除优惠明细表!E15,2)</f>
        <v>0</v>
      </c>
      <c r="F15" s="12">
        <f>ROUND([1]A107014研发费用加计扣除优惠明细表!F15,2)</f>
        <v>0</v>
      </c>
      <c r="G15" s="12">
        <f>ROUND([1]A107014研发费用加计扣除优惠明细表!G15,2)</f>
        <v>0</v>
      </c>
      <c r="H15" s="12">
        <f>ROUND([1]A107014研发费用加计扣除优惠明细表!H15,2)</f>
        <v>0</v>
      </c>
      <c r="I15" s="12">
        <f>ROUND([1]A107014研发费用加计扣除优惠明细表!I15,2)</f>
        <v>0</v>
      </c>
      <c r="J15" s="12">
        <f>ROUND([1]A107014研发费用加计扣除优惠明细表!J15,2)</f>
        <v>0</v>
      </c>
      <c r="K15" s="12">
        <f>ROUND([1]A107014研发费用加计扣除优惠明细表!K15,2)</f>
        <v>0</v>
      </c>
      <c r="L15" s="12">
        <f>ROUND([1]A107014研发费用加计扣除优惠明细表!L15,2)</f>
        <v>0</v>
      </c>
      <c r="M15" s="12">
        <f>ROUND([1]A107014研发费用加计扣除优惠明细表!M15,2)</f>
        <v>0</v>
      </c>
      <c r="N15" s="12">
        <f>ROUND([1]A107014研发费用加计扣除优惠明细表!N15,2)</f>
        <v>0</v>
      </c>
      <c r="O15" s="12">
        <f>ROUND([1]A107014研发费用加计扣除优惠明细表!O15,2)</f>
        <v>0</v>
      </c>
      <c r="P15" s="12">
        <f>ROUND([1]A107014研发费用加计扣除优惠明细表!P15,2)</f>
        <v>0</v>
      </c>
      <c r="Q15" s="12">
        <f>ROUND([1]A107014研发费用加计扣除优惠明细表!Q15,2)</f>
        <v>0</v>
      </c>
      <c r="R15" s="12">
        <f>ROUND([1]A107014研发费用加计扣除优惠明细表!R15,2)</f>
        <v>0</v>
      </c>
      <c r="S15" s="12">
        <f>ROUND([1]A107014研发费用加计扣除优惠明细表!S15,2)</f>
        <v>0</v>
      </c>
      <c r="T15" s="12">
        <f>ROUND([1]A107014研发费用加计扣除优惠明细表!T15,2)</f>
        <v>0</v>
      </c>
    </row>
  </sheetData>
  <mergeCells count="10">
    <mergeCell ref="A1:T1"/>
    <mergeCell ref="A2:T2"/>
    <mergeCell ref="A3:A5"/>
    <mergeCell ref="B3:B4"/>
    <mergeCell ref="C3:K3"/>
    <mergeCell ref="L3:L4"/>
    <mergeCell ref="M3:M4"/>
    <mergeCell ref="N3:O3"/>
    <mergeCell ref="P3:S3"/>
    <mergeCell ref="T3:T4"/>
  </mergeCells>
  <phoneticPr fontId="48" type="noConversion"/>
  <printOptions horizontalCentered="1"/>
  <pageMargins left="0.51181102362204722" right="0.31496062992125984" top="0.74803149606299213" bottom="0.35433070866141736" header="0.31496062992125984" footer="0.31496062992125984"/>
  <pageSetup paperSize="9" scale="86" orientation="landscape" blackAndWhite="1"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56"/>
  <sheetViews>
    <sheetView zoomScaleSheetLayoutView="100" workbookViewId="0">
      <selection activeCell="F7" sqref="F7"/>
    </sheetView>
  </sheetViews>
  <sheetFormatPr defaultColWidth="9.33203125" defaultRowHeight="24" customHeight="1"/>
  <cols>
    <col min="1" max="1" width="5.21875" style="283" customWidth="1"/>
    <col min="2" max="2" width="42.77734375" style="284" customWidth="1"/>
    <col min="3" max="8" width="14.21875" style="285" customWidth="1"/>
    <col min="9" max="9" width="14.21875" style="283" customWidth="1"/>
    <col min="10" max="16384" width="9.33203125" style="283"/>
  </cols>
  <sheetData>
    <row r="1" spans="1:11" s="153" customFormat="1" ht="20.100000000000001" customHeight="1">
      <c r="A1" s="779" t="s">
        <v>275</v>
      </c>
      <c r="B1" s="779"/>
      <c r="C1" s="779"/>
      <c r="D1" s="779"/>
      <c r="E1" s="779"/>
      <c r="F1" s="779"/>
      <c r="G1" s="779"/>
      <c r="H1" s="779"/>
      <c r="I1" s="779"/>
    </row>
    <row r="2" spans="1:11" s="159" customFormat="1" ht="25.5" customHeight="1">
      <c r="A2" s="759" t="s">
        <v>1686</v>
      </c>
      <c r="B2" s="759"/>
      <c r="C2" s="759"/>
      <c r="D2" s="759"/>
      <c r="E2" s="759"/>
      <c r="F2" s="759"/>
      <c r="G2" s="759"/>
      <c r="H2" s="759"/>
      <c r="I2" s="759"/>
    </row>
    <row r="3" spans="1:11" s="172" customFormat="1" ht="18" customHeight="1">
      <c r="A3" s="820" t="s">
        <v>2041</v>
      </c>
      <c r="B3" s="768" t="s">
        <v>1057</v>
      </c>
      <c r="C3" s="15" t="s">
        <v>1687</v>
      </c>
      <c r="D3" s="15" t="s">
        <v>1688</v>
      </c>
      <c r="E3" s="15" t="s">
        <v>1689</v>
      </c>
      <c r="F3" s="15" t="s">
        <v>1690</v>
      </c>
      <c r="G3" s="15" t="s">
        <v>2514</v>
      </c>
      <c r="H3" s="25" t="s">
        <v>1691</v>
      </c>
      <c r="I3" s="15" t="s">
        <v>1692</v>
      </c>
    </row>
    <row r="4" spans="1:11" s="172" customFormat="1" ht="18" customHeight="1">
      <c r="A4" s="823"/>
      <c r="B4" s="769"/>
      <c r="C4" s="577">
        <v>1</v>
      </c>
      <c r="D4" s="577">
        <v>2</v>
      </c>
      <c r="E4" s="577">
        <v>3</v>
      </c>
      <c r="F4" s="577">
        <v>4</v>
      </c>
      <c r="G4" s="577">
        <v>5</v>
      </c>
      <c r="H4" s="577" t="s">
        <v>1693</v>
      </c>
      <c r="I4" s="577">
        <v>7</v>
      </c>
      <c r="K4" s="173"/>
    </row>
    <row r="5" spans="1:11" s="172" customFormat="1" ht="18" customHeight="1">
      <c r="A5" s="147">
        <v>1</v>
      </c>
      <c r="B5" s="161" t="s">
        <v>1694</v>
      </c>
      <c r="C5" s="590">
        <f>ROUND([1]A107020所得减免优惠明细表!C5,2)</f>
        <v>0</v>
      </c>
      <c r="D5" s="590">
        <f>ROUND([1]A107020所得减免优惠明细表!D5,2)</f>
        <v>0</v>
      </c>
      <c r="E5" s="590">
        <f>ROUND([1]A107020所得减免优惠明细表!E5,2)</f>
        <v>0</v>
      </c>
      <c r="F5" s="590">
        <f>ROUND([1]A107020所得减免优惠明细表!F5,2)</f>
        <v>0</v>
      </c>
      <c r="G5" s="590">
        <f>ROUND([1]A107020所得减免优惠明细表!G5,2)</f>
        <v>0</v>
      </c>
      <c r="H5" s="590">
        <f>ROUND([1]A107020所得减免优惠明细表!H5,2)</f>
        <v>0</v>
      </c>
      <c r="I5" s="590">
        <f>ROUND([1]A107020所得减免优惠明细表!I5,2)</f>
        <v>0</v>
      </c>
    </row>
    <row r="6" spans="1:11" s="172" customFormat="1" ht="18" customHeight="1">
      <c r="A6" s="147">
        <v>2</v>
      </c>
      <c r="B6" s="161" t="s">
        <v>1695</v>
      </c>
      <c r="C6" s="590">
        <f>ROUND([1]A107020所得减免优惠明细表!C6,2)</f>
        <v>0</v>
      </c>
      <c r="D6" s="590">
        <f>ROUND([1]A107020所得减免优惠明细表!D6,2)</f>
        <v>0</v>
      </c>
      <c r="E6" s="590">
        <f>ROUND([1]A107020所得减免优惠明细表!E6,2)</f>
        <v>0</v>
      </c>
      <c r="F6" s="590">
        <f>ROUND([1]A107020所得减免优惠明细表!F6,2)</f>
        <v>0</v>
      </c>
      <c r="G6" s="590">
        <f>ROUND([1]A107020所得减免优惠明细表!G6,2)</f>
        <v>0</v>
      </c>
      <c r="H6" s="590">
        <f>ROUND([1]A107020所得减免优惠明细表!H6,2)</f>
        <v>0</v>
      </c>
      <c r="I6" s="590">
        <f>ROUND([1]A107020所得减免优惠明细表!I6,2)</f>
        <v>0</v>
      </c>
    </row>
    <row r="7" spans="1:11" s="172" customFormat="1" ht="28.2" customHeight="1">
      <c r="A7" s="154">
        <v>3</v>
      </c>
      <c r="B7" s="174" t="s">
        <v>1696</v>
      </c>
      <c r="C7" s="590">
        <f>ROUND([1]A107020所得减免优惠明细表!C7,2)</f>
        <v>0</v>
      </c>
      <c r="D7" s="590">
        <f>ROUND([1]A107020所得减免优惠明细表!D7,2)</f>
        <v>0</v>
      </c>
      <c r="E7" s="590">
        <f>ROUND([1]A107020所得减免优惠明细表!E7,2)</f>
        <v>0</v>
      </c>
      <c r="F7" s="590">
        <f>ROUND([1]A107020所得减免优惠明细表!F7,2)</f>
        <v>0</v>
      </c>
      <c r="G7" s="590">
        <f>ROUND([1]A107020所得减免优惠明细表!G7,2)</f>
        <v>0</v>
      </c>
      <c r="H7" s="590">
        <f>ROUND([1]A107020所得减免优惠明细表!H7,2)</f>
        <v>0</v>
      </c>
      <c r="I7" s="590">
        <f>ROUND([1]A107020所得减免优惠明细表!I7,2)</f>
        <v>0</v>
      </c>
    </row>
    <row r="8" spans="1:11" s="172" customFormat="1" ht="18" customHeight="1">
      <c r="A8" s="147">
        <v>4</v>
      </c>
      <c r="B8" s="161" t="s">
        <v>1697</v>
      </c>
      <c r="C8" s="590">
        <f>ROUND([1]A107020所得减免优惠明细表!C8,2)</f>
        <v>0</v>
      </c>
      <c r="D8" s="590">
        <f>ROUND([1]A107020所得减免优惠明细表!D8,2)</f>
        <v>0</v>
      </c>
      <c r="E8" s="590">
        <f>ROUND([1]A107020所得减免优惠明细表!E8,2)</f>
        <v>0</v>
      </c>
      <c r="F8" s="590">
        <f>ROUND([1]A107020所得减免优惠明细表!F8,2)</f>
        <v>0</v>
      </c>
      <c r="G8" s="590">
        <f>ROUND([1]A107020所得减免优惠明细表!G8,2)</f>
        <v>0</v>
      </c>
      <c r="H8" s="590">
        <f>ROUND([1]A107020所得减免优惠明细表!H8,2)</f>
        <v>0</v>
      </c>
      <c r="I8" s="590">
        <f>ROUND([1]A107020所得减免优惠明细表!I8,2)</f>
        <v>0</v>
      </c>
    </row>
    <row r="9" spans="1:11" s="172" customFormat="1" ht="18" customHeight="1">
      <c r="A9" s="147">
        <v>5</v>
      </c>
      <c r="B9" s="161" t="s">
        <v>1698</v>
      </c>
      <c r="C9" s="590">
        <f>ROUND([1]A107020所得减免优惠明细表!C9,2)</f>
        <v>0</v>
      </c>
      <c r="D9" s="590">
        <f>ROUND([1]A107020所得减免优惠明细表!D9,2)</f>
        <v>0</v>
      </c>
      <c r="E9" s="590">
        <f>ROUND([1]A107020所得减免优惠明细表!E9,2)</f>
        <v>0</v>
      </c>
      <c r="F9" s="590">
        <f>ROUND([1]A107020所得减免优惠明细表!F9,2)</f>
        <v>0</v>
      </c>
      <c r="G9" s="590">
        <f>ROUND([1]A107020所得减免优惠明细表!G9,2)</f>
        <v>0</v>
      </c>
      <c r="H9" s="590">
        <f>ROUND([1]A107020所得减免优惠明细表!H9,2)</f>
        <v>0</v>
      </c>
      <c r="I9" s="590">
        <f>ROUND([1]A107020所得减免优惠明细表!I9,2)</f>
        <v>0</v>
      </c>
    </row>
    <row r="10" spans="1:11" s="172" customFormat="1" ht="18" customHeight="1">
      <c r="A10" s="147">
        <v>6</v>
      </c>
      <c r="B10" s="161" t="s">
        <v>1699</v>
      </c>
      <c r="C10" s="590">
        <f>ROUND([1]A107020所得减免优惠明细表!C10,2)</f>
        <v>0</v>
      </c>
      <c r="D10" s="590">
        <f>ROUND([1]A107020所得减免优惠明细表!D10,2)</f>
        <v>0</v>
      </c>
      <c r="E10" s="590">
        <f>ROUND([1]A107020所得减免优惠明细表!E10,2)</f>
        <v>0</v>
      </c>
      <c r="F10" s="590">
        <f>ROUND([1]A107020所得减免优惠明细表!F10,2)</f>
        <v>0</v>
      </c>
      <c r="G10" s="590">
        <f>ROUND([1]A107020所得减免优惠明细表!G10,2)</f>
        <v>0</v>
      </c>
      <c r="H10" s="590">
        <f>ROUND([1]A107020所得减免优惠明细表!H10,2)</f>
        <v>0</v>
      </c>
      <c r="I10" s="590">
        <f>ROUND([1]A107020所得减免优惠明细表!I10,2)</f>
        <v>0</v>
      </c>
    </row>
    <row r="11" spans="1:11" s="172" customFormat="1" ht="18" customHeight="1">
      <c r="A11" s="147">
        <v>7</v>
      </c>
      <c r="B11" s="161" t="s">
        <v>1700</v>
      </c>
      <c r="C11" s="590">
        <f>ROUND([1]A107020所得减免优惠明细表!C11,2)</f>
        <v>0</v>
      </c>
      <c r="D11" s="590">
        <f>ROUND([1]A107020所得减免优惠明细表!D11,2)</f>
        <v>0</v>
      </c>
      <c r="E11" s="590">
        <f>ROUND([1]A107020所得减免优惠明细表!E11,2)</f>
        <v>0</v>
      </c>
      <c r="F11" s="590">
        <f>ROUND([1]A107020所得减免优惠明细表!F11,2)</f>
        <v>0</v>
      </c>
      <c r="G11" s="590">
        <f>ROUND([1]A107020所得减免优惠明细表!G11,2)</f>
        <v>0</v>
      </c>
      <c r="H11" s="590">
        <f>ROUND([1]A107020所得减免优惠明细表!H11,2)</f>
        <v>0</v>
      </c>
      <c r="I11" s="590">
        <f>ROUND([1]A107020所得减免优惠明细表!I11,2)</f>
        <v>0</v>
      </c>
    </row>
    <row r="12" spans="1:11" s="172" customFormat="1" ht="18" customHeight="1">
      <c r="A12" s="147">
        <v>8</v>
      </c>
      <c r="B12" s="161" t="s">
        <v>1701</v>
      </c>
      <c r="C12" s="590">
        <f>ROUND([1]A107020所得减免优惠明细表!C12,2)</f>
        <v>0</v>
      </c>
      <c r="D12" s="590">
        <f>ROUND([1]A107020所得减免优惠明细表!D12,2)</f>
        <v>0</v>
      </c>
      <c r="E12" s="590">
        <f>ROUND([1]A107020所得减免优惠明细表!E12,2)</f>
        <v>0</v>
      </c>
      <c r="F12" s="590">
        <f>ROUND([1]A107020所得减免优惠明细表!F12,2)</f>
        <v>0</v>
      </c>
      <c r="G12" s="590">
        <f>ROUND([1]A107020所得减免优惠明细表!G12,2)</f>
        <v>0</v>
      </c>
      <c r="H12" s="590">
        <f>ROUND([1]A107020所得减免优惠明细表!H12,2)</f>
        <v>0</v>
      </c>
      <c r="I12" s="590">
        <f>ROUND([1]A107020所得减免优惠明细表!I12,2)</f>
        <v>0</v>
      </c>
    </row>
    <row r="13" spans="1:11" s="172" customFormat="1" ht="28.2" customHeight="1">
      <c r="A13" s="154">
        <v>9</v>
      </c>
      <c r="B13" s="174" t="s">
        <v>1702</v>
      </c>
      <c r="C13" s="590">
        <f>ROUND([1]A107020所得减免优惠明细表!C13,2)</f>
        <v>0</v>
      </c>
      <c r="D13" s="590">
        <f>ROUND([1]A107020所得减免优惠明细表!D13,2)</f>
        <v>0</v>
      </c>
      <c r="E13" s="590">
        <f>ROUND([1]A107020所得减免优惠明细表!E13,2)</f>
        <v>0</v>
      </c>
      <c r="F13" s="590">
        <f>ROUND([1]A107020所得减免优惠明细表!F13,2)</f>
        <v>0</v>
      </c>
      <c r="G13" s="590">
        <f>ROUND([1]A107020所得减免优惠明细表!G13,2)</f>
        <v>0</v>
      </c>
      <c r="H13" s="590">
        <f>ROUND([1]A107020所得减免优惠明细表!H13,2)</f>
        <v>0</v>
      </c>
      <c r="I13" s="590">
        <f>ROUND([1]A107020所得减免优惠明细表!I13,2)</f>
        <v>0</v>
      </c>
    </row>
    <row r="14" spans="1:11" s="172" customFormat="1" ht="18" customHeight="1">
      <c r="A14" s="147">
        <v>10</v>
      </c>
      <c r="B14" s="161" t="s">
        <v>1703</v>
      </c>
      <c r="C14" s="590">
        <f>ROUND([1]A107020所得减免优惠明细表!C14,2)</f>
        <v>0</v>
      </c>
      <c r="D14" s="590">
        <f>ROUND([1]A107020所得减免优惠明细表!D14,2)</f>
        <v>0</v>
      </c>
      <c r="E14" s="590">
        <f>ROUND([1]A107020所得减免优惠明细表!E14,2)</f>
        <v>0</v>
      </c>
      <c r="F14" s="590">
        <f>ROUND([1]A107020所得减免优惠明细表!F14,2)</f>
        <v>0</v>
      </c>
      <c r="G14" s="590">
        <f>ROUND([1]A107020所得减免优惠明细表!G14,2)</f>
        <v>0</v>
      </c>
      <c r="H14" s="590">
        <f>ROUND([1]A107020所得减免优惠明细表!H14,2)</f>
        <v>0</v>
      </c>
      <c r="I14" s="590">
        <f>ROUND([1]A107020所得减免优惠明细表!I14,2)</f>
        <v>0</v>
      </c>
    </row>
    <row r="15" spans="1:11" s="172" customFormat="1" ht="18" customHeight="1">
      <c r="A15" s="147">
        <v>11</v>
      </c>
      <c r="B15" s="161" t="s">
        <v>1704</v>
      </c>
      <c r="C15" s="590">
        <f>ROUND([1]A107020所得减免优惠明细表!C15,2)</f>
        <v>0</v>
      </c>
      <c r="D15" s="590">
        <f>ROUND([1]A107020所得减免优惠明细表!D15,2)</f>
        <v>0</v>
      </c>
      <c r="E15" s="590">
        <f>ROUND([1]A107020所得减免优惠明细表!E15,2)</f>
        <v>0</v>
      </c>
      <c r="F15" s="590">
        <f>ROUND([1]A107020所得减免优惠明细表!F15,2)</f>
        <v>0</v>
      </c>
      <c r="G15" s="590">
        <f>ROUND([1]A107020所得减免优惠明细表!G15,2)</f>
        <v>0</v>
      </c>
      <c r="H15" s="590">
        <f>ROUND([1]A107020所得减免优惠明细表!H15,2)</f>
        <v>0</v>
      </c>
      <c r="I15" s="590">
        <f>ROUND([1]A107020所得减免优惠明细表!I15,2)</f>
        <v>0</v>
      </c>
    </row>
    <row r="16" spans="1:11" s="172" customFormat="1" ht="18" customHeight="1">
      <c r="A16" s="147">
        <v>12</v>
      </c>
      <c r="B16" s="161" t="s">
        <v>1594</v>
      </c>
      <c r="C16" s="590">
        <f>ROUND([1]A107020所得减免优惠明细表!C16,2)</f>
        <v>0</v>
      </c>
      <c r="D16" s="590">
        <f>ROUND([1]A107020所得减免优惠明细表!D16,2)</f>
        <v>0</v>
      </c>
      <c r="E16" s="590">
        <f>ROUND([1]A107020所得减免优惠明细表!E16,2)</f>
        <v>0</v>
      </c>
      <c r="F16" s="590">
        <f>ROUND([1]A107020所得减免优惠明细表!F16,2)</f>
        <v>0</v>
      </c>
      <c r="G16" s="590">
        <f>ROUND([1]A107020所得减免优惠明细表!G16,2)</f>
        <v>0</v>
      </c>
      <c r="H16" s="590">
        <f>ROUND([1]A107020所得减免优惠明细表!H16,2)</f>
        <v>0</v>
      </c>
      <c r="I16" s="590">
        <f>ROUND([1]A107020所得减免优惠明细表!I16,2)</f>
        <v>0</v>
      </c>
    </row>
    <row r="17" spans="1:9" s="172" customFormat="1" ht="18" customHeight="1">
      <c r="A17" s="147">
        <v>13</v>
      </c>
      <c r="B17" s="161" t="s">
        <v>1705</v>
      </c>
      <c r="C17" s="590">
        <f>ROUND([1]A107020所得减免优惠明细表!C17,2)</f>
        <v>0</v>
      </c>
      <c r="D17" s="590">
        <f>ROUND([1]A107020所得减免优惠明细表!D17,2)</f>
        <v>0</v>
      </c>
      <c r="E17" s="590">
        <f>ROUND([1]A107020所得减免优惠明细表!E17,2)</f>
        <v>0</v>
      </c>
      <c r="F17" s="590">
        <f>ROUND([1]A107020所得减免优惠明细表!F17,2)</f>
        <v>0</v>
      </c>
      <c r="G17" s="590">
        <f>ROUND([1]A107020所得减免优惠明细表!G17,2)</f>
        <v>0</v>
      </c>
      <c r="H17" s="590">
        <f>ROUND([1]A107020所得减免优惠明细表!H17,2)</f>
        <v>0</v>
      </c>
      <c r="I17" s="590">
        <f>ROUND([1]A107020所得减免优惠明细表!I17,2)</f>
        <v>0</v>
      </c>
    </row>
    <row r="18" spans="1:9" s="172" customFormat="1" ht="28.2" customHeight="1">
      <c r="A18" s="147">
        <v>14</v>
      </c>
      <c r="B18" s="161" t="s">
        <v>1706</v>
      </c>
      <c r="C18" s="590">
        <f>ROUND([1]A107020所得减免优惠明细表!C18,2)</f>
        <v>0</v>
      </c>
      <c r="D18" s="590">
        <f>ROUND([1]A107020所得减免优惠明细表!D18,2)</f>
        <v>0</v>
      </c>
      <c r="E18" s="590">
        <f>ROUND([1]A107020所得减免优惠明细表!E18,2)</f>
        <v>0</v>
      </c>
      <c r="F18" s="590">
        <f>ROUND([1]A107020所得减免优惠明细表!F18,2)</f>
        <v>0</v>
      </c>
      <c r="G18" s="590">
        <f>ROUND([1]A107020所得减免优惠明细表!G18,2)</f>
        <v>0</v>
      </c>
      <c r="H18" s="590">
        <f>ROUND([1]A107020所得减免优惠明细表!H18,2)</f>
        <v>0</v>
      </c>
      <c r="I18" s="590">
        <f>ROUND([1]A107020所得减免优惠明细表!I18,2)</f>
        <v>0</v>
      </c>
    </row>
    <row r="19" spans="1:9" s="172" customFormat="1" ht="18" customHeight="1">
      <c r="A19" s="147">
        <v>15</v>
      </c>
      <c r="B19" s="161" t="s">
        <v>1707</v>
      </c>
      <c r="C19" s="590">
        <f>ROUND([1]A107020所得减免优惠明细表!C19,2)</f>
        <v>0</v>
      </c>
      <c r="D19" s="590">
        <f>ROUND([1]A107020所得减免优惠明细表!D19,2)</f>
        <v>0</v>
      </c>
      <c r="E19" s="590">
        <f>ROUND([1]A107020所得减免优惠明细表!E19,2)</f>
        <v>0</v>
      </c>
      <c r="F19" s="590">
        <f>ROUND([1]A107020所得减免优惠明细表!F19,2)</f>
        <v>0</v>
      </c>
      <c r="G19" s="590">
        <f>ROUND([1]A107020所得减免优惠明细表!G19,2)</f>
        <v>0</v>
      </c>
      <c r="H19" s="590">
        <f>ROUND([1]A107020所得减免优惠明细表!H19,2)</f>
        <v>0</v>
      </c>
      <c r="I19" s="590">
        <f>ROUND([1]A107020所得减免优惠明细表!I19,2)</f>
        <v>0</v>
      </c>
    </row>
    <row r="20" spans="1:9" s="172" customFormat="1" ht="18" customHeight="1">
      <c r="A20" s="147">
        <v>16</v>
      </c>
      <c r="B20" s="161" t="s">
        <v>1600</v>
      </c>
      <c r="C20" s="590">
        <f>ROUND([1]A107020所得减免优惠明细表!C20,2)</f>
        <v>0</v>
      </c>
      <c r="D20" s="590">
        <f>ROUND([1]A107020所得减免优惠明细表!D20,2)</f>
        <v>0</v>
      </c>
      <c r="E20" s="590">
        <f>ROUND([1]A107020所得减免优惠明细表!E20,2)</f>
        <v>0</v>
      </c>
      <c r="F20" s="590">
        <f>ROUND([1]A107020所得减免优惠明细表!F20,2)</f>
        <v>0</v>
      </c>
      <c r="G20" s="590">
        <f>ROUND([1]A107020所得减免优惠明细表!G20,2)</f>
        <v>0</v>
      </c>
      <c r="H20" s="590">
        <f>ROUND([1]A107020所得减免优惠明细表!H20,2)</f>
        <v>0</v>
      </c>
      <c r="I20" s="590">
        <f>ROUND([1]A107020所得减免优惠明细表!I20,2)</f>
        <v>0</v>
      </c>
    </row>
    <row r="21" spans="1:9" s="172" customFormat="1" ht="28.2" customHeight="1">
      <c r="A21" s="154">
        <v>17</v>
      </c>
      <c r="B21" s="174" t="s">
        <v>1708</v>
      </c>
      <c r="C21" s="590">
        <f>ROUND([1]A107020所得减免优惠明细表!C21,2)</f>
        <v>0</v>
      </c>
      <c r="D21" s="590">
        <f>ROUND([1]A107020所得减免优惠明细表!D21,2)</f>
        <v>0</v>
      </c>
      <c r="E21" s="590">
        <f>ROUND([1]A107020所得减免优惠明细表!E21,2)</f>
        <v>0</v>
      </c>
      <c r="F21" s="590">
        <f>ROUND([1]A107020所得减免优惠明细表!F21,2)</f>
        <v>0</v>
      </c>
      <c r="G21" s="590">
        <f>ROUND([1]A107020所得减免优惠明细表!G21,2)</f>
        <v>0</v>
      </c>
      <c r="H21" s="590">
        <f>ROUND([1]A107020所得减免优惠明细表!H21,2)</f>
        <v>0</v>
      </c>
      <c r="I21" s="590">
        <f>ROUND([1]A107020所得减免优惠明细表!I21,2)</f>
        <v>0</v>
      </c>
    </row>
    <row r="22" spans="1:9" s="172" customFormat="1" ht="18" customHeight="1">
      <c r="A22" s="147">
        <v>18</v>
      </c>
      <c r="B22" s="161" t="s">
        <v>1709</v>
      </c>
      <c r="C22" s="590">
        <f>ROUND([1]A107020所得减免优惠明细表!C22,2)</f>
        <v>0</v>
      </c>
      <c r="D22" s="590">
        <f>ROUND([1]A107020所得减免优惠明细表!D22,2)</f>
        <v>0</v>
      </c>
      <c r="E22" s="590">
        <f>ROUND([1]A107020所得减免优惠明细表!E22,2)</f>
        <v>0</v>
      </c>
      <c r="F22" s="590">
        <f>ROUND([1]A107020所得减免优惠明细表!F22,2)</f>
        <v>0</v>
      </c>
      <c r="G22" s="590">
        <f>ROUND([1]A107020所得减免优惠明细表!G22,2)</f>
        <v>0</v>
      </c>
      <c r="H22" s="590">
        <f>ROUND([1]A107020所得减免优惠明细表!H22,2)</f>
        <v>0</v>
      </c>
      <c r="I22" s="590">
        <f>ROUND([1]A107020所得减免优惠明细表!I22,2)</f>
        <v>0</v>
      </c>
    </row>
    <row r="23" spans="1:9" s="172" customFormat="1" ht="18" customHeight="1">
      <c r="A23" s="147">
        <v>19</v>
      </c>
      <c r="B23" s="161" t="s">
        <v>1710</v>
      </c>
      <c r="C23" s="590">
        <f>ROUND([1]A107020所得减免优惠明细表!C23,2)</f>
        <v>0</v>
      </c>
      <c r="D23" s="590">
        <f>ROUND([1]A107020所得减免优惠明细表!D23,2)</f>
        <v>0</v>
      </c>
      <c r="E23" s="590">
        <f>ROUND([1]A107020所得减免优惠明细表!E23,2)</f>
        <v>0</v>
      </c>
      <c r="F23" s="590">
        <f>ROUND([1]A107020所得减免优惠明细表!F23,2)</f>
        <v>0</v>
      </c>
      <c r="G23" s="590">
        <f>ROUND([1]A107020所得减免优惠明细表!G23,2)</f>
        <v>0</v>
      </c>
      <c r="H23" s="590">
        <f>ROUND([1]A107020所得减免优惠明细表!H23,2)</f>
        <v>0</v>
      </c>
      <c r="I23" s="590">
        <f>ROUND([1]A107020所得减免优惠明细表!I23,2)</f>
        <v>0</v>
      </c>
    </row>
    <row r="24" spans="1:9" s="172" customFormat="1" ht="18" customHeight="1">
      <c r="A24" s="147">
        <v>20</v>
      </c>
      <c r="B24" s="161" t="s">
        <v>1711</v>
      </c>
      <c r="C24" s="590">
        <f>ROUND([1]A107020所得减免优惠明细表!C24,2)</f>
        <v>0</v>
      </c>
      <c r="D24" s="590">
        <f>ROUND([1]A107020所得减免优惠明细表!D24,2)</f>
        <v>0</v>
      </c>
      <c r="E24" s="590">
        <f>ROUND([1]A107020所得减免优惠明细表!E24,2)</f>
        <v>0</v>
      </c>
      <c r="F24" s="590">
        <f>ROUND([1]A107020所得减免优惠明细表!F24,2)</f>
        <v>0</v>
      </c>
      <c r="G24" s="590">
        <f>ROUND([1]A107020所得减免优惠明细表!G24,2)</f>
        <v>0</v>
      </c>
      <c r="H24" s="590">
        <f>ROUND([1]A107020所得减免优惠明细表!H24,2)</f>
        <v>0</v>
      </c>
      <c r="I24" s="590">
        <f>ROUND([1]A107020所得减免优惠明细表!I24,2)</f>
        <v>0</v>
      </c>
    </row>
    <row r="25" spans="1:9" s="172" customFormat="1" ht="18" customHeight="1">
      <c r="A25" s="147">
        <v>21</v>
      </c>
      <c r="B25" s="161" t="s">
        <v>1712</v>
      </c>
      <c r="C25" s="590">
        <f>ROUND([1]A107020所得减免优惠明细表!C25,2)</f>
        <v>0</v>
      </c>
      <c r="D25" s="590">
        <f>ROUND([1]A107020所得减免优惠明细表!D25,2)</f>
        <v>0</v>
      </c>
      <c r="E25" s="590">
        <f>ROUND([1]A107020所得减免优惠明细表!E25,2)</f>
        <v>0</v>
      </c>
      <c r="F25" s="590">
        <f>ROUND([1]A107020所得减免优惠明细表!F25,2)</f>
        <v>0</v>
      </c>
      <c r="G25" s="590">
        <f>ROUND([1]A107020所得减免优惠明细表!G25,2)</f>
        <v>0</v>
      </c>
      <c r="H25" s="590">
        <f>ROUND([1]A107020所得减免优惠明细表!H25,2)</f>
        <v>0</v>
      </c>
      <c r="I25" s="590">
        <f>ROUND([1]A107020所得减免优惠明细表!I25,2)</f>
        <v>0</v>
      </c>
    </row>
    <row r="26" spans="1:9" s="172" customFormat="1" ht="18" customHeight="1">
      <c r="A26" s="147">
        <v>22</v>
      </c>
      <c r="B26" s="161" t="s">
        <v>1713</v>
      </c>
      <c r="C26" s="590">
        <f>ROUND([1]A107020所得减免优惠明细表!C26,2)</f>
        <v>0</v>
      </c>
      <c r="D26" s="590">
        <f>ROUND([1]A107020所得减免优惠明细表!D26,2)</f>
        <v>0</v>
      </c>
      <c r="E26" s="590">
        <f>ROUND([1]A107020所得减免优惠明细表!E26,2)</f>
        <v>0</v>
      </c>
      <c r="F26" s="590">
        <f>ROUND([1]A107020所得减免优惠明细表!F26,2)</f>
        <v>0</v>
      </c>
      <c r="G26" s="590">
        <f>ROUND([1]A107020所得减免优惠明细表!G26,2)</f>
        <v>0</v>
      </c>
      <c r="H26" s="590">
        <f>ROUND([1]A107020所得减免优惠明细表!H26,2)</f>
        <v>0</v>
      </c>
      <c r="I26" s="590">
        <f>ROUND([1]A107020所得减免优惠明细表!I26,2)</f>
        <v>0</v>
      </c>
    </row>
    <row r="27" spans="1:9" s="172" customFormat="1" ht="18" customHeight="1">
      <c r="A27" s="147">
        <v>23</v>
      </c>
      <c r="B27" s="161" t="s">
        <v>1714</v>
      </c>
      <c r="C27" s="590">
        <f>ROUND([1]A107020所得减免优惠明细表!C27,2)</f>
        <v>0</v>
      </c>
      <c r="D27" s="590">
        <f>ROUND([1]A107020所得减免优惠明细表!D27,2)</f>
        <v>0</v>
      </c>
      <c r="E27" s="590">
        <f>ROUND([1]A107020所得减免优惠明细表!E27,2)</f>
        <v>0</v>
      </c>
      <c r="F27" s="590">
        <f>ROUND([1]A107020所得减免优惠明细表!F27,2)</f>
        <v>0</v>
      </c>
      <c r="G27" s="590">
        <f>ROUND([1]A107020所得减免优惠明细表!G27,2)</f>
        <v>0</v>
      </c>
      <c r="H27" s="590">
        <f>ROUND([1]A107020所得减免优惠明细表!H27,2)</f>
        <v>0</v>
      </c>
      <c r="I27" s="590">
        <f>ROUND([1]A107020所得减免优惠明细表!I27,2)</f>
        <v>0</v>
      </c>
    </row>
    <row r="28" spans="1:9" s="172" customFormat="1" ht="18" customHeight="1">
      <c r="A28" s="147">
        <v>24</v>
      </c>
      <c r="B28" s="161" t="s">
        <v>1715</v>
      </c>
      <c r="C28" s="590">
        <f>ROUND([1]A107020所得减免优惠明细表!C28,2)</f>
        <v>0</v>
      </c>
      <c r="D28" s="590">
        <f>ROUND([1]A107020所得减免优惠明细表!D28,2)</f>
        <v>0</v>
      </c>
      <c r="E28" s="590">
        <f>ROUND([1]A107020所得减免优惠明细表!E28,2)</f>
        <v>0</v>
      </c>
      <c r="F28" s="590">
        <f>ROUND([1]A107020所得减免优惠明细表!F28,2)</f>
        <v>0</v>
      </c>
      <c r="G28" s="590">
        <f>ROUND([1]A107020所得减免优惠明细表!G28,2)</f>
        <v>0</v>
      </c>
      <c r="H28" s="590">
        <f>ROUND([1]A107020所得减免优惠明细表!H28,2)</f>
        <v>0</v>
      </c>
      <c r="I28" s="590">
        <f>ROUND([1]A107020所得减免优惠明细表!I28,2)</f>
        <v>0</v>
      </c>
    </row>
    <row r="29" spans="1:9" s="172" customFormat="1" ht="18" customHeight="1">
      <c r="A29" s="147">
        <v>25</v>
      </c>
      <c r="B29" s="161" t="s">
        <v>1716</v>
      </c>
      <c r="C29" s="590">
        <f>ROUND([1]A107020所得减免优惠明细表!C29,2)</f>
        <v>0</v>
      </c>
      <c r="D29" s="590">
        <f>ROUND([1]A107020所得减免优惠明细表!D29,2)</f>
        <v>0</v>
      </c>
      <c r="E29" s="590">
        <f>ROUND([1]A107020所得减免优惠明细表!E29,2)</f>
        <v>0</v>
      </c>
      <c r="F29" s="590">
        <f>ROUND([1]A107020所得减免优惠明细表!F29,2)</f>
        <v>0</v>
      </c>
      <c r="G29" s="590">
        <f>ROUND([1]A107020所得减免优惠明细表!G29,2)</f>
        <v>0</v>
      </c>
      <c r="H29" s="590">
        <f>ROUND([1]A107020所得减免优惠明细表!H29,2)</f>
        <v>0</v>
      </c>
      <c r="I29" s="590">
        <f>ROUND([1]A107020所得减免优惠明细表!I29,2)</f>
        <v>0</v>
      </c>
    </row>
    <row r="30" spans="1:9" s="172" customFormat="1" ht="28.2" customHeight="1">
      <c r="A30" s="147">
        <v>26</v>
      </c>
      <c r="B30" s="161" t="s">
        <v>1717</v>
      </c>
      <c r="C30" s="590">
        <f>ROUND([1]A107020所得减免优惠明细表!C30,2)</f>
        <v>0</v>
      </c>
      <c r="D30" s="590">
        <f>ROUND([1]A107020所得减免优惠明细表!D30,2)</f>
        <v>0</v>
      </c>
      <c r="E30" s="590">
        <f>ROUND([1]A107020所得减免优惠明细表!E30,2)</f>
        <v>0</v>
      </c>
      <c r="F30" s="590">
        <f>ROUND([1]A107020所得减免优惠明细表!F30,2)</f>
        <v>0</v>
      </c>
      <c r="G30" s="590">
        <f>ROUND([1]A107020所得减免优惠明细表!G30,2)</f>
        <v>0</v>
      </c>
      <c r="H30" s="590">
        <f>ROUND([1]A107020所得减免优惠明细表!H30,2)</f>
        <v>0</v>
      </c>
      <c r="I30" s="590">
        <f>ROUND([1]A107020所得减免优惠明细表!I30,2)</f>
        <v>0</v>
      </c>
    </row>
    <row r="31" spans="1:9" s="172" customFormat="1" ht="18" customHeight="1">
      <c r="A31" s="147">
        <v>27</v>
      </c>
      <c r="B31" s="161" t="s">
        <v>1718</v>
      </c>
      <c r="C31" s="590">
        <f>ROUND([1]A107020所得减免优惠明细表!C31,2)</f>
        <v>0</v>
      </c>
      <c r="D31" s="590">
        <f>ROUND([1]A107020所得减免优惠明细表!D31,2)</f>
        <v>0</v>
      </c>
      <c r="E31" s="590">
        <f>ROUND([1]A107020所得减免优惠明细表!E31,2)</f>
        <v>0</v>
      </c>
      <c r="F31" s="590">
        <f>ROUND([1]A107020所得减免优惠明细表!F31,2)</f>
        <v>0</v>
      </c>
      <c r="G31" s="590">
        <f>ROUND([1]A107020所得减免优惠明细表!G31,2)</f>
        <v>0</v>
      </c>
      <c r="H31" s="590">
        <f>ROUND([1]A107020所得减免优惠明细表!H31,2)</f>
        <v>0</v>
      </c>
      <c r="I31" s="590">
        <f>ROUND([1]A107020所得减免优惠明细表!I31,2)</f>
        <v>0</v>
      </c>
    </row>
    <row r="32" spans="1:9" s="172" customFormat="1" ht="18" customHeight="1">
      <c r="A32" s="147">
        <v>28</v>
      </c>
      <c r="B32" s="161" t="s">
        <v>1719</v>
      </c>
      <c r="C32" s="590">
        <f>ROUND([1]A107020所得减免优惠明细表!C32,2)</f>
        <v>0</v>
      </c>
      <c r="D32" s="590">
        <f>ROUND([1]A107020所得减免优惠明细表!D32,2)</f>
        <v>0</v>
      </c>
      <c r="E32" s="590">
        <f>ROUND([1]A107020所得减免优惠明细表!E32,2)</f>
        <v>0</v>
      </c>
      <c r="F32" s="590">
        <f>ROUND([1]A107020所得减免优惠明细表!F32,2)</f>
        <v>0</v>
      </c>
      <c r="G32" s="590">
        <f>ROUND([1]A107020所得减免优惠明细表!G32,2)</f>
        <v>0</v>
      </c>
      <c r="H32" s="590">
        <f>ROUND([1]A107020所得减免优惠明细表!H32,2)</f>
        <v>0</v>
      </c>
      <c r="I32" s="590">
        <f>ROUND([1]A107020所得减免优惠明细表!I32,2)</f>
        <v>0</v>
      </c>
    </row>
    <row r="33" spans="1:9" s="172" customFormat="1" ht="18" customHeight="1">
      <c r="A33" s="147">
        <v>29</v>
      </c>
      <c r="B33" s="161" t="s">
        <v>1720</v>
      </c>
      <c r="C33" s="590">
        <f>ROUND([1]A107020所得减免优惠明细表!C33,2)</f>
        <v>0</v>
      </c>
      <c r="D33" s="590">
        <f>ROUND([1]A107020所得减免优惠明细表!D33,2)</f>
        <v>0</v>
      </c>
      <c r="E33" s="590">
        <f>ROUND([1]A107020所得减免优惠明细表!E33,2)</f>
        <v>0</v>
      </c>
      <c r="F33" s="590">
        <f>ROUND([1]A107020所得减免优惠明细表!F33,2)</f>
        <v>0</v>
      </c>
      <c r="G33" s="590">
        <f>ROUND([1]A107020所得减免优惠明细表!G33,2)</f>
        <v>0</v>
      </c>
      <c r="H33" s="590">
        <f>ROUND([1]A107020所得减免优惠明细表!H33,2)</f>
        <v>0</v>
      </c>
      <c r="I33" s="590">
        <f>ROUND([1]A107020所得减免优惠明细表!I33,2)</f>
        <v>0</v>
      </c>
    </row>
    <row r="34" spans="1:9" s="172" customFormat="1" ht="18" customHeight="1">
      <c r="A34" s="147">
        <v>30</v>
      </c>
      <c r="B34" s="161" t="s">
        <v>1721</v>
      </c>
      <c r="C34" s="590">
        <f>ROUND([1]A107020所得减免优惠明细表!C34,2)</f>
        <v>0</v>
      </c>
      <c r="D34" s="590">
        <f>ROUND([1]A107020所得减免优惠明细表!D34,2)</f>
        <v>0</v>
      </c>
      <c r="E34" s="590">
        <f>ROUND([1]A107020所得减免优惠明细表!E34,2)</f>
        <v>0</v>
      </c>
      <c r="F34" s="590">
        <f>ROUND([1]A107020所得减免优惠明细表!F34,2)</f>
        <v>0</v>
      </c>
      <c r="G34" s="590">
        <f>ROUND([1]A107020所得减免优惠明细表!G34,2)</f>
        <v>0</v>
      </c>
      <c r="H34" s="590">
        <f>ROUND([1]A107020所得减免优惠明细表!H34,2)</f>
        <v>0</v>
      </c>
      <c r="I34" s="590">
        <f>ROUND([1]A107020所得减免优惠明细表!I34,2)</f>
        <v>0</v>
      </c>
    </row>
    <row r="35" spans="1:9" s="172" customFormat="1" ht="18" customHeight="1">
      <c r="A35" s="147">
        <v>31</v>
      </c>
      <c r="B35" s="161" t="s">
        <v>1722</v>
      </c>
      <c r="C35" s="590">
        <f>ROUND([1]A107020所得减免优惠明细表!C35,2)</f>
        <v>0</v>
      </c>
      <c r="D35" s="590">
        <f>ROUND([1]A107020所得减免优惠明细表!D35,2)</f>
        <v>0</v>
      </c>
      <c r="E35" s="590">
        <f>ROUND([1]A107020所得减免优惠明细表!E35,2)</f>
        <v>0</v>
      </c>
      <c r="F35" s="590">
        <f>ROUND([1]A107020所得减免优惠明细表!F35,2)</f>
        <v>0</v>
      </c>
      <c r="G35" s="590">
        <f>ROUND([1]A107020所得减免优惠明细表!G35,2)</f>
        <v>0</v>
      </c>
      <c r="H35" s="590">
        <f>ROUND([1]A107020所得减免优惠明细表!H35,2)</f>
        <v>0</v>
      </c>
      <c r="I35" s="590">
        <f>ROUND([1]A107020所得减免优惠明细表!I35,2)</f>
        <v>0</v>
      </c>
    </row>
    <row r="36" spans="1:9" s="172" customFormat="1" ht="18" customHeight="1">
      <c r="A36" s="147">
        <v>32</v>
      </c>
      <c r="B36" s="161" t="s">
        <v>1723</v>
      </c>
      <c r="C36" s="590">
        <f>ROUND([1]A107020所得减免优惠明细表!C36,2)</f>
        <v>0</v>
      </c>
      <c r="D36" s="590">
        <f>ROUND([1]A107020所得减免优惠明细表!D36,2)</f>
        <v>0</v>
      </c>
      <c r="E36" s="590">
        <f>ROUND([1]A107020所得减免优惠明细表!E36,2)</f>
        <v>0</v>
      </c>
      <c r="F36" s="590">
        <f>ROUND([1]A107020所得减免优惠明细表!F36,2)</f>
        <v>0</v>
      </c>
      <c r="G36" s="590">
        <f>ROUND([1]A107020所得减免优惠明细表!G36,2)</f>
        <v>0</v>
      </c>
      <c r="H36" s="590">
        <f>ROUND([1]A107020所得减免优惠明细表!H36,2)</f>
        <v>0</v>
      </c>
      <c r="I36" s="590">
        <f>ROUND([1]A107020所得减免优惠明细表!I36,2)</f>
        <v>0</v>
      </c>
    </row>
    <row r="37" spans="1:9" s="172" customFormat="1" ht="18" customHeight="1">
      <c r="A37" s="147">
        <v>33</v>
      </c>
      <c r="B37" s="161" t="s">
        <v>1724</v>
      </c>
      <c r="C37" s="590">
        <f>ROUND([1]A107020所得减免优惠明细表!C37,2)</f>
        <v>0</v>
      </c>
      <c r="D37" s="590">
        <f>ROUND([1]A107020所得减免优惠明细表!D37,2)</f>
        <v>0</v>
      </c>
      <c r="E37" s="590">
        <f>ROUND([1]A107020所得减免优惠明细表!E37,2)</f>
        <v>0</v>
      </c>
      <c r="F37" s="590">
        <f>ROUND([1]A107020所得减免优惠明细表!F37,2)</f>
        <v>0</v>
      </c>
      <c r="G37" s="586" t="s">
        <v>2043</v>
      </c>
      <c r="H37" s="590">
        <f>ROUND([1]A107020所得减免优惠明细表!H37,2)</f>
        <v>0</v>
      </c>
      <c r="I37" s="590">
        <f>ROUND([1]A107020所得减免优惠明细表!I37,2)</f>
        <v>0</v>
      </c>
    </row>
    <row r="38" spans="1:9" s="172" customFormat="1" ht="18" customHeight="1">
      <c r="A38" s="147">
        <v>34</v>
      </c>
      <c r="B38" s="161" t="s">
        <v>1725</v>
      </c>
      <c r="C38" s="586" t="s">
        <v>2043</v>
      </c>
      <c r="D38" s="586" t="s">
        <v>2043</v>
      </c>
      <c r="E38" s="586" t="s">
        <v>2043</v>
      </c>
      <c r="F38" s="586" t="s">
        <v>2043</v>
      </c>
      <c r="G38" s="586" t="s">
        <v>2043</v>
      </c>
      <c r="H38" s="586" t="s">
        <v>2043</v>
      </c>
      <c r="I38" s="590">
        <f>ROUND([1]A107020所得减免优惠明细表!I38,2)</f>
        <v>0</v>
      </c>
    </row>
    <row r="39" spans="1:9" s="172" customFormat="1" ht="18" customHeight="1">
      <c r="A39" s="147">
        <v>35</v>
      </c>
      <c r="B39" s="161" t="s">
        <v>1726</v>
      </c>
      <c r="C39" s="586" t="s">
        <v>2043</v>
      </c>
      <c r="D39" s="586" t="s">
        <v>2043</v>
      </c>
      <c r="E39" s="586" t="s">
        <v>2043</v>
      </c>
      <c r="F39" s="586" t="s">
        <v>2043</v>
      </c>
      <c r="G39" s="586" t="s">
        <v>2043</v>
      </c>
      <c r="H39" s="586" t="s">
        <v>2043</v>
      </c>
      <c r="I39" s="590">
        <f>ROUND([1]A107020所得减免优惠明细表!I39,2)</f>
        <v>0</v>
      </c>
    </row>
    <row r="40" spans="1:9" s="172" customFormat="1" ht="18" customHeight="1">
      <c r="A40" s="147">
        <v>36</v>
      </c>
      <c r="B40" s="161" t="s">
        <v>1727</v>
      </c>
      <c r="C40" s="590">
        <f>ROUND([1]A107020所得减免优惠明细表!C40,2)</f>
        <v>0</v>
      </c>
      <c r="D40" s="590">
        <f>ROUND([1]A107020所得减免优惠明细表!D40,2)</f>
        <v>0</v>
      </c>
      <c r="E40" s="590">
        <f>ROUND([1]A107020所得减免优惠明细表!E40,2)</f>
        <v>0</v>
      </c>
      <c r="F40" s="590">
        <f>ROUND([1]A107020所得减免优惠明细表!F40,2)</f>
        <v>0</v>
      </c>
      <c r="G40" s="590">
        <f>ROUND([1]A107020所得减免优惠明细表!G40,2)</f>
        <v>0</v>
      </c>
      <c r="H40" s="590">
        <f>ROUND([1]A107020所得减免优惠明细表!H40,2)</f>
        <v>0</v>
      </c>
      <c r="I40" s="590">
        <f>ROUND([1]A107020所得减免优惠明细表!I40,2)</f>
        <v>0</v>
      </c>
    </row>
    <row r="41" spans="1:9" s="172" customFormat="1" ht="18" customHeight="1">
      <c r="A41" s="147">
        <v>37</v>
      </c>
      <c r="B41" s="161" t="s">
        <v>1728</v>
      </c>
      <c r="C41" s="590">
        <f>ROUND([1]A107020所得减免优惠明细表!C41,2)</f>
        <v>0</v>
      </c>
      <c r="D41" s="590">
        <f>ROUND([1]A107020所得减免优惠明细表!D41,2)</f>
        <v>0</v>
      </c>
      <c r="E41" s="590">
        <f>ROUND([1]A107020所得减免优惠明细表!E41,2)</f>
        <v>0</v>
      </c>
      <c r="F41" s="590">
        <f>ROUND([1]A107020所得减免优惠明细表!F41,2)</f>
        <v>0</v>
      </c>
      <c r="G41" s="590">
        <f>ROUND([1]A107020所得减免优惠明细表!G41,2)</f>
        <v>0</v>
      </c>
      <c r="H41" s="590">
        <f>ROUND([1]A107020所得减免优惠明细表!H41,2)</f>
        <v>0</v>
      </c>
      <c r="I41" s="590">
        <f>ROUND([1]A107020所得减免优惠明细表!I41,2)</f>
        <v>0</v>
      </c>
    </row>
    <row r="42" spans="1:9" s="172" customFormat="1" ht="28.2" customHeight="1">
      <c r="A42" s="147">
        <v>38</v>
      </c>
      <c r="B42" s="161" t="s">
        <v>1729</v>
      </c>
      <c r="C42" s="590">
        <f>ROUND([1]A107020所得减免优惠明细表!C42,2)</f>
        <v>0</v>
      </c>
      <c r="D42" s="590">
        <f>ROUND([1]A107020所得减免优惠明细表!D42,2)</f>
        <v>0</v>
      </c>
      <c r="E42" s="590">
        <f>ROUND([1]A107020所得减免优惠明细表!E42,2)</f>
        <v>0</v>
      </c>
      <c r="F42" s="590">
        <f>ROUND([1]A107020所得减免优惠明细表!F42,2)</f>
        <v>0</v>
      </c>
      <c r="G42" s="590">
        <f>ROUND([1]A107020所得减免优惠明细表!G42,2)</f>
        <v>0</v>
      </c>
      <c r="H42" s="590">
        <f>ROUND([1]A107020所得减免优惠明细表!H42,2)</f>
        <v>0</v>
      </c>
      <c r="I42" s="590">
        <f>ROUND([1]A107020所得减免优惠明细表!I42,2)</f>
        <v>0</v>
      </c>
    </row>
    <row r="43" spans="1:9" s="172" customFormat="1" ht="18" customHeight="1">
      <c r="A43" s="147">
        <v>39</v>
      </c>
      <c r="B43" s="161" t="s">
        <v>1354</v>
      </c>
      <c r="C43" s="590">
        <f>ROUND([1]A107020所得减免优惠明细表!C43,2)</f>
        <v>0</v>
      </c>
      <c r="D43" s="590">
        <f>ROUND([1]A107020所得减免优惠明细表!D43,2)</f>
        <v>0</v>
      </c>
      <c r="E43" s="590">
        <f>ROUND([1]A107020所得减免优惠明细表!E43,2)</f>
        <v>0</v>
      </c>
      <c r="F43" s="590">
        <f>ROUND([1]A107020所得减免优惠明细表!F43,2)</f>
        <v>0</v>
      </c>
      <c r="G43" s="590">
        <f>ROUND([1]A107020所得减免优惠明细表!G43,2)</f>
        <v>0</v>
      </c>
      <c r="H43" s="590">
        <f>ROUND([1]A107020所得减免优惠明细表!H43,2)</f>
        <v>0</v>
      </c>
      <c r="I43" s="590">
        <f>ROUND([1]A107020所得减免优惠明细表!I43,2)</f>
        <v>0</v>
      </c>
    </row>
    <row r="44" spans="1:9" s="172" customFormat="1" ht="18" customHeight="1">
      <c r="A44" s="147">
        <v>40</v>
      </c>
      <c r="B44" s="161" t="s">
        <v>1730</v>
      </c>
      <c r="C44" s="590">
        <f>ROUND([1]A107020所得减免优惠明细表!C44,2)</f>
        <v>0</v>
      </c>
      <c r="D44" s="590">
        <f>ROUND([1]A107020所得减免优惠明细表!D44,2)</f>
        <v>0</v>
      </c>
      <c r="E44" s="590">
        <f>ROUND([1]A107020所得减免优惠明细表!E44,2)</f>
        <v>0</v>
      </c>
      <c r="F44" s="590">
        <f>ROUND([1]A107020所得减免优惠明细表!F44,2)</f>
        <v>0</v>
      </c>
      <c r="G44" s="590">
        <f>ROUND([1]A107020所得减免优惠明细表!G44,2)</f>
        <v>0</v>
      </c>
      <c r="H44" s="590">
        <f>ROUND([1]A107020所得减免优惠明细表!H44,2)</f>
        <v>0</v>
      </c>
      <c r="I44" s="590">
        <f>ROUND([1]A107020所得减免优惠明细表!I44,2)</f>
        <v>0</v>
      </c>
    </row>
    <row r="45" spans="1:9" ht="24" customHeight="1">
      <c r="D45" s="175"/>
    </row>
    <row r="46" spans="1:9" ht="24" customHeight="1">
      <c r="D46" s="175"/>
    </row>
    <row r="47" spans="1:9" ht="24" customHeight="1">
      <c r="D47" s="175"/>
    </row>
    <row r="56" ht="14.4"/>
  </sheetData>
  <mergeCells count="4">
    <mergeCell ref="A1:I1"/>
    <mergeCell ref="A2:I2"/>
    <mergeCell ref="A3:A4"/>
    <mergeCell ref="B3:B4"/>
  </mergeCells>
  <phoneticPr fontId="48" type="noConversion"/>
  <printOptions horizontalCentered="1"/>
  <pageMargins left="0.51181102362204722" right="0.31496062992125984" top="0.35433070866141736" bottom="0.35433070866141736" header="0.31496062992125984" footer="0.31496062992125984"/>
  <pageSetup paperSize="9" scale="65" orientation="portrait" blackAndWhite="1"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tabColor theme="9" tint="0.39997558519241921"/>
    <pageSetUpPr fitToPage="1"/>
  </sheetPr>
  <dimension ref="A1:C21"/>
  <sheetViews>
    <sheetView zoomScaleSheetLayoutView="115" workbookViewId="0">
      <selection activeCell="F7" sqref="F7"/>
    </sheetView>
  </sheetViews>
  <sheetFormatPr defaultColWidth="9" defaultRowHeight="14.4"/>
  <cols>
    <col min="1" max="1" width="5.21875" style="286" customWidth="1"/>
    <col min="2" max="2" width="63.88671875" style="286" customWidth="1"/>
    <col min="3" max="3" width="24.109375" style="286" customWidth="1"/>
    <col min="4" max="4" width="9" style="286"/>
    <col min="5" max="5" width="41.44140625" style="286" customWidth="1"/>
    <col min="6" max="16384" width="9" style="286"/>
  </cols>
  <sheetData>
    <row r="1" spans="1:3" ht="20.100000000000001" customHeight="1">
      <c r="A1" s="812" t="s">
        <v>276</v>
      </c>
      <c r="B1" s="812"/>
      <c r="C1" s="812"/>
    </row>
    <row r="2" spans="1:3" s="176" customFormat="1" ht="21.75" customHeight="1">
      <c r="A2" s="760" t="s">
        <v>1731</v>
      </c>
      <c r="B2" s="760"/>
      <c r="C2" s="832"/>
    </row>
    <row r="3" spans="1:3" ht="18" customHeight="1">
      <c r="A3" s="287" t="s">
        <v>2041</v>
      </c>
      <c r="B3" s="287" t="s">
        <v>2026</v>
      </c>
      <c r="C3" s="287" t="s">
        <v>2036</v>
      </c>
    </row>
    <row r="4" spans="1:3" ht="18" customHeight="1">
      <c r="A4" s="833" t="s">
        <v>277</v>
      </c>
      <c r="B4" s="833"/>
      <c r="C4" s="833"/>
    </row>
    <row r="5" spans="1:3" ht="18" customHeight="1">
      <c r="A5" s="222">
        <v>1</v>
      </c>
      <c r="B5" s="288" t="s">
        <v>1732</v>
      </c>
      <c r="C5" s="591">
        <f>ROUND([1]A107030抵扣应纳税所得额明细表!C5,2)</f>
        <v>0</v>
      </c>
    </row>
    <row r="6" spans="1:3" ht="18" customHeight="1">
      <c r="A6" s="222">
        <v>2</v>
      </c>
      <c r="B6" s="288" t="s">
        <v>278</v>
      </c>
      <c r="C6" s="289">
        <v>0.7</v>
      </c>
    </row>
    <row r="7" spans="1:3" ht="18" customHeight="1">
      <c r="A7" s="222">
        <v>3</v>
      </c>
      <c r="B7" s="288" t="s">
        <v>279</v>
      </c>
      <c r="C7" s="591">
        <f>ROUND([1]A107030抵扣应纳税所得额明细表!C7,2)</f>
        <v>0</v>
      </c>
    </row>
    <row r="8" spans="1:3" ht="18" customHeight="1">
      <c r="A8" s="222">
        <v>4</v>
      </c>
      <c r="B8" s="288" t="s">
        <v>1733</v>
      </c>
      <c r="C8" s="591">
        <f>ROUND([1]A107030抵扣应纳税所得额明细表!C8,2)</f>
        <v>0</v>
      </c>
    </row>
    <row r="9" spans="1:3" ht="18" customHeight="1">
      <c r="A9" s="222">
        <v>5</v>
      </c>
      <c r="B9" s="288" t="s">
        <v>280</v>
      </c>
      <c r="C9" s="591">
        <f>ROUND([1]A107030抵扣应纳税所得额明细表!C9,2)</f>
        <v>0</v>
      </c>
    </row>
    <row r="10" spans="1:3" ht="18" customHeight="1">
      <c r="A10" s="222">
        <v>6</v>
      </c>
      <c r="B10" s="288" t="s">
        <v>1734</v>
      </c>
      <c r="C10" s="591">
        <f>ROUND([1]A107030抵扣应纳税所得额明细表!C10,2)</f>
        <v>0</v>
      </c>
    </row>
    <row r="11" spans="1:3" ht="18" customHeight="1">
      <c r="A11" s="222">
        <v>7</v>
      </c>
      <c r="B11" s="288" t="s">
        <v>281</v>
      </c>
      <c r="C11" s="591">
        <f>ROUND([1]A107030抵扣应纳税所得额明细表!C11,2)</f>
        <v>0</v>
      </c>
    </row>
    <row r="12" spans="1:3" ht="18" customHeight="1">
      <c r="A12" s="222">
        <v>8</v>
      </c>
      <c r="B12" s="288" t="s">
        <v>282</v>
      </c>
      <c r="C12" s="591">
        <f>ROUND([1]A107030抵扣应纳税所得额明细表!C12,2)</f>
        <v>0</v>
      </c>
    </row>
    <row r="13" spans="1:3" ht="18" customHeight="1">
      <c r="A13" s="834" t="s">
        <v>283</v>
      </c>
      <c r="B13" s="835"/>
      <c r="C13" s="836"/>
    </row>
    <row r="14" spans="1:3" ht="18" customHeight="1">
      <c r="A14" s="222">
        <v>9</v>
      </c>
      <c r="B14" s="288" t="s">
        <v>284</v>
      </c>
      <c r="C14" s="591">
        <f>ROUND([1]A107030抵扣应纳税所得额明细表!C14,2)</f>
        <v>0</v>
      </c>
    </row>
    <row r="15" spans="1:3" ht="18" customHeight="1">
      <c r="A15" s="222">
        <v>10</v>
      </c>
      <c r="B15" s="290" t="s">
        <v>285</v>
      </c>
      <c r="C15" s="591">
        <f>ROUND([1]A107030抵扣应纳税所得额明细表!C15,2)</f>
        <v>0</v>
      </c>
    </row>
    <row r="16" spans="1:3" ht="18" customHeight="1">
      <c r="A16" s="222">
        <v>11</v>
      </c>
      <c r="B16" s="290" t="s">
        <v>286</v>
      </c>
      <c r="C16" s="591">
        <f>ROUND([1]A107030抵扣应纳税所得额明细表!C16,2)</f>
        <v>0</v>
      </c>
    </row>
    <row r="17" spans="1:3" ht="18" customHeight="1">
      <c r="A17" s="222">
        <v>12</v>
      </c>
      <c r="B17" s="290" t="s">
        <v>287</v>
      </c>
      <c r="C17" s="591">
        <f>ROUND([1]A107030抵扣应纳税所得额明细表!C17,2)</f>
        <v>0</v>
      </c>
    </row>
    <row r="18" spans="1:3" ht="28.2" customHeight="1">
      <c r="A18" s="222">
        <v>13</v>
      </c>
      <c r="B18" s="290" t="s">
        <v>288</v>
      </c>
      <c r="C18" s="591">
        <f>ROUND([1]A107030抵扣应纳税所得额明细表!C18,2)</f>
        <v>0</v>
      </c>
    </row>
    <row r="19" spans="1:3" ht="28.2" customHeight="1">
      <c r="A19" s="222">
        <v>14</v>
      </c>
      <c r="B19" s="290" t="s">
        <v>289</v>
      </c>
      <c r="C19" s="591">
        <f>ROUND([1]A107030抵扣应纳税所得额明细表!C19,2)</f>
        <v>0</v>
      </c>
    </row>
    <row r="20" spans="1:3" ht="18" customHeight="1">
      <c r="A20" s="831" t="s">
        <v>290</v>
      </c>
      <c r="B20" s="831"/>
      <c r="C20" s="831"/>
    </row>
    <row r="21" spans="1:3" ht="18" customHeight="1">
      <c r="A21" s="222">
        <v>15</v>
      </c>
      <c r="B21" s="288" t="s">
        <v>291</v>
      </c>
      <c r="C21" s="591">
        <f>ROUND([1]A107030抵扣应纳税所得额明细表!C21,2)</f>
        <v>0</v>
      </c>
    </row>
  </sheetData>
  <mergeCells count="5">
    <mergeCell ref="A20:C20"/>
    <mergeCell ref="A1:C1"/>
    <mergeCell ref="A2:C2"/>
    <mergeCell ref="A4:C4"/>
    <mergeCell ref="A13:C13"/>
  </mergeCells>
  <phoneticPr fontId="48"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N28"/>
  <sheetViews>
    <sheetView topLeftCell="A9" zoomScaleNormal="100" workbookViewId="0">
      <selection activeCell="F12" sqref="F12"/>
    </sheetView>
  </sheetViews>
  <sheetFormatPr defaultColWidth="10" defaultRowHeight="14.4"/>
  <cols>
    <col min="1" max="1" width="13.44140625" style="521" customWidth="1"/>
    <col min="2" max="2" width="7.44140625" style="521" customWidth="1"/>
    <col min="3" max="4" width="10" style="521"/>
    <col min="5" max="5" width="4.44140625" style="521" customWidth="1"/>
    <col min="6" max="6" width="11.33203125" style="521" customWidth="1"/>
    <col min="7" max="7" width="10" style="521"/>
    <col min="8" max="8" width="18.77734375" style="521" customWidth="1"/>
    <col min="9" max="9" width="4.6640625" style="521" customWidth="1"/>
    <col min="10" max="16384" width="10" style="521"/>
  </cols>
  <sheetData>
    <row r="1" spans="1:14" ht="42.75" customHeight="1">
      <c r="A1" s="556"/>
      <c r="B1" s="556"/>
      <c r="C1" s="556"/>
      <c r="D1" s="556"/>
      <c r="E1" s="556"/>
      <c r="F1" s="556"/>
      <c r="G1" s="556"/>
      <c r="H1" s="556"/>
      <c r="I1" s="556"/>
      <c r="J1" s="520"/>
      <c r="K1" s="520"/>
      <c r="L1" s="520"/>
      <c r="M1" s="520"/>
      <c r="N1" s="520"/>
    </row>
    <row r="2" spans="1:14" ht="69.75" customHeight="1">
      <c r="A2" s="668" t="str">
        <f>[1]报告封面!A2&amp;""</f>
        <v>0</v>
      </c>
      <c r="B2" s="668"/>
      <c r="C2" s="668"/>
      <c r="D2" s="668"/>
      <c r="E2" s="668"/>
      <c r="F2" s="668"/>
      <c r="G2" s="668"/>
      <c r="H2" s="668"/>
      <c r="I2" s="668"/>
      <c r="J2" s="520"/>
      <c r="K2" s="520"/>
      <c r="L2" s="520"/>
      <c r="M2" s="520"/>
      <c r="N2" s="520"/>
    </row>
    <row r="3" spans="1:14" ht="20.399999999999999">
      <c r="A3" s="557"/>
      <c r="B3" s="557"/>
      <c r="C3" s="557"/>
      <c r="D3" s="557"/>
      <c r="E3" s="557"/>
      <c r="F3" s="557"/>
      <c r="G3" s="557"/>
      <c r="H3" s="557"/>
      <c r="I3" s="557"/>
      <c r="J3" s="520"/>
      <c r="K3" s="520"/>
      <c r="L3" s="520"/>
      <c r="M3" s="520"/>
      <c r="N3" s="520"/>
    </row>
    <row r="4" spans="1:14" ht="22.2">
      <c r="A4" s="669" t="str">
        <f>[1]基本情况!B4&amp;"年度 企业所得税汇算清缴 审核报告"</f>
        <v>2016年度 企业所得税汇算清缴 审核报告</v>
      </c>
      <c r="B4" s="669"/>
      <c r="C4" s="669"/>
      <c r="D4" s="669"/>
      <c r="E4" s="669"/>
      <c r="F4" s="669"/>
      <c r="G4" s="669"/>
      <c r="H4" s="669"/>
      <c r="I4" s="669"/>
      <c r="J4" s="520"/>
      <c r="K4" s="520"/>
      <c r="L4" s="520"/>
      <c r="M4" s="520"/>
      <c r="N4" s="520"/>
    </row>
    <row r="5" spans="1:14" ht="22.2">
      <c r="A5" s="558"/>
      <c r="B5" s="558"/>
      <c r="C5" s="558"/>
      <c r="D5" s="558"/>
      <c r="E5" s="558"/>
      <c r="F5" s="558"/>
      <c r="G5" s="558"/>
      <c r="H5" s="558"/>
      <c r="I5" s="558"/>
      <c r="J5" s="520"/>
      <c r="K5" s="520"/>
      <c r="L5" s="520"/>
      <c r="M5" s="520"/>
      <c r="N5" s="520"/>
    </row>
    <row r="6" spans="1:14" ht="37.950000000000003" customHeight="1">
      <c r="A6" s="559"/>
      <c r="B6" s="559"/>
      <c r="C6" s="556"/>
      <c r="D6" s="556"/>
      <c r="E6" s="556"/>
      <c r="F6" s="556"/>
      <c r="G6" s="556"/>
      <c r="H6" s="556"/>
      <c r="I6" s="556"/>
      <c r="J6" s="520"/>
      <c r="K6" s="520"/>
      <c r="L6" s="520"/>
      <c r="M6" s="520"/>
      <c r="N6" s="520"/>
    </row>
    <row r="7" spans="1:14" ht="28.2">
      <c r="A7" s="559"/>
      <c r="B7" s="559"/>
      <c r="C7" s="670" t="s">
        <v>4571</v>
      </c>
      <c r="D7" s="670"/>
      <c r="E7" s="564"/>
      <c r="F7" s="23" t="str">
        <f>[1]报告封面!F7&amp;""</f>
        <v>0</v>
      </c>
      <c r="G7" s="556"/>
      <c r="H7" s="556"/>
      <c r="I7" s="556"/>
      <c r="J7" s="520"/>
      <c r="K7" s="520"/>
      <c r="L7" s="520"/>
      <c r="M7" s="520"/>
      <c r="N7" s="520"/>
    </row>
    <row r="8" spans="1:14" ht="15.6">
      <c r="A8" s="561"/>
      <c r="B8" s="561"/>
      <c r="C8" s="561"/>
      <c r="D8" s="561"/>
      <c r="E8" s="561"/>
      <c r="F8" s="561"/>
      <c r="G8" s="561"/>
      <c r="H8" s="561"/>
      <c r="I8" s="561"/>
      <c r="J8" s="520"/>
      <c r="K8" s="520"/>
      <c r="L8" s="520"/>
      <c r="M8" s="520"/>
      <c r="N8" s="520"/>
    </row>
    <row r="9" spans="1:14" ht="23.4" customHeight="1">
      <c r="A9" s="561"/>
      <c r="B9" s="561"/>
      <c r="C9" s="561"/>
      <c r="D9" s="561"/>
      <c r="E9" s="561"/>
      <c r="F9" s="561"/>
      <c r="G9" s="561"/>
      <c r="H9" s="561"/>
      <c r="I9" s="561"/>
      <c r="J9" s="520"/>
      <c r="K9" s="520"/>
      <c r="L9" s="520"/>
      <c r="M9" s="520"/>
      <c r="N9" s="520"/>
    </row>
    <row r="10" spans="1:14" ht="30.6" customHeight="1">
      <c r="A10" s="561"/>
      <c r="B10" s="561"/>
      <c r="C10" s="667" t="s">
        <v>4572</v>
      </c>
      <c r="D10" s="667"/>
      <c r="E10" s="562"/>
      <c r="F10" s="563" t="str">
        <f>[1]报告封面!F10&amp;""</f>
        <v>0</v>
      </c>
      <c r="G10" s="561"/>
      <c r="H10" s="561"/>
      <c r="I10" s="561"/>
      <c r="J10" s="520"/>
      <c r="K10" s="520"/>
      <c r="L10" s="520"/>
      <c r="M10" s="520"/>
      <c r="N10" s="520"/>
    </row>
    <row r="11" spans="1:14" ht="30.6" customHeight="1">
      <c r="A11" s="561"/>
      <c r="B11" s="561"/>
      <c r="C11" s="667" t="s">
        <v>4573</v>
      </c>
      <c r="D11" s="667"/>
      <c r="E11" s="562"/>
      <c r="F11" s="563" t="str">
        <f>[1]报告封面!F11&amp;""</f>
        <v>0</v>
      </c>
      <c r="G11" s="561"/>
      <c r="H11" s="561"/>
      <c r="I11" s="561"/>
      <c r="J11" s="520"/>
      <c r="K11" s="520"/>
      <c r="L11" s="520"/>
      <c r="M11" s="520"/>
      <c r="N11" s="520"/>
    </row>
    <row r="12" spans="1:14" ht="30.6" customHeight="1">
      <c r="A12" s="561"/>
      <c r="B12" s="561"/>
      <c r="C12" s="667" t="s">
        <v>4574</v>
      </c>
      <c r="D12" s="667"/>
      <c r="E12" s="562"/>
      <c r="F12" s="563" t="str">
        <f>[1]报告封面!F12&amp;""</f>
        <v>中汇百邦（厦门）税务师事务所有限公司</v>
      </c>
      <c r="G12" s="561"/>
      <c r="H12" s="561"/>
      <c r="I12" s="561"/>
      <c r="J12" s="520"/>
      <c r="K12" s="520"/>
      <c r="L12" s="520"/>
      <c r="M12" s="520"/>
      <c r="N12" s="520"/>
    </row>
    <row r="13" spans="1:14" ht="38.4" customHeight="1">
      <c r="A13" s="561"/>
      <c r="B13" s="561"/>
      <c r="C13" s="561"/>
      <c r="D13" s="561"/>
      <c r="E13" s="561"/>
      <c r="F13" s="561"/>
      <c r="G13" s="561"/>
      <c r="H13" s="561"/>
      <c r="I13" s="561"/>
      <c r="J13" s="520"/>
      <c r="K13" s="520"/>
      <c r="L13" s="520"/>
      <c r="M13" s="520"/>
      <c r="N13" s="520"/>
    </row>
    <row r="14" spans="1:14" ht="30" customHeight="1">
      <c r="A14" s="561"/>
      <c r="B14" s="561"/>
      <c r="C14" s="670" t="s">
        <v>4575</v>
      </c>
      <c r="D14" s="670"/>
      <c r="E14" s="560"/>
      <c r="F14" s="561" t="str">
        <f>[1]报告封面!F14&amp;""</f>
        <v>16023</v>
      </c>
      <c r="G14" s="561"/>
      <c r="H14" s="561"/>
      <c r="I14" s="561"/>
      <c r="J14" s="520"/>
      <c r="K14" s="520"/>
      <c r="L14" s="520"/>
      <c r="M14" s="520"/>
      <c r="N14" s="520"/>
    </row>
    <row r="15" spans="1:14" ht="30" customHeight="1">
      <c r="A15" s="561"/>
      <c r="B15" s="561"/>
      <c r="C15" s="670" t="s">
        <v>4576</v>
      </c>
      <c r="D15" s="670"/>
      <c r="E15" s="560"/>
      <c r="F15" s="561" t="str">
        <f>[1]报告封面!F15&amp;""</f>
        <v>0</v>
      </c>
      <c r="G15" s="561"/>
      <c r="H15" s="561"/>
      <c r="I15" s="561"/>
      <c r="J15" s="520"/>
      <c r="K15" s="520"/>
      <c r="L15" s="520"/>
      <c r="M15" s="520"/>
      <c r="N15" s="520"/>
    </row>
    <row r="16" spans="1:14" ht="30" customHeight="1">
      <c r="A16" s="561"/>
      <c r="B16" s="561"/>
      <c r="C16" s="670" t="s">
        <v>4577</v>
      </c>
      <c r="D16" s="670"/>
      <c r="E16" s="560"/>
      <c r="F16" s="565" t="str">
        <f>[1]报告封面!F16&amp;""</f>
        <v>2017年5月4日</v>
      </c>
      <c r="G16" s="561"/>
      <c r="H16" s="561"/>
      <c r="I16" s="561"/>
      <c r="J16" s="520"/>
      <c r="K16" s="520"/>
      <c r="L16" s="520"/>
      <c r="M16" s="520"/>
      <c r="N16" s="520"/>
    </row>
    <row r="17" spans="1:14" ht="34.950000000000003" customHeight="1">
      <c r="A17" s="561"/>
      <c r="B17" s="561"/>
      <c r="C17" s="561"/>
      <c r="D17" s="561"/>
      <c r="E17" s="561"/>
      <c r="F17" s="561"/>
      <c r="G17" s="561"/>
      <c r="H17" s="561"/>
      <c r="I17" s="561"/>
      <c r="J17" s="520"/>
      <c r="K17" s="520"/>
      <c r="L17" s="520"/>
      <c r="M17" s="520"/>
      <c r="N17" s="520"/>
    </row>
    <row r="18" spans="1:14" ht="32.4" customHeight="1">
      <c r="A18" s="566"/>
      <c r="B18" s="566"/>
      <c r="C18" s="567"/>
      <c r="D18" s="567"/>
      <c r="E18" s="567"/>
      <c r="F18" s="567"/>
      <c r="G18" s="567"/>
      <c r="H18" s="567"/>
      <c r="I18" s="567"/>
      <c r="J18" s="520"/>
      <c r="K18" s="520"/>
      <c r="L18" s="520"/>
      <c r="M18" s="520"/>
      <c r="N18" s="520"/>
    </row>
    <row r="19" spans="1:14" ht="30.6" customHeight="1">
      <c r="A19" s="566"/>
      <c r="B19" s="671" t="s">
        <v>4582</v>
      </c>
      <c r="C19" s="671"/>
      <c r="D19" s="23" t="str">
        <f>[1]报告封面!D19&amp;""</f>
        <v>0592-5881050</v>
      </c>
      <c r="E19" s="23"/>
      <c r="F19" s="23"/>
      <c r="G19" s="23" t="s">
        <v>4578</v>
      </c>
      <c r="H19" s="23" t="str">
        <f>[1]报告封面!H19&amp;""</f>
        <v>0592-5881033</v>
      </c>
      <c r="I19" s="567"/>
      <c r="J19" s="520"/>
      <c r="K19" s="520"/>
      <c r="L19" s="520"/>
      <c r="M19" s="520"/>
      <c r="N19" s="520"/>
    </row>
    <row r="20" spans="1:14" ht="30.6" customHeight="1">
      <c r="A20" s="566"/>
      <c r="B20" s="671" t="s">
        <v>4579</v>
      </c>
      <c r="C20" s="671"/>
      <c r="D20" s="23" t="str">
        <f>[1]报告封面!D20&amp;""</f>
        <v>厦门市思明区湖滨南路388号国贸大厦41楼B、C单元</v>
      </c>
      <c r="E20" s="23"/>
      <c r="F20" s="23"/>
      <c r="G20" s="23"/>
      <c r="H20" s="23"/>
      <c r="I20" s="567"/>
      <c r="J20" s="520"/>
      <c r="K20" s="520"/>
      <c r="L20" s="520"/>
      <c r="M20" s="520"/>
      <c r="N20" s="520"/>
    </row>
    <row r="21" spans="1:14" ht="30.6" customHeight="1">
      <c r="A21" s="566"/>
      <c r="B21" s="671" t="s">
        <v>4580</v>
      </c>
      <c r="C21" s="671"/>
      <c r="D21" s="23" t="str">
        <f>[1]报告封面!D21&amp;""</f>
        <v>xm-baibang@163.com</v>
      </c>
      <c r="E21" s="23"/>
      <c r="F21" s="23"/>
      <c r="G21" s="23"/>
      <c r="H21" s="23"/>
      <c r="I21" s="567"/>
      <c r="J21" s="520"/>
      <c r="K21" s="520"/>
      <c r="L21" s="520"/>
      <c r="M21" s="520"/>
      <c r="N21" s="520"/>
    </row>
    <row r="22" spans="1:14" ht="30.6" customHeight="1">
      <c r="A22" s="566"/>
      <c r="B22" s="671" t="s">
        <v>4581</v>
      </c>
      <c r="C22" s="671"/>
      <c r="D22" s="23" t="str">
        <f>[1]报告封面!D22&amp;""</f>
        <v>www.baibangcpa.com</v>
      </c>
      <c r="E22" s="23"/>
      <c r="F22" s="23"/>
      <c r="G22" s="23"/>
      <c r="H22" s="23"/>
      <c r="I22" s="567"/>
      <c r="J22" s="520"/>
      <c r="K22" s="520"/>
      <c r="L22" s="520"/>
      <c r="M22" s="520"/>
      <c r="N22" s="520"/>
    </row>
    <row r="23" spans="1:14" ht="15.6">
      <c r="A23" s="561"/>
      <c r="B23" s="561"/>
      <c r="C23" s="561"/>
      <c r="D23" s="561"/>
      <c r="E23" s="561"/>
      <c r="F23" s="561"/>
      <c r="G23" s="561"/>
      <c r="H23" s="561"/>
      <c r="I23" s="561"/>
      <c r="J23" s="520"/>
      <c r="K23" s="520"/>
      <c r="L23" s="520"/>
      <c r="M23" s="520"/>
      <c r="N23" s="520"/>
    </row>
    <row r="24" spans="1:14" ht="18" customHeight="1">
      <c r="A24" s="522"/>
      <c r="B24" s="522"/>
      <c r="C24" s="522"/>
      <c r="D24" s="522"/>
      <c r="E24" s="522"/>
      <c r="F24" s="522"/>
      <c r="G24" s="522"/>
      <c r="H24" s="522"/>
      <c r="I24" s="522"/>
      <c r="J24" s="520"/>
      <c r="K24" s="520"/>
      <c r="L24" s="520"/>
      <c r="M24" s="520"/>
      <c r="N24" s="520"/>
    </row>
    <row r="25" spans="1:14" ht="18" customHeight="1">
      <c r="A25" s="522"/>
      <c r="B25" s="522"/>
      <c r="C25" s="522"/>
      <c r="D25" s="522"/>
      <c r="E25" s="522"/>
      <c r="F25" s="522"/>
      <c r="G25" s="522"/>
      <c r="H25" s="522"/>
      <c r="I25" s="522"/>
      <c r="J25" s="520"/>
      <c r="K25" s="520"/>
      <c r="L25" s="520"/>
      <c r="M25" s="520"/>
      <c r="N25" s="520"/>
    </row>
    <row r="26" spans="1:14" ht="18" customHeight="1">
      <c r="A26" s="522"/>
      <c r="B26" s="522"/>
      <c r="C26" s="522"/>
      <c r="D26" s="522"/>
      <c r="E26" s="522"/>
      <c r="F26" s="522"/>
      <c r="G26" s="522"/>
      <c r="H26" s="522"/>
      <c r="I26" s="522"/>
      <c r="J26" s="520"/>
      <c r="K26" s="520"/>
      <c r="L26" s="520"/>
      <c r="M26" s="520"/>
      <c r="N26" s="520"/>
    </row>
    <row r="27" spans="1:14" ht="18" customHeight="1">
      <c r="A27" s="522"/>
      <c r="B27" s="522"/>
      <c r="C27" s="522"/>
      <c r="D27" s="522"/>
      <c r="E27" s="522"/>
      <c r="F27" s="522"/>
      <c r="G27" s="522"/>
      <c r="H27" s="522"/>
      <c r="I27" s="522"/>
      <c r="J27" s="520"/>
      <c r="K27" s="520"/>
      <c r="L27" s="520"/>
      <c r="M27" s="520"/>
      <c r="N27" s="520"/>
    </row>
    <row r="28" spans="1:14">
      <c r="A28" s="522"/>
      <c r="B28" s="522"/>
      <c r="C28" s="522"/>
      <c r="D28" s="522"/>
      <c r="E28" s="522"/>
      <c r="F28" s="522"/>
      <c r="G28" s="522"/>
      <c r="H28" s="522"/>
      <c r="I28" s="522"/>
      <c r="J28" s="520"/>
      <c r="K28" s="520"/>
      <c r="L28" s="520"/>
      <c r="M28" s="520"/>
      <c r="N28" s="520"/>
    </row>
  </sheetData>
  <sheetProtection selectLockedCells="1" selectUnlockedCells="1"/>
  <mergeCells count="13">
    <mergeCell ref="B22:C22"/>
    <mergeCell ref="C14:D14"/>
    <mergeCell ref="C15:D15"/>
    <mergeCell ref="C16:D16"/>
    <mergeCell ref="B19:C19"/>
    <mergeCell ref="B20:C20"/>
    <mergeCell ref="B21:C21"/>
    <mergeCell ref="C12:D12"/>
    <mergeCell ref="A2:I2"/>
    <mergeCell ref="A4:I4"/>
    <mergeCell ref="C7:D7"/>
    <mergeCell ref="C10:D10"/>
    <mergeCell ref="C11:D11"/>
  </mergeCells>
  <phoneticPr fontId="60" type="noConversion"/>
  <printOptions horizontalCentered="1"/>
  <pageMargins left="0.51181102362204722" right="0.31496062992125984" top="0.35433070866141736" bottom="0.35433070866141736" header="0.31496062992125984" footer="0.31496062992125984"/>
  <pageSetup paperSize="9" firstPageNumber="0" orientation="portrait" blackAndWhite="1"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tint="0.39997558519241921"/>
    <pageSetUpPr fitToPage="1"/>
  </sheetPr>
  <dimension ref="A1:D53"/>
  <sheetViews>
    <sheetView zoomScaleSheetLayoutView="100" workbookViewId="0">
      <selection activeCell="F7" sqref="F7"/>
    </sheetView>
  </sheetViews>
  <sheetFormatPr defaultColWidth="9" defaultRowHeight="14.4"/>
  <cols>
    <col min="1" max="1" width="5.21875" style="283" customWidth="1"/>
    <col min="2" max="2" width="48.109375" style="283" customWidth="1"/>
    <col min="3" max="3" width="23.77734375" style="283" customWidth="1"/>
    <col min="4" max="4" width="22" style="283" customWidth="1"/>
    <col min="5" max="5" width="17.6640625" style="283" customWidth="1"/>
    <col min="6" max="16384" width="9" style="283"/>
  </cols>
  <sheetData>
    <row r="1" spans="1:4" s="153" customFormat="1" ht="20.100000000000001" customHeight="1">
      <c r="A1" s="779" t="s">
        <v>2711</v>
      </c>
      <c r="B1" s="779"/>
      <c r="C1" s="779"/>
      <c r="D1" s="779"/>
    </row>
    <row r="2" spans="1:4" s="159" customFormat="1" ht="25.5" customHeight="1">
      <c r="A2" s="759" t="s">
        <v>1735</v>
      </c>
      <c r="B2" s="759"/>
      <c r="C2" s="759"/>
      <c r="D2" s="759"/>
    </row>
    <row r="3" spans="1:4" ht="18" customHeight="1">
      <c r="A3" s="291" t="s">
        <v>2041</v>
      </c>
      <c r="B3" s="838" t="s">
        <v>2053</v>
      </c>
      <c r="C3" s="838"/>
      <c r="D3" s="292" t="s">
        <v>2052</v>
      </c>
    </row>
    <row r="4" spans="1:4" ht="18" customHeight="1">
      <c r="A4" s="293">
        <v>1</v>
      </c>
      <c r="B4" s="837" t="s">
        <v>292</v>
      </c>
      <c r="C4" s="837"/>
      <c r="D4" s="592">
        <f>ROUND([1]A107040减免所得税优惠明细表!D4,2)</f>
        <v>0</v>
      </c>
    </row>
    <row r="5" spans="1:4" ht="18" customHeight="1">
      <c r="A5" s="293">
        <v>2</v>
      </c>
      <c r="B5" s="837" t="s">
        <v>293</v>
      </c>
      <c r="C5" s="837"/>
      <c r="D5" s="592">
        <f>ROUND([1]A107040减免所得税优惠明细表!D5,2)</f>
        <v>0</v>
      </c>
    </row>
    <row r="6" spans="1:4" s="153" customFormat="1" ht="18" customHeight="1">
      <c r="A6" s="293">
        <v>3</v>
      </c>
      <c r="B6" s="837" t="s">
        <v>294</v>
      </c>
      <c r="C6" s="837"/>
      <c r="D6" s="592">
        <f>ROUND([1]A107040减免所得税优惠明细表!D6,2)</f>
        <v>0</v>
      </c>
    </row>
    <row r="7" spans="1:4" ht="18" customHeight="1">
      <c r="A7" s="293">
        <v>4</v>
      </c>
      <c r="B7" s="837" t="s">
        <v>295</v>
      </c>
      <c r="C7" s="837"/>
      <c r="D7" s="592">
        <f>ROUND([1]A107040减免所得税优惠明细表!D7,2)</f>
        <v>0</v>
      </c>
    </row>
    <row r="8" spans="1:4" ht="18" customHeight="1">
      <c r="A8" s="293">
        <v>5</v>
      </c>
      <c r="B8" s="837" t="s">
        <v>296</v>
      </c>
      <c r="C8" s="837"/>
      <c r="D8" s="592">
        <f>ROUND([1]A107040减免所得税优惠明细表!D8,2)</f>
        <v>0</v>
      </c>
    </row>
    <row r="9" spans="1:4" ht="18" customHeight="1">
      <c r="A9" s="293">
        <v>6</v>
      </c>
      <c r="B9" s="837" t="s">
        <v>297</v>
      </c>
      <c r="C9" s="837"/>
      <c r="D9" s="592">
        <f>ROUND([1]A107040减免所得税优惠明细表!D9,2)</f>
        <v>0</v>
      </c>
    </row>
    <row r="10" spans="1:4" ht="18" customHeight="1">
      <c r="A10" s="293">
        <v>7</v>
      </c>
      <c r="B10" s="837" t="s">
        <v>298</v>
      </c>
      <c r="C10" s="837"/>
      <c r="D10" s="592">
        <f>ROUND([1]A107040减免所得税优惠明细表!D10,2)</f>
        <v>0</v>
      </c>
    </row>
    <row r="11" spans="1:4" ht="18" customHeight="1">
      <c r="A11" s="293">
        <v>7.1</v>
      </c>
      <c r="B11" s="840" t="s">
        <v>299</v>
      </c>
      <c r="C11" s="840"/>
      <c r="D11" s="592">
        <f>ROUND([1]A107040减免所得税优惠明细表!D11,2)</f>
        <v>0</v>
      </c>
    </row>
    <row r="12" spans="1:4" ht="18" customHeight="1">
      <c r="A12" s="293">
        <v>7.2</v>
      </c>
      <c r="B12" s="839">
        <v>2</v>
      </c>
      <c r="C12" s="839"/>
      <c r="D12" s="592">
        <f>ROUND([1]A107040减免所得税优惠明细表!D12,2)</f>
        <v>0</v>
      </c>
    </row>
    <row r="13" spans="1:4" ht="18" customHeight="1">
      <c r="A13" s="293">
        <v>7.3</v>
      </c>
      <c r="B13" s="839">
        <v>3</v>
      </c>
      <c r="C13" s="839"/>
      <c r="D13" s="592">
        <f>ROUND([1]A107040减免所得税优惠明细表!D13,2)</f>
        <v>0</v>
      </c>
    </row>
    <row r="14" spans="1:4" ht="18" customHeight="1">
      <c r="A14" s="293">
        <v>8</v>
      </c>
      <c r="B14" s="837" t="s">
        <v>300</v>
      </c>
      <c r="C14" s="837"/>
      <c r="D14" s="592">
        <f>ROUND([1]A107040减免所得税优惠明细表!D14,2)</f>
        <v>0</v>
      </c>
    </row>
    <row r="15" spans="1:4" ht="18" customHeight="1">
      <c r="A15" s="293">
        <v>8.1</v>
      </c>
      <c r="B15" s="840" t="s">
        <v>301</v>
      </c>
      <c r="C15" s="840"/>
      <c r="D15" s="592">
        <f>ROUND([1]A107040减免所得税优惠明细表!D15,2)</f>
        <v>0</v>
      </c>
    </row>
    <row r="16" spans="1:4" ht="18" customHeight="1">
      <c r="A16" s="293">
        <v>8.1999999999999993</v>
      </c>
      <c r="B16" s="839">
        <v>2</v>
      </c>
      <c r="C16" s="839"/>
      <c r="D16" s="592">
        <f>ROUND([1]A107040减免所得税优惠明细表!D16,2)</f>
        <v>0</v>
      </c>
    </row>
    <row r="17" spans="1:4" ht="18" customHeight="1">
      <c r="A17" s="293">
        <v>8.3000000000000007</v>
      </c>
      <c r="B17" s="839">
        <v>3</v>
      </c>
      <c r="C17" s="839"/>
      <c r="D17" s="592">
        <f>ROUND([1]A107040减免所得税优惠明细表!D17,2)</f>
        <v>0</v>
      </c>
    </row>
    <row r="18" spans="1:4" ht="18" customHeight="1">
      <c r="A18" s="293">
        <v>9</v>
      </c>
      <c r="B18" s="837" t="s">
        <v>302</v>
      </c>
      <c r="C18" s="837"/>
      <c r="D18" s="592">
        <f>ROUND([1]A107040减免所得税优惠明细表!D18,2)</f>
        <v>0</v>
      </c>
    </row>
    <row r="19" spans="1:4" ht="18" customHeight="1">
      <c r="A19" s="293">
        <v>9.1</v>
      </c>
      <c r="B19" s="840" t="s">
        <v>301</v>
      </c>
      <c r="C19" s="840"/>
      <c r="D19" s="592">
        <f>ROUND([1]A107040减免所得税优惠明细表!D19,2)</f>
        <v>0</v>
      </c>
    </row>
    <row r="20" spans="1:4" ht="18" customHeight="1">
      <c r="A20" s="293">
        <v>9.1999999999999993</v>
      </c>
      <c r="B20" s="839">
        <v>2</v>
      </c>
      <c r="C20" s="839"/>
      <c r="D20" s="592">
        <f>ROUND([1]A107040减免所得税优惠明细表!D20,2)</f>
        <v>0</v>
      </c>
    </row>
    <row r="21" spans="1:4" ht="18" customHeight="1">
      <c r="A21" s="293">
        <v>9.3000000000000007</v>
      </c>
      <c r="B21" s="839">
        <v>3</v>
      </c>
      <c r="C21" s="839"/>
      <c r="D21" s="592">
        <f>ROUND([1]A107040减免所得税优惠明细表!D21,2)</f>
        <v>0</v>
      </c>
    </row>
    <row r="22" spans="1:4" ht="18" customHeight="1">
      <c r="A22" s="293">
        <v>10</v>
      </c>
      <c r="B22" s="837" t="s">
        <v>303</v>
      </c>
      <c r="C22" s="837"/>
      <c r="D22" s="592">
        <f>ROUND([1]A107040减免所得税优惠明细表!D22,2)</f>
        <v>0</v>
      </c>
    </row>
    <row r="23" spans="1:4" ht="18" customHeight="1">
      <c r="A23" s="293">
        <v>10.1</v>
      </c>
      <c r="B23" s="841" t="s">
        <v>304</v>
      </c>
      <c r="C23" s="841"/>
      <c r="D23" s="592">
        <f>ROUND([1]A107040减免所得税优惠明细表!D23,2)</f>
        <v>0</v>
      </c>
    </row>
    <row r="24" spans="1:4" ht="18" customHeight="1">
      <c r="A24" s="293">
        <v>10.199999999999999</v>
      </c>
      <c r="B24" s="837" t="s">
        <v>305</v>
      </c>
      <c r="C24" s="837"/>
      <c r="D24" s="592">
        <f>ROUND([1]A107040减免所得税优惠明细表!D24,2)</f>
        <v>0</v>
      </c>
    </row>
    <row r="25" spans="1:4" ht="18" customHeight="1">
      <c r="A25" s="293">
        <v>10.3</v>
      </c>
      <c r="B25" s="837" t="s">
        <v>306</v>
      </c>
      <c r="C25" s="837"/>
      <c r="D25" s="592">
        <f>ROUND([1]A107040减免所得税优惠明细表!D25,2)</f>
        <v>0</v>
      </c>
    </row>
    <row r="26" spans="1:4" ht="18" customHeight="1">
      <c r="A26" s="293">
        <v>11</v>
      </c>
      <c r="B26" s="837" t="s">
        <v>307</v>
      </c>
      <c r="C26" s="837"/>
      <c r="D26" s="592">
        <f>ROUND([1]A107040减免所得税优惠明细表!D26,2)</f>
        <v>0</v>
      </c>
    </row>
    <row r="27" spans="1:4" ht="18" customHeight="1">
      <c r="A27" s="293">
        <v>12</v>
      </c>
      <c r="B27" s="837" t="s">
        <v>308</v>
      </c>
      <c r="C27" s="837"/>
      <c r="D27" s="592">
        <f>ROUND([1]A107040减免所得税优惠明细表!D27,2)</f>
        <v>0</v>
      </c>
    </row>
    <row r="28" spans="1:4" ht="18" customHeight="1">
      <c r="A28" s="293">
        <v>13</v>
      </c>
      <c r="B28" s="837" t="s">
        <v>309</v>
      </c>
      <c r="C28" s="837"/>
      <c r="D28" s="592">
        <f>ROUND([1]A107040减免所得税优惠明细表!D28,2)</f>
        <v>0</v>
      </c>
    </row>
    <row r="29" spans="1:4" ht="18" customHeight="1">
      <c r="A29" s="293">
        <v>14</v>
      </c>
      <c r="B29" s="837" t="s">
        <v>310</v>
      </c>
      <c r="C29" s="837"/>
      <c r="D29" s="592">
        <f>ROUND([1]A107040减免所得税优惠明细表!D29,2)</f>
        <v>0</v>
      </c>
    </row>
    <row r="30" spans="1:4" ht="18" customHeight="1">
      <c r="A30" s="293">
        <v>14.1</v>
      </c>
      <c r="B30" s="841" t="s">
        <v>311</v>
      </c>
      <c r="C30" s="841"/>
      <c r="D30" s="592">
        <f>ROUND([1]A107040减免所得税优惠明细表!D30,2)</f>
        <v>0</v>
      </c>
    </row>
    <row r="31" spans="1:4" ht="18" customHeight="1">
      <c r="A31" s="293">
        <v>14.2</v>
      </c>
      <c r="B31" s="840" t="s">
        <v>312</v>
      </c>
      <c r="C31" s="840"/>
      <c r="D31" s="592">
        <f>ROUND([1]A107040减免所得税优惠明细表!D31,2)</f>
        <v>0</v>
      </c>
    </row>
    <row r="32" spans="1:4" ht="18" customHeight="1">
      <c r="A32" s="293">
        <v>15</v>
      </c>
      <c r="B32" s="837" t="s">
        <v>313</v>
      </c>
      <c r="C32" s="837"/>
      <c r="D32" s="592">
        <f>ROUND([1]A107040减免所得税优惠明细表!D32,2)</f>
        <v>0</v>
      </c>
    </row>
    <row r="33" spans="1:4" ht="18" customHeight="1">
      <c r="A33" s="293">
        <v>15.1</v>
      </c>
      <c r="B33" s="841" t="s">
        <v>311</v>
      </c>
      <c r="C33" s="841"/>
      <c r="D33" s="592">
        <f>ROUND([1]A107040减免所得税优惠明细表!D33,2)</f>
        <v>0</v>
      </c>
    </row>
    <row r="34" spans="1:4" ht="18" customHeight="1">
      <c r="A34" s="293">
        <v>15.2</v>
      </c>
      <c r="B34" s="840" t="s">
        <v>312</v>
      </c>
      <c r="C34" s="840"/>
      <c r="D34" s="592">
        <f>ROUND([1]A107040减免所得税优惠明细表!D34,2)</f>
        <v>0</v>
      </c>
    </row>
    <row r="35" spans="1:4" ht="18" customHeight="1">
      <c r="A35" s="293">
        <v>16</v>
      </c>
      <c r="B35" s="837" t="s">
        <v>314</v>
      </c>
      <c r="C35" s="837"/>
      <c r="D35" s="592">
        <f>ROUND([1]A107040减免所得税优惠明细表!D35,2)</f>
        <v>0</v>
      </c>
    </row>
    <row r="36" spans="1:4" ht="18" customHeight="1">
      <c r="A36" s="293">
        <v>17</v>
      </c>
      <c r="B36" s="837" t="s">
        <v>315</v>
      </c>
      <c r="C36" s="837"/>
      <c r="D36" s="592">
        <f>ROUND([1]A107040减免所得税优惠明细表!D36,2)</f>
        <v>0</v>
      </c>
    </row>
    <row r="37" spans="1:4" ht="18" customHeight="1">
      <c r="A37" s="293">
        <v>18</v>
      </c>
      <c r="B37" s="837" t="s">
        <v>316</v>
      </c>
      <c r="C37" s="837"/>
      <c r="D37" s="592">
        <f>ROUND([1]A107040减免所得税优惠明细表!D37,2)</f>
        <v>0</v>
      </c>
    </row>
    <row r="38" spans="1:4" ht="18" customHeight="1">
      <c r="A38" s="293">
        <v>19</v>
      </c>
      <c r="B38" s="837" t="s">
        <v>317</v>
      </c>
      <c r="C38" s="837"/>
      <c r="D38" s="592">
        <f>ROUND([1]A107040减免所得税优惠明细表!D38,2)</f>
        <v>0</v>
      </c>
    </row>
    <row r="39" spans="1:4" ht="18" customHeight="1">
      <c r="A39" s="293">
        <v>20</v>
      </c>
      <c r="B39" s="837" t="s">
        <v>318</v>
      </c>
      <c r="C39" s="837"/>
      <c r="D39" s="592">
        <f>ROUND([1]A107040减免所得税优惠明细表!D39,2)</f>
        <v>0</v>
      </c>
    </row>
    <row r="40" spans="1:4" ht="18" customHeight="1">
      <c r="A40" s="293">
        <v>21</v>
      </c>
      <c r="B40" s="837" t="s">
        <v>319</v>
      </c>
      <c r="C40" s="837"/>
      <c r="D40" s="592">
        <f>ROUND([1]A107040减免所得税优惠明细表!D40,2)</f>
        <v>0</v>
      </c>
    </row>
    <row r="41" spans="1:4" ht="18" customHeight="1">
      <c r="A41" s="293">
        <v>22</v>
      </c>
      <c r="B41" s="837" t="s">
        <v>320</v>
      </c>
      <c r="C41" s="837"/>
      <c r="D41" s="592">
        <f>ROUND([1]A107040减免所得税优惠明细表!D41,2)</f>
        <v>0</v>
      </c>
    </row>
    <row r="42" spans="1:4" ht="18" customHeight="1">
      <c r="A42" s="293">
        <v>23</v>
      </c>
      <c r="B42" s="837" t="s">
        <v>321</v>
      </c>
      <c r="C42" s="837"/>
      <c r="D42" s="592">
        <f>ROUND([1]A107040减免所得税优惠明细表!D42,2)</f>
        <v>0</v>
      </c>
    </row>
    <row r="43" spans="1:4" ht="18" customHeight="1">
      <c r="A43" s="293">
        <v>24</v>
      </c>
      <c r="B43" s="837" t="s">
        <v>1736</v>
      </c>
      <c r="C43" s="837"/>
      <c r="D43" s="592">
        <f>ROUND([1]A107040减免所得税优惠明细表!D43,2)</f>
        <v>0</v>
      </c>
    </row>
    <row r="44" spans="1:4" ht="18" customHeight="1">
      <c r="A44" s="293">
        <v>25</v>
      </c>
      <c r="B44" s="837" t="s">
        <v>322</v>
      </c>
      <c r="C44" s="837"/>
      <c r="D44" s="592">
        <f>ROUND([1]A107040减免所得税优惠明细表!D44,2)</f>
        <v>0</v>
      </c>
    </row>
    <row r="45" spans="1:4" ht="18" customHeight="1">
      <c r="A45" s="293">
        <v>26</v>
      </c>
      <c r="B45" s="837" t="s">
        <v>323</v>
      </c>
      <c r="C45" s="837"/>
      <c r="D45" s="592">
        <f>ROUND([1]A107040减免所得税优惠明细表!D45,2)</f>
        <v>0</v>
      </c>
    </row>
    <row r="46" spans="1:4" ht="18" customHeight="1">
      <c r="A46" s="293">
        <v>27</v>
      </c>
      <c r="B46" s="837" t="s">
        <v>324</v>
      </c>
      <c r="C46" s="837"/>
      <c r="D46" s="592">
        <f>ROUND([1]A107040减免所得税优惠明细表!D46,2)</f>
        <v>0</v>
      </c>
    </row>
    <row r="47" spans="1:4" ht="18" customHeight="1">
      <c r="A47" s="293">
        <v>28</v>
      </c>
      <c r="B47" s="837" t="s">
        <v>325</v>
      </c>
      <c r="C47" s="837"/>
      <c r="D47" s="592">
        <f>ROUND([1]A107040减免所得税优惠明细表!D47,2)</f>
        <v>0</v>
      </c>
    </row>
    <row r="48" spans="1:4" ht="18" customHeight="1">
      <c r="A48" s="293">
        <v>29</v>
      </c>
      <c r="B48" s="837" t="s">
        <v>326</v>
      </c>
      <c r="C48" s="837"/>
      <c r="D48" s="592">
        <f>ROUND([1]A107040减免所得税优惠明细表!D48,2)</f>
        <v>0</v>
      </c>
    </row>
    <row r="49" spans="1:4" ht="18" customHeight="1">
      <c r="A49" s="293">
        <v>30</v>
      </c>
      <c r="B49" s="837" t="s">
        <v>327</v>
      </c>
      <c r="C49" s="837"/>
      <c r="D49" s="592">
        <f>ROUND([1]A107040减免所得税优惠明细表!D49,2)</f>
        <v>0</v>
      </c>
    </row>
    <row r="50" spans="1:4" ht="18" customHeight="1">
      <c r="A50" s="293">
        <v>31</v>
      </c>
      <c r="B50" s="837" t="s">
        <v>328</v>
      </c>
      <c r="C50" s="837"/>
      <c r="D50" s="592">
        <f>ROUND([1]A107040减免所得税优惠明细表!D50,2)</f>
        <v>0</v>
      </c>
    </row>
    <row r="51" spans="1:4" ht="18" customHeight="1">
      <c r="A51" s="293">
        <v>32</v>
      </c>
      <c r="B51" s="837" t="s">
        <v>329</v>
      </c>
      <c r="C51" s="837"/>
      <c r="D51" s="592">
        <f>ROUND([1]A107040减免所得税优惠明细表!D51,2)</f>
        <v>0</v>
      </c>
    </row>
    <row r="52" spans="1:4" ht="18" customHeight="1">
      <c r="A52" s="293">
        <v>33</v>
      </c>
      <c r="B52" s="837" t="s">
        <v>330</v>
      </c>
      <c r="C52" s="837"/>
      <c r="D52" s="592">
        <f>ROUND([1]A107040减免所得税优惠明细表!D52,2)</f>
        <v>0</v>
      </c>
    </row>
    <row r="53" spans="1:4" ht="18" customHeight="1">
      <c r="A53" s="293">
        <v>34</v>
      </c>
      <c r="B53" s="837" t="s">
        <v>331</v>
      </c>
      <c r="C53" s="837"/>
      <c r="D53" s="592">
        <f>ROUND([1]A107040减免所得税优惠明细表!D53,2)</f>
        <v>0</v>
      </c>
    </row>
  </sheetData>
  <mergeCells count="53">
    <mergeCell ref="B52:C52"/>
    <mergeCell ref="B53:C53"/>
    <mergeCell ref="B43:C43"/>
    <mergeCell ref="B44:C44"/>
    <mergeCell ref="B45:C45"/>
    <mergeCell ref="B46:C46"/>
    <mergeCell ref="B47:C47"/>
    <mergeCell ref="B48:C48"/>
    <mergeCell ref="B49:C49"/>
    <mergeCell ref="B50:C50"/>
    <mergeCell ref="B51:C51"/>
    <mergeCell ref="B40:C40"/>
    <mergeCell ref="B41:C41"/>
    <mergeCell ref="B42:C42"/>
    <mergeCell ref="B31:C31"/>
    <mergeCell ref="B32:C32"/>
    <mergeCell ref="B33:C33"/>
    <mergeCell ref="B34:C34"/>
    <mergeCell ref="B35:C35"/>
    <mergeCell ref="B36:C36"/>
    <mergeCell ref="B37:C37"/>
    <mergeCell ref="B38:C38"/>
    <mergeCell ref="B39:C39"/>
    <mergeCell ref="B29:C29"/>
    <mergeCell ref="B30:C30"/>
    <mergeCell ref="B19:C19"/>
    <mergeCell ref="B20:C20"/>
    <mergeCell ref="B21:C21"/>
    <mergeCell ref="B22:C22"/>
    <mergeCell ref="B23:C23"/>
    <mergeCell ref="B24:C24"/>
    <mergeCell ref="B25:C25"/>
    <mergeCell ref="B26:C26"/>
    <mergeCell ref="B27:C27"/>
    <mergeCell ref="B28:C28"/>
    <mergeCell ref="B17:C17"/>
    <mergeCell ref="B18:C18"/>
    <mergeCell ref="B7:C7"/>
    <mergeCell ref="B8:C8"/>
    <mergeCell ref="B9:C9"/>
    <mergeCell ref="B10:C10"/>
    <mergeCell ref="B11:C11"/>
    <mergeCell ref="B12:C12"/>
    <mergeCell ref="B13:C13"/>
    <mergeCell ref="B14:C14"/>
    <mergeCell ref="B15:C15"/>
    <mergeCell ref="B16:C16"/>
    <mergeCell ref="B5:C5"/>
    <mergeCell ref="B6:C6"/>
    <mergeCell ref="A1:D1"/>
    <mergeCell ref="A2:D2"/>
    <mergeCell ref="B3:C3"/>
    <mergeCell ref="B4:C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H34"/>
  <sheetViews>
    <sheetView zoomScaleSheetLayoutView="100" workbookViewId="0">
      <selection activeCell="F7" sqref="F7"/>
    </sheetView>
  </sheetViews>
  <sheetFormatPr defaultColWidth="22.88671875" defaultRowHeight="15.6"/>
  <cols>
    <col min="1" max="1" width="5.21875" style="294" customWidth="1"/>
    <col min="2" max="2" width="5.21875" style="238" customWidth="1"/>
    <col min="3" max="3" width="54" style="238" customWidth="1"/>
    <col min="4" max="4" width="26.21875" style="238" customWidth="1"/>
    <col min="5" max="16384" width="22.88671875" style="238"/>
  </cols>
  <sheetData>
    <row r="1" spans="1:8" ht="20.100000000000001" customHeight="1">
      <c r="A1" s="735" t="s">
        <v>332</v>
      </c>
      <c r="B1" s="735"/>
      <c r="C1" s="735"/>
      <c r="D1" s="735"/>
    </row>
    <row r="2" spans="1:8" ht="25.5" customHeight="1">
      <c r="A2" s="757" t="s">
        <v>1737</v>
      </c>
      <c r="B2" s="757"/>
      <c r="C2" s="757"/>
      <c r="D2" s="757"/>
    </row>
    <row r="3" spans="1:8" ht="18" customHeight="1">
      <c r="A3" s="576" t="s">
        <v>2041</v>
      </c>
      <c r="B3" s="742" t="s">
        <v>1738</v>
      </c>
      <c r="C3" s="742"/>
      <c r="D3" s="742"/>
      <c r="E3" s="242"/>
      <c r="F3" s="276"/>
      <c r="G3" s="242"/>
      <c r="H3" s="242"/>
    </row>
    <row r="4" spans="1:8" ht="18" customHeight="1">
      <c r="A4" s="229">
        <v>1</v>
      </c>
      <c r="B4" s="844" t="s">
        <v>1738</v>
      </c>
      <c r="C4" s="478" t="s">
        <v>1739</v>
      </c>
      <c r="D4" s="490" t="str">
        <f>[1]A107041高新技术企业优惠情况及明细表!D4&amp;""</f>
        <v>0</v>
      </c>
    </row>
    <row r="5" spans="1:8" ht="18" customHeight="1">
      <c r="A5" s="229"/>
      <c r="B5" s="845"/>
      <c r="C5" s="478" t="s">
        <v>1740</v>
      </c>
      <c r="D5" s="490" t="str">
        <f>[1]A107041高新技术企业优惠情况及明细表!D5&amp;""</f>
        <v/>
      </c>
    </row>
    <row r="6" spans="1:8" ht="28.2" customHeight="1">
      <c r="A6" s="229" t="s">
        <v>19</v>
      </c>
      <c r="B6" s="845"/>
      <c r="C6" s="478" t="s">
        <v>1741</v>
      </c>
      <c r="D6" s="490" t="str">
        <f>[1]A107041高新技术企业优惠情况及明细表!D6&amp;""</f>
        <v>0</v>
      </c>
    </row>
    <row r="7" spans="1:8" ht="18" customHeight="1">
      <c r="A7" s="229"/>
      <c r="B7" s="845"/>
      <c r="C7" s="478" t="s">
        <v>1742</v>
      </c>
      <c r="D7" s="491" t="str">
        <f>IF([1]A107041高新技术企业优惠情况及明细表!D7="是","是","否")</f>
        <v>否</v>
      </c>
    </row>
    <row r="8" spans="1:8" ht="18" customHeight="1">
      <c r="A8" s="229" t="s">
        <v>333</v>
      </c>
      <c r="B8" s="845"/>
      <c r="C8" s="478" t="s">
        <v>1743</v>
      </c>
      <c r="D8" s="491" t="str">
        <f>IF([1]A107041高新技术企业优惠情况及明细表!D8="是","是","否")</f>
        <v>否</v>
      </c>
    </row>
    <row r="9" spans="1:8" ht="18" customHeight="1">
      <c r="A9" s="229" t="s">
        <v>334</v>
      </c>
      <c r="B9" s="846"/>
      <c r="C9" s="479" t="s">
        <v>1744</v>
      </c>
      <c r="D9" s="491" t="str">
        <f>IF([1]A107041高新技术企业优惠情况及明细表!D9="是","是","否")</f>
        <v>否</v>
      </c>
    </row>
    <row r="10" spans="1:8" ht="18" customHeight="1">
      <c r="A10" s="229" t="s">
        <v>335</v>
      </c>
      <c r="B10" s="795" t="s">
        <v>1745</v>
      </c>
      <c r="C10" s="480" t="s">
        <v>336</v>
      </c>
      <c r="D10" s="593">
        <f>ROUND([1]A107041高新技术企业优惠情况及明细表!D10,2)</f>
        <v>0</v>
      </c>
    </row>
    <row r="11" spans="1:8" ht="18" customHeight="1">
      <c r="A11" s="229" t="s">
        <v>1746</v>
      </c>
      <c r="B11" s="795"/>
      <c r="C11" s="480" t="s">
        <v>1747</v>
      </c>
      <c r="D11" s="593">
        <f>ROUND([1]A107041高新技术企业优惠情况及明细表!D11,2)</f>
        <v>0</v>
      </c>
    </row>
    <row r="12" spans="1:8" ht="18" customHeight="1">
      <c r="A12" s="229" t="s">
        <v>1748</v>
      </c>
      <c r="B12" s="795"/>
      <c r="C12" s="480" t="s">
        <v>1749</v>
      </c>
      <c r="D12" s="593">
        <f>ROUND([1]A107041高新技术企业优惠情况及明细表!D12,2)</f>
        <v>0</v>
      </c>
    </row>
    <row r="13" spans="1:8" ht="18" customHeight="1">
      <c r="A13" s="229" t="s">
        <v>1750</v>
      </c>
      <c r="B13" s="795"/>
      <c r="C13" s="480" t="s">
        <v>1751</v>
      </c>
      <c r="D13" s="593">
        <f>ROUND([1]A107041高新技术企业优惠情况及明细表!D13,2)</f>
        <v>0</v>
      </c>
    </row>
    <row r="14" spans="1:8" ht="28.2" customHeight="1">
      <c r="A14" s="229" t="s">
        <v>1752</v>
      </c>
      <c r="B14" s="795"/>
      <c r="C14" s="481" t="s">
        <v>337</v>
      </c>
      <c r="D14" s="490">
        <f>ROUND([1]A107041高新技术企业优惠情况及明细表!D14,2)</f>
        <v>0</v>
      </c>
    </row>
    <row r="15" spans="1:8" ht="18" customHeight="1">
      <c r="A15" s="229" t="s">
        <v>1753</v>
      </c>
      <c r="B15" s="795" t="s">
        <v>1754</v>
      </c>
      <c r="C15" s="482" t="s">
        <v>1755</v>
      </c>
      <c r="D15" s="490">
        <f>ROUND([1]A107041高新技术企业优惠情况及明细表!D15,2)</f>
        <v>0</v>
      </c>
    </row>
    <row r="16" spans="1:8" ht="18" customHeight="1">
      <c r="A16" s="229" t="s">
        <v>1756</v>
      </c>
      <c r="B16" s="795"/>
      <c r="C16" s="482" t="s">
        <v>1757</v>
      </c>
      <c r="D16" s="490">
        <f>ROUND([1]A107041高新技术企业优惠情况及明细表!D16,2)</f>
        <v>0</v>
      </c>
    </row>
    <row r="17" spans="1:4" ht="18" customHeight="1">
      <c r="A17" s="229" t="s">
        <v>1758</v>
      </c>
      <c r="B17" s="795"/>
      <c r="C17" s="480" t="s">
        <v>1759</v>
      </c>
      <c r="D17" s="490">
        <f>ROUND([1]A107041高新技术企业优惠情况及明细表!D17,2)</f>
        <v>0</v>
      </c>
    </row>
    <row r="18" spans="1:4" ht="28.2" customHeight="1">
      <c r="A18" s="229" t="s">
        <v>1760</v>
      </c>
      <c r="B18" s="795"/>
      <c r="C18" s="481" t="s">
        <v>338</v>
      </c>
      <c r="D18" s="490">
        <f>ROUND([1]A107041高新技术企业优惠情况及明细表!D18,2)</f>
        <v>0</v>
      </c>
    </row>
    <row r="19" spans="1:4" ht="18" customHeight="1">
      <c r="A19" s="229" t="s">
        <v>1761</v>
      </c>
      <c r="B19" s="795"/>
      <c r="C19" s="483" t="s">
        <v>339</v>
      </c>
      <c r="D19" s="490">
        <f>ROUND([1]A107041高新技术企业优惠情况及明细表!D19,2)</f>
        <v>0</v>
      </c>
    </row>
    <row r="20" spans="1:4" ht="18" customHeight="1">
      <c r="A20" s="229" t="s">
        <v>1762</v>
      </c>
      <c r="B20" s="795" t="s">
        <v>1763</v>
      </c>
      <c r="C20" s="482" t="s">
        <v>340</v>
      </c>
      <c r="D20" s="593">
        <f>ROUND([1]A107041高新技术企业优惠情况及明细表!D20,2)</f>
        <v>0</v>
      </c>
    </row>
    <row r="21" spans="1:4" ht="18" customHeight="1">
      <c r="A21" s="229" t="s">
        <v>1764</v>
      </c>
      <c r="B21" s="795"/>
      <c r="C21" s="484" t="s">
        <v>341</v>
      </c>
      <c r="D21" s="593">
        <f>ROUND([1]A107041高新技术企业优惠情况及明细表!D21,2)</f>
        <v>0</v>
      </c>
    </row>
    <row r="22" spans="1:4" ht="18" customHeight="1">
      <c r="A22" s="229" t="s">
        <v>1765</v>
      </c>
      <c r="B22" s="795"/>
      <c r="C22" s="484" t="s">
        <v>1766</v>
      </c>
      <c r="D22" s="593">
        <f>ROUND([1]A107041高新技术企业优惠情况及明细表!D22,2)</f>
        <v>0</v>
      </c>
    </row>
    <row r="23" spans="1:4" ht="18" customHeight="1">
      <c r="A23" s="229" t="s">
        <v>1767</v>
      </c>
      <c r="B23" s="795"/>
      <c r="C23" s="484" t="s">
        <v>1768</v>
      </c>
      <c r="D23" s="593">
        <f>ROUND([1]A107041高新技术企业优惠情况及明细表!D23,2)</f>
        <v>0</v>
      </c>
    </row>
    <row r="24" spans="1:4" ht="18" customHeight="1">
      <c r="A24" s="229" t="s">
        <v>1769</v>
      </c>
      <c r="B24" s="795"/>
      <c r="C24" s="484" t="s">
        <v>1770</v>
      </c>
      <c r="D24" s="593">
        <f>ROUND([1]A107041高新技术企业优惠情况及明细表!D24,2)</f>
        <v>0</v>
      </c>
    </row>
    <row r="25" spans="1:4" ht="18" customHeight="1">
      <c r="A25" s="229" t="s">
        <v>1771</v>
      </c>
      <c r="B25" s="795"/>
      <c r="C25" s="484" t="s">
        <v>1772</v>
      </c>
      <c r="D25" s="593">
        <f>ROUND([1]A107041高新技术企业优惠情况及明细表!D25,2)</f>
        <v>0</v>
      </c>
    </row>
    <row r="26" spans="1:4" ht="18" customHeight="1">
      <c r="A26" s="229" t="s">
        <v>1773</v>
      </c>
      <c r="B26" s="795"/>
      <c r="C26" s="484" t="s">
        <v>1774</v>
      </c>
      <c r="D26" s="593">
        <f>ROUND([1]A107041高新技术企业优惠情况及明细表!D26,2)</f>
        <v>0</v>
      </c>
    </row>
    <row r="27" spans="1:4" ht="18" customHeight="1">
      <c r="A27" s="229" t="s">
        <v>1775</v>
      </c>
      <c r="B27" s="795"/>
      <c r="C27" s="484" t="s">
        <v>1776</v>
      </c>
      <c r="D27" s="593">
        <f>ROUND([1]A107041高新技术企业优惠情况及明细表!D27,2)</f>
        <v>0</v>
      </c>
    </row>
    <row r="28" spans="1:4" ht="18" customHeight="1">
      <c r="A28" s="229" t="s">
        <v>1777</v>
      </c>
      <c r="B28" s="795"/>
      <c r="C28" s="484" t="s">
        <v>1778</v>
      </c>
      <c r="D28" s="593">
        <f>ROUND([1]A107041高新技术企业优惠情况及明细表!D28,2)</f>
        <v>0</v>
      </c>
    </row>
    <row r="29" spans="1:4" ht="18" customHeight="1">
      <c r="A29" s="229" t="s">
        <v>1779</v>
      </c>
      <c r="B29" s="795"/>
      <c r="C29" s="484" t="s">
        <v>1780</v>
      </c>
      <c r="D29" s="593">
        <f>ROUND([1]A107041高新技术企业优惠情况及明细表!D29,2)</f>
        <v>0</v>
      </c>
    </row>
    <row r="30" spans="1:4" ht="18" customHeight="1">
      <c r="A30" s="229" t="s">
        <v>1781</v>
      </c>
      <c r="B30" s="795"/>
      <c r="C30" s="484" t="s">
        <v>342</v>
      </c>
      <c r="D30" s="593">
        <f>ROUND([1]A107041高新技术企业优惠情况及明细表!D30,2)</f>
        <v>0</v>
      </c>
    </row>
    <row r="31" spans="1:4" ht="18" customHeight="1">
      <c r="A31" s="229" t="s">
        <v>1782</v>
      </c>
      <c r="B31" s="795"/>
      <c r="C31" s="484" t="s">
        <v>1783</v>
      </c>
      <c r="D31" s="593">
        <f>ROUND([1]A107041高新技术企业优惠情况及明细表!D31,2)</f>
        <v>0</v>
      </c>
    </row>
    <row r="32" spans="1:4" ht="18" customHeight="1">
      <c r="A32" s="229" t="s">
        <v>1784</v>
      </c>
      <c r="B32" s="795"/>
      <c r="C32" s="484" t="s">
        <v>1785</v>
      </c>
      <c r="D32" s="593">
        <f>ROUND([1]A107041高新技术企业优惠情况及明细表!D32,2)</f>
        <v>0</v>
      </c>
    </row>
    <row r="33" spans="1:4" ht="18" customHeight="1">
      <c r="A33" s="229" t="s">
        <v>1786</v>
      </c>
      <c r="B33" s="795"/>
      <c r="C33" s="484" t="s">
        <v>343</v>
      </c>
      <c r="D33" s="490">
        <f>ROUND([1]A107041高新技术企业优惠情况及明细表!D33,2)</f>
        <v>0</v>
      </c>
    </row>
    <row r="34" spans="1:4" ht="18" customHeight="1">
      <c r="A34" s="146" t="s">
        <v>1787</v>
      </c>
      <c r="B34" s="842" t="s">
        <v>1788</v>
      </c>
      <c r="C34" s="843"/>
      <c r="D34" s="594">
        <f>ROUND([1]A107041高新技术企业优惠情况及明细表!D34,2)</f>
        <v>0</v>
      </c>
    </row>
  </sheetData>
  <mergeCells count="8">
    <mergeCell ref="B20:B33"/>
    <mergeCell ref="B34:C34"/>
    <mergeCell ref="A1:D1"/>
    <mergeCell ref="A2:D2"/>
    <mergeCell ref="B3:D3"/>
    <mergeCell ref="B4:B9"/>
    <mergeCell ref="B10:B14"/>
    <mergeCell ref="B15:B19"/>
  </mergeCells>
  <phoneticPr fontId="48" type="noConversion"/>
  <dataValidations count="1">
    <dataValidation type="list" allowBlank="1" showInputMessage="1" showErrorMessage="1" sqref="D7:D9">
      <formula1>"是,否"</formula1>
    </dataValidation>
  </dataValidations>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K45"/>
  <sheetViews>
    <sheetView workbookViewId="0">
      <selection activeCell="F7" sqref="F7"/>
    </sheetView>
  </sheetViews>
  <sheetFormatPr defaultColWidth="9" defaultRowHeight="15.6"/>
  <cols>
    <col min="1" max="1" width="4.77734375" style="238" customWidth="1"/>
    <col min="2" max="2" width="5.21875" style="294" customWidth="1"/>
    <col min="3" max="3" width="6.109375" style="238" customWidth="1"/>
    <col min="4" max="4" width="79.88671875" style="238" customWidth="1"/>
    <col min="5" max="5" width="16.21875" style="238" customWidth="1"/>
    <col min="6" max="16384" width="9" style="238"/>
  </cols>
  <sheetData>
    <row r="1" spans="1:11" ht="20.100000000000001" customHeight="1">
      <c r="A1" s="849" t="s">
        <v>344</v>
      </c>
      <c r="B1" s="849"/>
      <c r="C1" s="849"/>
      <c r="D1" s="849"/>
      <c r="E1" s="849"/>
    </row>
    <row r="2" spans="1:11" ht="25.5" customHeight="1">
      <c r="B2" s="757" t="s">
        <v>1789</v>
      </c>
      <c r="C2" s="757"/>
      <c r="D2" s="757"/>
      <c r="E2" s="757"/>
    </row>
    <row r="3" spans="1:11" ht="18" customHeight="1">
      <c r="A3" s="597"/>
      <c r="B3" s="576" t="s">
        <v>2041</v>
      </c>
      <c r="C3" s="742" t="s">
        <v>1738</v>
      </c>
      <c r="D3" s="742"/>
      <c r="E3" s="742"/>
      <c r="F3" s="294"/>
    </row>
    <row r="4" spans="1:11" ht="18" customHeight="1">
      <c r="A4" s="850" t="s">
        <v>1790</v>
      </c>
      <c r="B4" s="230">
        <v>1</v>
      </c>
      <c r="C4" s="852" t="s">
        <v>1791</v>
      </c>
      <c r="D4" s="295" t="s">
        <v>1792</v>
      </c>
      <c r="E4" s="596" t="str">
        <f>[1]A107042软件、集成电路企业优惠情况及明细表!E4&amp;""</f>
        <v>0</v>
      </c>
    </row>
    <row r="5" spans="1:11" ht="18" customHeight="1">
      <c r="A5" s="851"/>
      <c r="B5" s="230"/>
      <c r="C5" s="853"/>
      <c r="D5" s="296" t="s">
        <v>1793</v>
      </c>
      <c r="E5" s="596" t="str">
        <f>[1]A107042软件、集成电路企业优惠情况及明细表!E5&amp;""</f>
        <v>0</v>
      </c>
    </row>
    <row r="6" spans="1:11" ht="18" customHeight="1">
      <c r="A6" s="851"/>
      <c r="B6" s="230" t="s">
        <v>19</v>
      </c>
      <c r="C6" s="853"/>
      <c r="D6" s="295" t="s">
        <v>1794</v>
      </c>
      <c r="E6" s="595" t="str">
        <f>[1]A107042软件、集成电路企业优惠情况及明细表!E6&amp;""</f>
        <v>0</v>
      </c>
    </row>
    <row r="7" spans="1:11" ht="18" customHeight="1">
      <c r="A7" s="851"/>
      <c r="B7" s="230"/>
      <c r="C7" s="853"/>
      <c r="D7" s="295" t="s">
        <v>1795</v>
      </c>
      <c r="E7" s="595" t="str">
        <f>[1]A107042软件、集成电路企业优惠情况及明细表!E7&amp;""</f>
        <v>0</v>
      </c>
    </row>
    <row r="8" spans="1:11" ht="18" customHeight="1">
      <c r="A8" s="851"/>
      <c r="B8" s="230" t="s">
        <v>333</v>
      </c>
      <c r="C8" s="853"/>
      <c r="D8" s="296" t="s">
        <v>1796</v>
      </c>
      <c r="E8" s="595" t="str">
        <f>[1]A107042软件、集成电路企业优惠情况及明细表!E8&amp;""</f>
        <v>0</v>
      </c>
      <c r="K8" s="297"/>
    </row>
    <row r="9" spans="1:11" ht="18" customHeight="1">
      <c r="A9" s="851"/>
      <c r="B9" s="230"/>
      <c r="C9" s="853"/>
      <c r="D9" s="295" t="s">
        <v>1797</v>
      </c>
      <c r="E9" s="595" t="str">
        <f>[1]A107042软件、集成电路企业优惠情况及明细表!E9&amp;""</f>
        <v>0</v>
      </c>
      <c r="K9" s="297"/>
    </row>
    <row r="10" spans="1:11" ht="18" customHeight="1">
      <c r="A10" s="851"/>
      <c r="B10" s="230" t="s">
        <v>334</v>
      </c>
      <c r="C10" s="854"/>
      <c r="D10" s="295" t="s">
        <v>1798</v>
      </c>
      <c r="E10" s="595" t="str">
        <f>[1]A107042软件、集成电路企业优惠情况及明细表!E10&amp;""</f>
        <v>0</v>
      </c>
    </row>
    <row r="11" spans="1:11" ht="18" customHeight="1">
      <c r="A11" s="850" t="s">
        <v>1799</v>
      </c>
      <c r="B11" s="230" t="s">
        <v>1746</v>
      </c>
      <c r="C11" s="795" t="s">
        <v>1754</v>
      </c>
      <c r="D11" s="298" t="s">
        <v>1800</v>
      </c>
      <c r="E11" s="595">
        <f>ROUND([1]A107042软件、集成电路企业优惠情况及明细表!E11,2)</f>
        <v>0</v>
      </c>
    </row>
    <row r="12" spans="1:11" ht="18" customHeight="1">
      <c r="A12" s="851"/>
      <c r="B12" s="230" t="s">
        <v>1748</v>
      </c>
      <c r="C12" s="795"/>
      <c r="D12" s="298" t="s">
        <v>1801</v>
      </c>
      <c r="E12" s="595">
        <f>ROUND([1]A107042软件、集成电路企业优惠情况及明细表!E12,2)</f>
        <v>0</v>
      </c>
    </row>
    <row r="13" spans="1:11" ht="18" customHeight="1">
      <c r="A13" s="851"/>
      <c r="B13" s="230" t="s">
        <v>1750</v>
      </c>
      <c r="C13" s="795"/>
      <c r="D13" s="298" t="s">
        <v>1802</v>
      </c>
      <c r="E13" s="595">
        <f>ROUND([1]A107042软件、集成电路企业优惠情况及明细表!E13,2)</f>
        <v>0</v>
      </c>
    </row>
    <row r="14" spans="1:11" ht="28.2" customHeight="1">
      <c r="A14" s="851"/>
      <c r="B14" s="230" t="s">
        <v>1752</v>
      </c>
      <c r="C14" s="795"/>
      <c r="D14" s="298" t="s">
        <v>345</v>
      </c>
      <c r="E14" s="595">
        <f>ROUND([1]A107042软件、集成电路企业优惠情况及明细表!E14,2)</f>
        <v>0</v>
      </c>
    </row>
    <row r="15" spans="1:11" ht="18" customHeight="1">
      <c r="A15" s="851"/>
      <c r="B15" s="230" t="s">
        <v>1753</v>
      </c>
      <c r="C15" s="795"/>
      <c r="D15" s="298" t="s">
        <v>346</v>
      </c>
      <c r="E15" s="595">
        <f>ROUND([1]A107042软件、集成电路企业优惠情况及明细表!E15,2)</f>
        <v>0</v>
      </c>
    </row>
    <row r="16" spans="1:11" ht="18" customHeight="1">
      <c r="A16" s="851"/>
      <c r="B16" s="230" t="s">
        <v>1756</v>
      </c>
      <c r="C16" s="795" t="s">
        <v>1745</v>
      </c>
      <c r="D16" s="298" t="s">
        <v>1803</v>
      </c>
      <c r="E16" s="594">
        <f>ROUND([1]A107042软件、集成电路企业优惠情况及明细表!E16,2)</f>
        <v>0</v>
      </c>
    </row>
    <row r="17" spans="1:5" ht="18" customHeight="1">
      <c r="A17" s="851"/>
      <c r="B17" s="230" t="s">
        <v>1758</v>
      </c>
      <c r="C17" s="795"/>
      <c r="D17" s="298" t="s">
        <v>1804</v>
      </c>
      <c r="E17" s="594">
        <f>ROUND([1]A107042软件、集成电路企业优惠情况及明细表!E17,2)</f>
        <v>0</v>
      </c>
    </row>
    <row r="18" spans="1:5" ht="18" customHeight="1">
      <c r="A18" s="851"/>
      <c r="B18" s="230" t="s">
        <v>1760</v>
      </c>
      <c r="C18" s="795"/>
      <c r="D18" s="298" t="s">
        <v>347</v>
      </c>
      <c r="E18" s="595">
        <f>ROUND([1]A107042软件、集成电路企业优惠情况及明细表!E18,2)</f>
        <v>0</v>
      </c>
    </row>
    <row r="19" spans="1:5" ht="18" customHeight="1">
      <c r="A19" s="851"/>
      <c r="B19" s="230" t="s">
        <v>1761</v>
      </c>
      <c r="C19" s="795"/>
      <c r="D19" s="298" t="s">
        <v>1805</v>
      </c>
      <c r="E19" s="594">
        <f>ROUND([1]A107042软件、集成电路企业优惠情况及明细表!E19,2)</f>
        <v>0</v>
      </c>
    </row>
    <row r="20" spans="1:5" ht="18" customHeight="1">
      <c r="A20" s="851"/>
      <c r="B20" s="230" t="s">
        <v>1762</v>
      </c>
      <c r="C20" s="795"/>
      <c r="D20" s="298" t="s">
        <v>1806</v>
      </c>
      <c r="E20" s="594">
        <f>ROUND([1]A107042软件、集成电路企业优惠情况及明细表!E20,2)</f>
        <v>0</v>
      </c>
    </row>
    <row r="21" spans="1:5" ht="18" customHeight="1">
      <c r="A21" s="851"/>
      <c r="B21" s="230" t="s">
        <v>1764</v>
      </c>
      <c r="C21" s="795"/>
      <c r="D21" s="298" t="s">
        <v>348</v>
      </c>
      <c r="E21" s="595">
        <f>ROUND([1]A107042软件、集成电路企业优惠情况及明细表!E21,2)</f>
        <v>0</v>
      </c>
    </row>
    <row r="22" spans="1:5" ht="18" customHeight="1">
      <c r="A22" s="851"/>
      <c r="B22" s="230" t="s">
        <v>1765</v>
      </c>
      <c r="C22" s="795"/>
      <c r="D22" s="298" t="s">
        <v>349</v>
      </c>
      <c r="E22" s="595">
        <f>ROUND([1]A107042软件、集成电路企业优惠情况及明细表!E22,2)</f>
        <v>0</v>
      </c>
    </row>
    <row r="23" spans="1:5" ht="18" customHeight="1">
      <c r="A23" s="851"/>
      <c r="B23" s="230" t="s">
        <v>1767</v>
      </c>
      <c r="C23" s="795"/>
      <c r="D23" s="298" t="s">
        <v>1807</v>
      </c>
      <c r="E23" s="594">
        <f>ROUND([1]A107042软件、集成电路企业优惠情况及明细表!E23,2)</f>
        <v>0</v>
      </c>
    </row>
    <row r="24" spans="1:5" ht="18" customHeight="1">
      <c r="A24" s="851"/>
      <c r="B24" s="230" t="s">
        <v>1769</v>
      </c>
      <c r="C24" s="795"/>
      <c r="D24" s="298" t="s">
        <v>1808</v>
      </c>
      <c r="E24" s="594">
        <f>ROUND([1]A107042软件、集成电路企业优惠情况及明细表!E24,2)</f>
        <v>0</v>
      </c>
    </row>
    <row r="25" spans="1:5" ht="18" customHeight="1">
      <c r="A25" s="851"/>
      <c r="B25" s="230" t="s">
        <v>1771</v>
      </c>
      <c r="C25" s="795"/>
      <c r="D25" s="298" t="s">
        <v>1809</v>
      </c>
      <c r="E25" s="594">
        <f>ROUND([1]A107042软件、集成电路企业优惠情况及明细表!E25,2)</f>
        <v>0</v>
      </c>
    </row>
    <row r="26" spans="1:5" ht="18" customHeight="1">
      <c r="A26" s="851"/>
      <c r="B26" s="230" t="s">
        <v>1773</v>
      </c>
      <c r="C26" s="795"/>
      <c r="D26" s="298" t="s">
        <v>1810</v>
      </c>
      <c r="E26" s="594">
        <f>ROUND([1]A107042软件、集成电路企业优惠情况及明细表!E26,2)</f>
        <v>0</v>
      </c>
    </row>
    <row r="27" spans="1:5" ht="18" customHeight="1">
      <c r="A27" s="851"/>
      <c r="B27" s="230" t="s">
        <v>1775</v>
      </c>
      <c r="C27" s="795"/>
      <c r="D27" s="298" t="s">
        <v>350</v>
      </c>
      <c r="E27" s="595">
        <f>ROUND([1]A107042软件、集成电路企业优惠情况及明细表!E27,2)</f>
        <v>0</v>
      </c>
    </row>
    <row r="28" spans="1:5" ht="28.2" customHeight="1">
      <c r="A28" s="851"/>
      <c r="B28" s="230" t="s">
        <v>1777</v>
      </c>
      <c r="C28" s="795"/>
      <c r="D28" s="298" t="s">
        <v>351</v>
      </c>
      <c r="E28" s="594">
        <f>ROUND([1]A107042软件、集成电路企业优惠情况及明细表!E28,2)</f>
        <v>0</v>
      </c>
    </row>
    <row r="29" spans="1:5" ht="18" customHeight="1">
      <c r="A29" s="851"/>
      <c r="B29" s="230" t="s">
        <v>1779</v>
      </c>
      <c r="C29" s="795"/>
      <c r="D29" s="298" t="s">
        <v>352</v>
      </c>
      <c r="E29" s="595">
        <f>ROUND([1]A107042软件、集成电路企业优惠情况及明细表!E29,2)</f>
        <v>0</v>
      </c>
    </row>
    <row r="30" spans="1:5" ht="28.2" customHeight="1">
      <c r="A30" s="851"/>
      <c r="B30" s="230" t="s">
        <v>1781</v>
      </c>
      <c r="C30" s="795"/>
      <c r="D30" s="298" t="s">
        <v>353</v>
      </c>
      <c r="E30" s="595">
        <f>ROUND([1]A107042软件、集成电路企业优惠情况及明细表!E30,2)</f>
        <v>0</v>
      </c>
    </row>
    <row r="31" spans="1:5" ht="18" customHeight="1">
      <c r="A31" s="851"/>
      <c r="B31" s="230" t="s">
        <v>1782</v>
      </c>
      <c r="C31" s="795" t="s">
        <v>1763</v>
      </c>
      <c r="D31" s="298" t="s">
        <v>1811</v>
      </c>
      <c r="E31" s="594">
        <f>ROUND([1]A107042软件、集成电路企业优惠情况及明细表!E31,2)</f>
        <v>0</v>
      </c>
    </row>
    <row r="32" spans="1:5" ht="18" customHeight="1">
      <c r="A32" s="851"/>
      <c r="B32" s="230" t="s">
        <v>1784</v>
      </c>
      <c r="C32" s="795"/>
      <c r="D32" s="298" t="s">
        <v>1812</v>
      </c>
      <c r="E32" s="594">
        <f>ROUND([1]A107042软件、集成电路企业优惠情况及明细表!E32,2)</f>
        <v>0</v>
      </c>
    </row>
    <row r="33" spans="1:5" ht="18" customHeight="1">
      <c r="A33" s="851"/>
      <c r="B33" s="230" t="s">
        <v>1786</v>
      </c>
      <c r="C33" s="795"/>
      <c r="D33" s="298" t="s">
        <v>1813</v>
      </c>
      <c r="E33" s="595">
        <f>ROUND([1]A107042软件、集成电路企业优惠情况及明细表!E33,2)</f>
        <v>0</v>
      </c>
    </row>
    <row r="34" spans="1:5" ht="18" customHeight="1">
      <c r="A34" s="851"/>
      <c r="B34" s="230" t="s">
        <v>1787</v>
      </c>
      <c r="C34" s="795"/>
      <c r="D34" s="298" t="s">
        <v>354</v>
      </c>
      <c r="E34" s="595">
        <f>ROUND([1]A107042软件、集成电路企业优惠情况及明细表!E34,2)</f>
        <v>0</v>
      </c>
    </row>
    <row r="35" spans="1:5" ht="18" customHeight="1">
      <c r="A35" s="855" t="s">
        <v>1814</v>
      </c>
      <c r="B35" s="230" t="s">
        <v>355</v>
      </c>
      <c r="C35" s="857" t="s">
        <v>1754</v>
      </c>
      <c r="D35" s="295" t="s">
        <v>1815</v>
      </c>
      <c r="E35" s="594">
        <f>ROUND([1]A107042软件、集成电路企业优惠情况及明细表!E35,2)</f>
        <v>0</v>
      </c>
    </row>
    <row r="36" spans="1:5" ht="18" customHeight="1">
      <c r="A36" s="856"/>
      <c r="B36" s="230" t="s">
        <v>1816</v>
      </c>
      <c r="C36" s="857"/>
      <c r="D36" s="295" t="s">
        <v>1817</v>
      </c>
      <c r="E36" s="594">
        <f>ROUND([1]A107042软件、集成电路企业优惠情况及明细表!E36,2)</f>
        <v>0</v>
      </c>
    </row>
    <row r="37" spans="1:5" ht="18" customHeight="1">
      <c r="A37" s="856"/>
      <c r="B37" s="230" t="s">
        <v>1818</v>
      </c>
      <c r="C37" s="857"/>
      <c r="D37" s="295" t="s">
        <v>356</v>
      </c>
      <c r="E37" s="595">
        <f>ROUND([1]A107042软件、集成电路企业优惠情况及明细表!E37,2)</f>
        <v>0</v>
      </c>
    </row>
    <row r="38" spans="1:5" ht="18" customHeight="1">
      <c r="A38" s="856"/>
      <c r="B38" s="230" t="s">
        <v>1819</v>
      </c>
      <c r="C38" s="857" t="s">
        <v>1745</v>
      </c>
      <c r="D38" s="295" t="s">
        <v>1820</v>
      </c>
      <c r="E38" s="594">
        <f>ROUND([1]A107042软件、集成电路企业优惠情况及明细表!E38,2)</f>
        <v>0</v>
      </c>
    </row>
    <row r="39" spans="1:5" ht="18" customHeight="1">
      <c r="A39" s="856"/>
      <c r="B39" s="230" t="s">
        <v>1821</v>
      </c>
      <c r="C39" s="857"/>
      <c r="D39" s="295" t="s">
        <v>1822</v>
      </c>
      <c r="E39" s="594">
        <f>ROUND([1]A107042软件、集成电路企业优惠情况及明细表!E39,2)</f>
        <v>0</v>
      </c>
    </row>
    <row r="40" spans="1:5" ht="18" customHeight="1">
      <c r="A40" s="856"/>
      <c r="B40" s="230" t="s">
        <v>1823</v>
      </c>
      <c r="C40" s="857"/>
      <c r="D40" s="295" t="s">
        <v>1824</v>
      </c>
      <c r="E40" s="594">
        <f>ROUND([1]A107042软件、集成电路企业优惠情况及明细表!E40,2)</f>
        <v>0</v>
      </c>
    </row>
    <row r="41" spans="1:5" ht="18" customHeight="1">
      <c r="A41" s="856"/>
      <c r="B41" s="230" t="s">
        <v>1825</v>
      </c>
      <c r="C41" s="857"/>
      <c r="D41" s="295" t="s">
        <v>357</v>
      </c>
      <c r="E41" s="595">
        <f>ROUND([1]A107042软件、集成电路企业优惠情况及明细表!E41,2)</f>
        <v>0</v>
      </c>
    </row>
    <row r="42" spans="1:5" ht="18" customHeight="1">
      <c r="A42" s="856"/>
      <c r="B42" s="230" t="s">
        <v>1826</v>
      </c>
      <c r="C42" s="857"/>
      <c r="D42" s="295" t="s">
        <v>358</v>
      </c>
      <c r="E42" s="595">
        <f>ROUND([1]A107042软件、集成电路企业优惠情况及明细表!E42,2)</f>
        <v>0</v>
      </c>
    </row>
    <row r="43" spans="1:5" ht="18" customHeight="1">
      <c r="A43" s="856"/>
      <c r="B43" s="230" t="s">
        <v>1827</v>
      </c>
      <c r="C43" s="857" t="s">
        <v>1828</v>
      </c>
      <c r="D43" s="295" t="s">
        <v>1829</v>
      </c>
      <c r="E43" s="594">
        <f>ROUND([1]A107042软件、集成电路企业优惠情况及明细表!E43,2)</f>
        <v>0</v>
      </c>
    </row>
    <row r="44" spans="1:5" ht="18" customHeight="1">
      <c r="A44" s="856"/>
      <c r="B44" s="230" t="s">
        <v>1830</v>
      </c>
      <c r="C44" s="857"/>
      <c r="D44" s="295" t="s">
        <v>359</v>
      </c>
      <c r="E44" s="595">
        <f>ROUND([1]A107042软件、集成电路企业优惠情况及明细表!E44,2)</f>
        <v>0</v>
      </c>
    </row>
    <row r="45" spans="1:5" ht="18" customHeight="1">
      <c r="A45" s="267"/>
      <c r="B45" s="230" t="s">
        <v>1831</v>
      </c>
      <c r="C45" s="847" t="s">
        <v>1788</v>
      </c>
      <c r="D45" s="848"/>
      <c r="E45" s="594">
        <f>ROUND([1]A107042软件、集成电路企业优惠情况及明细表!E45,2)</f>
        <v>0</v>
      </c>
    </row>
  </sheetData>
  <mergeCells count="14">
    <mergeCell ref="C45:D45"/>
    <mergeCell ref="A1:E1"/>
    <mergeCell ref="B2:E2"/>
    <mergeCell ref="C3:E3"/>
    <mergeCell ref="A4:A10"/>
    <mergeCell ref="C4:C10"/>
    <mergeCell ref="A11:A34"/>
    <mergeCell ref="C11:C15"/>
    <mergeCell ref="C16:C30"/>
    <mergeCell ref="C31:C34"/>
    <mergeCell ref="A35:A44"/>
    <mergeCell ref="C35:C37"/>
    <mergeCell ref="C38:C42"/>
    <mergeCell ref="C43:C44"/>
  </mergeCells>
  <phoneticPr fontId="48"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R16"/>
  <sheetViews>
    <sheetView workbookViewId="0">
      <selection activeCell="F7" sqref="F7"/>
    </sheetView>
  </sheetViews>
  <sheetFormatPr defaultColWidth="9" defaultRowHeight="15.6"/>
  <cols>
    <col min="1" max="1" width="5.21875" style="268" customWidth="1"/>
    <col min="2" max="2" width="8.88671875" style="268" customWidth="1"/>
    <col min="3" max="3" width="7.109375" style="268" customWidth="1"/>
    <col min="4" max="14" width="11.6640625" style="268" customWidth="1"/>
    <col min="15" max="17" width="9" style="268"/>
    <col min="18" max="18" width="33.21875" style="268" customWidth="1"/>
    <col min="19" max="16384" width="9" style="268"/>
  </cols>
  <sheetData>
    <row r="1" spans="1:18" ht="20.100000000000001" customHeight="1">
      <c r="A1" s="756" t="s">
        <v>2717</v>
      </c>
      <c r="B1" s="756"/>
      <c r="C1" s="756"/>
      <c r="D1" s="756"/>
      <c r="E1" s="756"/>
      <c r="F1" s="756"/>
      <c r="G1" s="756"/>
      <c r="H1" s="756"/>
      <c r="I1" s="756"/>
      <c r="J1" s="756"/>
      <c r="K1" s="756"/>
      <c r="L1" s="756"/>
      <c r="M1" s="756"/>
      <c r="N1" s="756"/>
    </row>
    <row r="2" spans="1:18" ht="25.5" customHeight="1">
      <c r="A2" s="760" t="s">
        <v>1832</v>
      </c>
      <c r="B2" s="760"/>
      <c r="C2" s="760"/>
      <c r="D2" s="760"/>
      <c r="E2" s="760"/>
      <c r="F2" s="760"/>
      <c r="G2" s="760"/>
      <c r="H2" s="760"/>
      <c r="I2" s="760"/>
      <c r="J2" s="760"/>
      <c r="K2" s="760"/>
      <c r="L2" s="760"/>
      <c r="M2" s="760"/>
      <c r="N2" s="760"/>
    </row>
    <row r="3" spans="1:18" ht="18" customHeight="1">
      <c r="A3" s="737" t="s">
        <v>2041</v>
      </c>
      <c r="B3" s="737" t="s">
        <v>2026</v>
      </c>
      <c r="C3" s="737" t="s">
        <v>2025</v>
      </c>
      <c r="D3" s="795" t="s">
        <v>1833</v>
      </c>
      <c r="E3" s="795" t="s">
        <v>1834</v>
      </c>
      <c r="F3" s="748" t="s">
        <v>1835</v>
      </c>
      <c r="G3" s="825" t="s">
        <v>1836</v>
      </c>
      <c r="H3" s="825"/>
      <c r="I3" s="825"/>
      <c r="J3" s="825"/>
      <c r="K3" s="825"/>
      <c r="L3" s="825"/>
      <c r="M3" s="748" t="s">
        <v>1837</v>
      </c>
      <c r="N3" s="748" t="s">
        <v>1838</v>
      </c>
    </row>
    <row r="4" spans="1:18" ht="18" customHeight="1">
      <c r="A4" s="737"/>
      <c r="B4" s="737"/>
      <c r="C4" s="737"/>
      <c r="D4" s="795"/>
      <c r="E4" s="795"/>
      <c r="F4" s="748"/>
      <c r="G4" s="178" t="s">
        <v>1387</v>
      </c>
      <c r="H4" s="179" t="s">
        <v>2057</v>
      </c>
      <c r="I4" s="179" t="s">
        <v>2058</v>
      </c>
      <c r="J4" s="179" t="s">
        <v>2059</v>
      </c>
      <c r="K4" s="179" t="s">
        <v>2060</v>
      </c>
      <c r="L4" s="179" t="s">
        <v>1839</v>
      </c>
      <c r="M4" s="861"/>
      <c r="N4" s="861"/>
    </row>
    <row r="5" spans="1:18" ht="81.599999999999994" customHeight="1">
      <c r="A5" s="737"/>
      <c r="B5" s="737"/>
      <c r="C5" s="180">
        <v>1</v>
      </c>
      <c r="D5" s="180">
        <v>2</v>
      </c>
      <c r="E5" s="180">
        <v>3</v>
      </c>
      <c r="F5" s="181" t="s">
        <v>1840</v>
      </c>
      <c r="G5" s="181">
        <v>5</v>
      </c>
      <c r="H5" s="181">
        <v>6</v>
      </c>
      <c r="I5" s="181">
        <v>7</v>
      </c>
      <c r="J5" s="181">
        <v>8</v>
      </c>
      <c r="K5" s="181">
        <v>9</v>
      </c>
      <c r="L5" s="182" t="s">
        <v>1841</v>
      </c>
      <c r="M5" s="183" t="s">
        <v>1842</v>
      </c>
      <c r="N5" s="182" t="s">
        <v>1843</v>
      </c>
    </row>
    <row r="6" spans="1:18" ht="18" customHeight="1">
      <c r="A6" s="177">
        <v>1</v>
      </c>
      <c r="B6" s="179" t="s">
        <v>1387</v>
      </c>
      <c r="C6" s="492" t="str">
        <f>[1]A107050税额抵免优惠明细表!C6&amp;""</f>
        <v>2011</v>
      </c>
      <c r="D6" s="592">
        <f>ROUND([1]A107050税额抵免优惠明细表!D6,2)</f>
        <v>0</v>
      </c>
      <c r="E6" s="592">
        <f>ROUND([1]A107050税额抵免优惠明细表!E6,2)</f>
        <v>0</v>
      </c>
      <c r="F6" s="592">
        <f>ROUND([1]A107050税额抵免优惠明细表!F6,2)</f>
        <v>0</v>
      </c>
      <c r="G6" s="592">
        <f>ROUND([1]A107050税额抵免优惠明细表!G6,2)</f>
        <v>0</v>
      </c>
      <c r="H6" s="592">
        <f>ROUND([1]A107050税额抵免优惠明细表!H6,2)</f>
        <v>0</v>
      </c>
      <c r="I6" s="592">
        <f>ROUND([1]A107050税额抵免优惠明细表!I6,2)</f>
        <v>0</v>
      </c>
      <c r="J6" s="592">
        <f>ROUND([1]A107050税额抵免优惠明细表!J6,2)</f>
        <v>0</v>
      </c>
      <c r="K6" s="592">
        <f>ROUND([1]A107050税额抵免优惠明细表!K6,2)</f>
        <v>0</v>
      </c>
      <c r="L6" s="592">
        <f>ROUND([1]A107050税额抵免优惠明细表!L6,2)</f>
        <v>0</v>
      </c>
      <c r="M6" s="592">
        <f>ROUND([1]A107050税额抵免优惠明细表!M6,2)</f>
        <v>0</v>
      </c>
      <c r="N6" s="578" t="s">
        <v>2043</v>
      </c>
      <c r="R6" s="271"/>
    </row>
    <row r="7" spans="1:18" ht="18" customHeight="1">
      <c r="A7" s="177">
        <v>2</v>
      </c>
      <c r="B7" s="179" t="s">
        <v>2057</v>
      </c>
      <c r="C7" s="492" t="str">
        <f>[1]A107050税额抵免优惠明细表!C7&amp;""</f>
        <v>2012</v>
      </c>
      <c r="D7" s="592">
        <f>ROUND([1]A107050税额抵免优惠明细表!D7,2)</f>
        <v>0</v>
      </c>
      <c r="E7" s="592">
        <f>ROUND([1]A107050税额抵免优惠明细表!E7,2)</f>
        <v>0</v>
      </c>
      <c r="F7" s="592">
        <f>ROUND([1]A107050税额抵免优惠明细表!F7,2)</f>
        <v>0</v>
      </c>
      <c r="G7" s="578" t="s">
        <v>2043</v>
      </c>
      <c r="H7" s="592">
        <f>ROUND([1]A107050税额抵免优惠明细表!H7,2)</f>
        <v>0</v>
      </c>
      <c r="I7" s="592">
        <f>ROUND([1]A107050税额抵免优惠明细表!I7,2)</f>
        <v>0</v>
      </c>
      <c r="J7" s="592">
        <f>ROUND([1]A107050税额抵免优惠明细表!J7,2)</f>
        <v>0</v>
      </c>
      <c r="K7" s="592">
        <f>ROUND([1]A107050税额抵免优惠明细表!K7,2)</f>
        <v>0</v>
      </c>
      <c r="L7" s="592">
        <f>ROUND([1]A107050税额抵免优惠明细表!L7,2)</f>
        <v>0</v>
      </c>
      <c r="M7" s="592">
        <f>ROUND([1]A107050税额抵免优惠明细表!M7,2)</f>
        <v>0</v>
      </c>
      <c r="N7" s="592">
        <f>ROUND([1]A107050税额抵免优惠明细表!N7,2)</f>
        <v>0</v>
      </c>
    </row>
    <row r="8" spans="1:18" ht="18" customHeight="1">
      <c r="A8" s="177">
        <v>3</v>
      </c>
      <c r="B8" s="179" t="s">
        <v>2058</v>
      </c>
      <c r="C8" s="492" t="str">
        <f>[1]A107050税额抵免优惠明细表!C8&amp;""</f>
        <v>2013</v>
      </c>
      <c r="D8" s="592">
        <f>ROUND([1]A107050税额抵免优惠明细表!D8,2)</f>
        <v>0</v>
      </c>
      <c r="E8" s="592">
        <f>ROUND([1]A107050税额抵免优惠明细表!E8,2)</f>
        <v>0</v>
      </c>
      <c r="F8" s="592">
        <f>ROUND([1]A107050税额抵免优惠明细表!F8,2)</f>
        <v>0</v>
      </c>
      <c r="G8" s="578" t="s">
        <v>2043</v>
      </c>
      <c r="H8" s="578" t="s">
        <v>2043</v>
      </c>
      <c r="I8" s="592">
        <f>ROUND([1]A107050税额抵免优惠明细表!I8,2)</f>
        <v>0</v>
      </c>
      <c r="J8" s="592">
        <f>ROUND([1]A107050税额抵免优惠明细表!J8,2)</f>
        <v>0</v>
      </c>
      <c r="K8" s="592">
        <f>ROUND([1]A107050税额抵免优惠明细表!K8,2)</f>
        <v>0</v>
      </c>
      <c r="L8" s="592">
        <f>ROUND([1]A107050税额抵免优惠明细表!L8,2)</f>
        <v>0</v>
      </c>
      <c r="M8" s="592">
        <f>ROUND([1]A107050税额抵免优惠明细表!M8,2)</f>
        <v>0</v>
      </c>
      <c r="N8" s="592">
        <f>ROUND([1]A107050税额抵免优惠明细表!N8,2)</f>
        <v>0</v>
      </c>
    </row>
    <row r="9" spans="1:18" ht="18" customHeight="1">
      <c r="A9" s="177">
        <v>4</v>
      </c>
      <c r="B9" s="179" t="s">
        <v>2059</v>
      </c>
      <c r="C9" s="492" t="str">
        <f>[1]A107050税额抵免优惠明细表!C9&amp;""</f>
        <v>2014</v>
      </c>
      <c r="D9" s="592">
        <f>ROUND([1]A107050税额抵免优惠明细表!D9,2)</f>
        <v>0</v>
      </c>
      <c r="E9" s="592">
        <f>ROUND([1]A107050税额抵免优惠明细表!E9,2)</f>
        <v>0</v>
      </c>
      <c r="F9" s="592">
        <f>ROUND([1]A107050税额抵免优惠明细表!F9,2)</f>
        <v>0</v>
      </c>
      <c r="G9" s="578" t="s">
        <v>2043</v>
      </c>
      <c r="H9" s="578" t="s">
        <v>2043</v>
      </c>
      <c r="I9" s="578" t="s">
        <v>2043</v>
      </c>
      <c r="J9" s="592">
        <f>ROUND([1]A107050税额抵免优惠明细表!J9,2)</f>
        <v>0</v>
      </c>
      <c r="K9" s="592">
        <f>ROUND([1]A107050税额抵免优惠明细表!K9,2)</f>
        <v>0</v>
      </c>
      <c r="L9" s="592">
        <f>ROUND([1]A107050税额抵免优惠明细表!L9,2)</f>
        <v>0</v>
      </c>
      <c r="M9" s="592">
        <f>ROUND([1]A107050税额抵免优惠明细表!M9,2)</f>
        <v>0</v>
      </c>
      <c r="N9" s="592">
        <f>ROUND([1]A107050税额抵免优惠明细表!N9,2)</f>
        <v>0</v>
      </c>
    </row>
    <row r="10" spans="1:18" ht="18" customHeight="1">
      <c r="A10" s="177">
        <v>5</v>
      </c>
      <c r="B10" s="179" t="s">
        <v>2060</v>
      </c>
      <c r="C10" s="492" t="str">
        <f>[1]A107050税额抵免优惠明细表!C10&amp;""</f>
        <v>2015</v>
      </c>
      <c r="D10" s="592">
        <f>ROUND([1]A107050税额抵免优惠明细表!D10,2)</f>
        <v>0</v>
      </c>
      <c r="E10" s="592">
        <f>ROUND([1]A107050税额抵免优惠明细表!E10,2)</f>
        <v>0</v>
      </c>
      <c r="F10" s="592">
        <f>ROUND([1]A107050税额抵免优惠明细表!F10,2)</f>
        <v>0</v>
      </c>
      <c r="G10" s="578" t="s">
        <v>2043</v>
      </c>
      <c r="H10" s="578" t="s">
        <v>2043</v>
      </c>
      <c r="I10" s="578" t="s">
        <v>2043</v>
      </c>
      <c r="J10" s="578" t="s">
        <v>2043</v>
      </c>
      <c r="K10" s="592">
        <f>ROUND([1]A107050税额抵免优惠明细表!K10,2)</f>
        <v>0</v>
      </c>
      <c r="L10" s="592">
        <f>ROUND([1]A107050税额抵免优惠明细表!L10,2)</f>
        <v>0</v>
      </c>
      <c r="M10" s="592">
        <f>ROUND([1]A107050税额抵免优惠明细表!M10,2)</f>
        <v>0</v>
      </c>
      <c r="N10" s="592">
        <f>ROUND([1]A107050税额抵免优惠明细表!N10,2)</f>
        <v>0</v>
      </c>
    </row>
    <row r="11" spans="1:18" ht="18" customHeight="1">
      <c r="A11" s="177">
        <v>6</v>
      </c>
      <c r="B11" s="179" t="s">
        <v>1579</v>
      </c>
      <c r="C11" s="492" t="str">
        <f>[1]A107050税额抵免优惠明细表!C11&amp;""</f>
        <v>2016</v>
      </c>
      <c r="D11" s="592">
        <f>ROUND([1]A107050税额抵免优惠明细表!D11,2)</f>
        <v>0</v>
      </c>
      <c r="E11" s="592">
        <f>ROUND([1]A107050税额抵免优惠明细表!E11,2)</f>
        <v>0</v>
      </c>
      <c r="F11" s="592">
        <f>ROUND([1]A107050税额抵免优惠明细表!F11,2)</f>
        <v>0</v>
      </c>
      <c r="G11" s="578" t="s">
        <v>2043</v>
      </c>
      <c r="H11" s="578" t="s">
        <v>2043</v>
      </c>
      <c r="I11" s="578" t="s">
        <v>2043</v>
      </c>
      <c r="J11" s="578" t="s">
        <v>2043</v>
      </c>
      <c r="K11" s="578" t="s">
        <v>2043</v>
      </c>
      <c r="L11" s="578" t="s">
        <v>2043</v>
      </c>
      <c r="M11" s="592">
        <f>ROUND([1]A107050税额抵免优惠明细表!M11,2)</f>
        <v>0</v>
      </c>
      <c r="N11" s="592">
        <f>ROUND([1]A107050税额抵免优惠明细表!N11,2)</f>
        <v>0</v>
      </c>
    </row>
    <row r="12" spans="1:18" ht="18" customHeight="1">
      <c r="A12" s="177">
        <v>7</v>
      </c>
      <c r="B12" s="862" t="s">
        <v>1844</v>
      </c>
      <c r="C12" s="862"/>
      <c r="D12" s="862"/>
      <c r="E12" s="862"/>
      <c r="F12" s="862"/>
      <c r="G12" s="862"/>
      <c r="H12" s="862"/>
      <c r="I12" s="862"/>
      <c r="J12" s="862"/>
      <c r="K12" s="862"/>
      <c r="L12" s="862"/>
      <c r="M12" s="592">
        <f>ROUND([1]A107050税额抵免优惠明细表!M12,2)</f>
        <v>0</v>
      </c>
      <c r="N12" s="179" t="s">
        <v>2043</v>
      </c>
    </row>
    <row r="13" spans="1:18" ht="18" customHeight="1">
      <c r="A13" s="177">
        <v>8</v>
      </c>
      <c r="B13" s="862" t="s">
        <v>1845</v>
      </c>
      <c r="C13" s="862"/>
      <c r="D13" s="862"/>
      <c r="E13" s="862"/>
      <c r="F13" s="862"/>
      <c r="G13" s="862"/>
      <c r="H13" s="862"/>
      <c r="I13" s="862"/>
      <c r="J13" s="862"/>
      <c r="K13" s="862"/>
      <c r="L13" s="862"/>
      <c r="M13" s="862"/>
      <c r="N13" s="592">
        <f>ROUND([1]A107050税额抵免优惠明细表!N13,2)</f>
        <v>0</v>
      </c>
    </row>
    <row r="14" spans="1:18" ht="18" customHeight="1">
      <c r="A14" s="177">
        <v>9</v>
      </c>
      <c r="B14" s="795" t="s">
        <v>1846</v>
      </c>
      <c r="C14" s="738" t="s">
        <v>1847</v>
      </c>
      <c r="D14" s="738"/>
      <c r="E14" s="738"/>
      <c r="F14" s="738"/>
      <c r="G14" s="738"/>
      <c r="H14" s="738"/>
      <c r="I14" s="738"/>
      <c r="J14" s="738"/>
      <c r="K14" s="858">
        <f>ROUND([1]A107050税额抵免优惠明细表!K14:N14,2)</f>
        <v>0</v>
      </c>
      <c r="L14" s="859"/>
      <c r="M14" s="859"/>
      <c r="N14" s="860"/>
    </row>
    <row r="15" spans="1:18" ht="18" customHeight="1">
      <c r="A15" s="177">
        <v>10</v>
      </c>
      <c r="B15" s="737"/>
      <c r="C15" s="738" t="s">
        <v>1848</v>
      </c>
      <c r="D15" s="738"/>
      <c r="E15" s="738"/>
      <c r="F15" s="738"/>
      <c r="G15" s="738"/>
      <c r="H15" s="738"/>
      <c r="I15" s="738"/>
      <c r="J15" s="738"/>
      <c r="K15" s="858">
        <f>ROUND([1]A107050税额抵免优惠明细表!K15:N15,2)</f>
        <v>0</v>
      </c>
      <c r="L15" s="859"/>
      <c r="M15" s="859"/>
      <c r="N15" s="860"/>
    </row>
    <row r="16" spans="1:18" ht="18" customHeight="1">
      <c r="A16" s="177">
        <v>11</v>
      </c>
      <c r="B16" s="737"/>
      <c r="C16" s="738" t="s">
        <v>1849</v>
      </c>
      <c r="D16" s="738"/>
      <c r="E16" s="738"/>
      <c r="F16" s="738"/>
      <c r="G16" s="738"/>
      <c r="H16" s="738"/>
      <c r="I16" s="738"/>
      <c r="J16" s="738"/>
      <c r="K16" s="858">
        <f>ROUND([1]A107050税额抵免优惠明细表!K16:N16,2)</f>
        <v>0</v>
      </c>
      <c r="L16" s="859"/>
      <c r="M16" s="859"/>
      <c r="N16" s="860"/>
    </row>
  </sheetData>
  <mergeCells count="20">
    <mergeCell ref="K14:N14"/>
    <mergeCell ref="D3:D4"/>
    <mergeCell ref="M3:M4"/>
    <mergeCell ref="B14:B16"/>
    <mergeCell ref="E3:E4"/>
    <mergeCell ref="F3:F4"/>
    <mergeCell ref="C16:J16"/>
    <mergeCell ref="K16:N16"/>
    <mergeCell ref="G3:L3"/>
    <mergeCell ref="N3:N4"/>
    <mergeCell ref="B12:L12"/>
    <mergeCell ref="K15:N15"/>
    <mergeCell ref="B13:M13"/>
    <mergeCell ref="C15:J15"/>
    <mergeCell ref="C14:J14"/>
    <mergeCell ref="A1:N1"/>
    <mergeCell ref="A2:N2"/>
    <mergeCell ref="A3:A5"/>
    <mergeCell ref="B3:B5"/>
    <mergeCell ref="C3:C4"/>
  </mergeCells>
  <phoneticPr fontId="48" type="noConversion"/>
  <printOptions horizontalCentered="1"/>
  <pageMargins left="0.51181102362204722" right="0.31496062992125984" top="0.74803149606299213" bottom="0.35433070866141736" header="0.31496062992125984" footer="0.31496062992125984"/>
  <pageSetup paperSize="9" scale="94" orientation="landscape" blackAndWhite="1"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T15"/>
  <sheetViews>
    <sheetView zoomScaleSheetLayoutView="100" workbookViewId="0">
      <selection activeCell="F7" sqref="F7"/>
    </sheetView>
  </sheetViews>
  <sheetFormatPr defaultColWidth="8.77734375" defaultRowHeight="13.2"/>
  <cols>
    <col min="1" max="1" width="5.21875" style="185" customWidth="1"/>
    <col min="2" max="2" width="11.88671875" style="185" customWidth="1"/>
    <col min="3" max="20" width="9.44140625" style="185" customWidth="1"/>
    <col min="21" max="16384" width="8.77734375" style="185"/>
  </cols>
  <sheetData>
    <row r="1" spans="1:20" s="184" customFormat="1" ht="20.100000000000001" customHeight="1">
      <c r="A1" s="779" t="s">
        <v>1850</v>
      </c>
      <c r="B1" s="779"/>
      <c r="C1" s="779"/>
      <c r="D1" s="779"/>
      <c r="E1" s="779"/>
      <c r="F1" s="779"/>
      <c r="G1" s="779"/>
      <c r="H1" s="779"/>
      <c r="I1" s="779"/>
      <c r="J1" s="779"/>
      <c r="K1" s="779"/>
      <c r="L1" s="779"/>
      <c r="M1" s="779"/>
      <c r="N1" s="779"/>
      <c r="O1" s="779"/>
      <c r="P1" s="779"/>
      <c r="Q1" s="779"/>
      <c r="R1" s="779"/>
      <c r="S1" s="779"/>
      <c r="T1" s="779"/>
    </row>
    <row r="2" spans="1:20" ht="25.5" customHeight="1">
      <c r="A2" s="863" t="s">
        <v>1851</v>
      </c>
      <c r="B2" s="863"/>
      <c r="C2" s="863"/>
      <c r="D2" s="863"/>
      <c r="E2" s="863"/>
      <c r="F2" s="863"/>
      <c r="G2" s="863"/>
      <c r="H2" s="863"/>
      <c r="I2" s="863"/>
      <c r="J2" s="863"/>
      <c r="K2" s="863"/>
      <c r="L2" s="863"/>
      <c r="M2" s="863"/>
      <c r="N2" s="863"/>
      <c r="O2" s="863"/>
      <c r="P2" s="863"/>
      <c r="Q2" s="863"/>
      <c r="R2" s="863"/>
      <c r="S2" s="863"/>
      <c r="T2" s="863"/>
    </row>
    <row r="3" spans="1:20" s="188" customFormat="1" ht="14.25" customHeight="1">
      <c r="A3" s="748" t="s">
        <v>2041</v>
      </c>
      <c r="B3" s="751" t="s">
        <v>1852</v>
      </c>
      <c r="C3" s="751" t="s">
        <v>1853</v>
      </c>
      <c r="D3" s="751" t="s">
        <v>1854</v>
      </c>
      <c r="E3" s="751" t="s">
        <v>2064</v>
      </c>
      <c r="F3" s="751" t="s">
        <v>2065</v>
      </c>
      <c r="G3" s="751" t="s">
        <v>1855</v>
      </c>
      <c r="H3" s="751" t="s">
        <v>1856</v>
      </c>
      <c r="I3" s="751" t="s">
        <v>2066</v>
      </c>
      <c r="J3" s="751" t="s">
        <v>2067</v>
      </c>
      <c r="K3" s="751" t="s">
        <v>2068</v>
      </c>
      <c r="L3" s="751" t="s">
        <v>1857</v>
      </c>
      <c r="M3" s="751" t="s">
        <v>1858</v>
      </c>
      <c r="N3" s="751" t="s">
        <v>1859</v>
      </c>
      <c r="O3" s="751" t="s">
        <v>1860</v>
      </c>
      <c r="P3" s="864" t="s">
        <v>1861</v>
      </c>
      <c r="Q3" s="865"/>
      <c r="R3" s="865"/>
      <c r="S3" s="865"/>
      <c r="T3" s="748" t="s">
        <v>1862</v>
      </c>
    </row>
    <row r="4" spans="1:20" s="188" customFormat="1" ht="77.25" customHeight="1">
      <c r="A4" s="748"/>
      <c r="B4" s="752"/>
      <c r="C4" s="752"/>
      <c r="D4" s="752"/>
      <c r="E4" s="752"/>
      <c r="F4" s="752"/>
      <c r="G4" s="752"/>
      <c r="H4" s="752"/>
      <c r="I4" s="752"/>
      <c r="J4" s="752"/>
      <c r="K4" s="752"/>
      <c r="L4" s="752"/>
      <c r="M4" s="752"/>
      <c r="N4" s="752"/>
      <c r="O4" s="752"/>
      <c r="P4" s="186" t="s">
        <v>1863</v>
      </c>
      <c r="Q4" s="186" t="s">
        <v>1864</v>
      </c>
      <c r="R4" s="186" t="s">
        <v>1865</v>
      </c>
      <c r="S4" s="186" t="s">
        <v>1839</v>
      </c>
      <c r="T4" s="748"/>
    </row>
    <row r="5" spans="1:20" s="188" customFormat="1" ht="39" customHeight="1">
      <c r="A5" s="748"/>
      <c r="B5" s="187">
        <v>1</v>
      </c>
      <c r="C5" s="187">
        <v>2</v>
      </c>
      <c r="D5" s="187">
        <v>3</v>
      </c>
      <c r="E5" s="187">
        <v>4</v>
      </c>
      <c r="F5" s="187" t="s">
        <v>1866</v>
      </c>
      <c r="G5" s="187">
        <v>6</v>
      </c>
      <c r="H5" s="187" t="s">
        <v>2516</v>
      </c>
      <c r="I5" s="187">
        <v>8</v>
      </c>
      <c r="J5" s="187" t="s">
        <v>1867</v>
      </c>
      <c r="K5" s="187">
        <v>10</v>
      </c>
      <c r="L5" s="187">
        <v>11</v>
      </c>
      <c r="M5" s="189" t="s">
        <v>1868</v>
      </c>
      <c r="N5" s="187" t="s">
        <v>1869</v>
      </c>
      <c r="O5" s="189" t="s">
        <v>1870</v>
      </c>
      <c r="P5" s="187">
        <v>15</v>
      </c>
      <c r="Q5" s="187">
        <v>16</v>
      </c>
      <c r="R5" s="187">
        <v>17</v>
      </c>
      <c r="S5" s="187" t="s">
        <v>1871</v>
      </c>
      <c r="T5" s="186" t="s">
        <v>1872</v>
      </c>
    </row>
    <row r="6" spans="1:20" s="184" customFormat="1" ht="14.25" customHeight="1">
      <c r="A6" s="186">
        <v>1</v>
      </c>
      <c r="B6" s="493" t="str">
        <f>[1]A108000境外所得税收抵免明细表!B6&amp;""</f>
        <v>0</v>
      </c>
      <c r="C6" s="598">
        <f>ROUND([1]A108000境外所得税收抵免明细表!C6,2)</f>
        <v>0</v>
      </c>
      <c r="D6" s="598">
        <f>ROUND([1]A108000境外所得税收抵免明细表!D6,2)</f>
        <v>0</v>
      </c>
      <c r="E6" s="598">
        <f>ROUND([1]A108000境外所得税收抵免明细表!E6,2)</f>
        <v>0</v>
      </c>
      <c r="F6" s="598">
        <f>ROUND([1]A108000境外所得税收抵免明细表!F6,2)</f>
        <v>0</v>
      </c>
      <c r="G6" s="598">
        <f>ROUND([1]A108000境外所得税收抵免明细表!G6,2)</f>
        <v>0</v>
      </c>
      <c r="H6" s="598">
        <f>ROUND([1]A108000境外所得税收抵免明细表!H6,2)</f>
        <v>0</v>
      </c>
      <c r="I6" s="599">
        <f>ROUND([1]A108000境外所得税收抵免明细表!I6,2)</f>
        <v>0</v>
      </c>
      <c r="J6" s="598">
        <f>ROUND([1]A108000境外所得税收抵免明细表!J6,2)</f>
        <v>0</v>
      </c>
      <c r="K6" s="598">
        <f>ROUND([1]A108000境外所得税收抵免明细表!K6,2)</f>
        <v>0</v>
      </c>
      <c r="L6" s="598">
        <f>ROUND([1]A108000境外所得税收抵免明细表!L6,2)</f>
        <v>0</v>
      </c>
      <c r="M6" s="598">
        <f>ROUND([1]A108000境外所得税收抵免明细表!M6,2)</f>
        <v>0</v>
      </c>
      <c r="N6" s="598">
        <f>ROUND([1]A108000境外所得税收抵免明细表!N6,2)</f>
        <v>0</v>
      </c>
      <c r="O6" s="598">
        <f>ROUND([1]A108000境外所得税收抵免明细表!O6,2)</f>
        <v>0</v>
      </c>
      <c r="P6" s="598">
        <f>ROUND([1]A108000境外所得税收抵免明细表!P6,2)</f>
        <v>0</v>
      </c>
      <c r="Q6" s="598">
        <f>ROUND([1]A108000境外所得税收抵免明细表!Q6,2)</f>
        <v>0</v>
      </c>
      <c r="R6" s="598">
        <f>ROUND([1]A108000境外所得税收抵免明细表!R6,2)</f>
        <v>0</v>
      </c>
      <c r="S6" s="598">
        <f>ROUND([1]A108000境外所得税收抵免明细表!S6,2)</f>
        <v>0</v>
      </c>
      <c r="T6" s="598">
        <f>ROUND([1]A108000境外所得税收抵免明细表!T6,2)</f>
        <v>0</v>
      </c>
    </row>
    <row r="7" spans="1:20" s="184" customFormat="1" ht="14.25" customHeight="1">
      <c r="A7" s="186">
        <v>2</v>
      </c>
      <c r="B7" s="493" t="str">
        <f>[1]A108000境外所得税收抵免明细表!B7&amp;""</f>
        <v>0</v>
      </c>
      <c r="C7" s="598">
        <f>ROUND([1]A108000境外所得税收抵免明细表!C7,2)</f>
        <v>0</v>
      </c>
      <c r="D7" s="598">
        <f>ROUND([1]A108000境外所得税收抵免明细表!D7,2)</f>
        <v>0</v>
      </c>
      <c r="E7" s="598">
        <f>ROUND([1]A108000境外所得税收抵免明细表!E7,2)</f>
        <v>0</v>
      </c>
      <c r="F7" s="598">
        <f>ROUND([1]A108000境外所得税收抵免明细表!F7,2)</f>
        <v>0</v>
      </c>
      <c r="G7" s="598">
        <f>ROUND([1]A108000境外所得税收抵免明细表!G7,2)</f>
        <v>0</v>
      </c>
      <c r="H7" s="598">
        <f>ROUND([1]A108000境外所得税收抵免明细表!H7,2)</f>
        <v>0</v>
      </c>
      <c r="I7" s="599">
        <f>ROUND([1]A108000境外所得税收抵免明细表!I7,2)</f>
        <v>0</v>
      </c>
      <c r="J7" s="598">
        <f>ROUND([1]A108000境外所得税收抵免明细表!J7,2)</f>
        <v>0</v>
      </c>
      <c r="K7" s="598">
        <f>ROUND([1]A108000境外所得税收抵免明细表!K7,2)</f>
        <v>0</v>
      </c>
      <c r="L7" s="598">
        <f>ROUND([1]A108000境外所得税收抵免明细表!L7,2)</f>
        <v>0</v>
      </c>
      <c r="M7" s="598">
        <f>ROUND([1]A108000境外所得税收抵免明细表!M7,2)</f>
        <v>0</v>
      </c>
      <c r="N7" s="598">
        <f>ROUND([1]A108000境外所得税收抵免明细表!N7,2)</f>
        <v>0</v>
      </c>
      <c r="O7" s="598">
        <f>ROUND([1]A108000境外所得税收抵免明细表!O7,2)</f>
        <v>0</v>
      </c>
      <c r="P7" s="598">
        <f>ROUND([1]A108000境外所得税收抵免明细表!P7,2)</f>
        <v>0</v>
      </c>
      <c r="Q7" s="598">
        <f>ROUND([1]A108000境外所得税收抵免明细表!Q7,2)</f>
        <v>0</v>
      </c>
      <c r="R7" s="598">
        <f>ROUND([1]A108000境外所得税收抵免明细表!R7,2)</f>
        <v>0</v>
      </c>
      <c r="S7" s="598">
        <f>ROUND([1]A108000境外所得税收抵免明细表!S7,2)</f>
        <v>0</v>
      </c>
      <c r="T7" s="598">
        <f>ROUND([1]A108000境外所得税收抵免明细表!T7,2)</f>
        <v>0</v>
      </c>
    </row>
    <row r="8" spans="1:20" s="184" customFormat="1" ht="14.25" customHeight="1">
      <c r="A8" s="186">
        <v>3</v>
      </c>
      <c r="B8" s="493" t="str">
        <f>[1]A108000境外所得税收抵免明细表!B8&amp;""</f>
        <v>0</v>
      </c>
      <c r="C8" s="598">
        <f>ROUND([1]A108000境外所得税收抵免明细表!C8,2)</f>
        <v>0</v>
      </c>
      <c r="D8" s="598">
        <f>ROUND([1]A108000境外所得税收抵免明细表!D8,2)</f>
        <v>0</v>
      </c>
      <c r="E8" s="598">
        <f>ROUND([1]A108000境外所得税收抵免明细表!E8,2)</f>
        <v>0</v>
      </c>
      <c r="F8" s="598">
        <f>ROUND([1]A108000境外所得税收抵免明细表!F8,2)</f>
        <v>0</v>
      </c>
      <c r="G8" s="598">
        <f>ROUND([1]A108000境外所得税收抵免明细表!G8,2)</f>
        <v>0</v>
      </c>
      <c r="H8" s="598">
        <f>ROUND([1]A108000境外所得税收抵免明细表!H8,2)</f>
        <v>0</v>
      </c>
      <c r="I8" s="599">
        <f>ROUND([1]A108000境外所得税收抵免明细表!I8,2)</f>
        <v>0</v>
      </c>
      <c r="J8" s="598">
        <f>ROUND([1]A108000境外所得税收抵免明细表!J8,2)</f>
        <v>0</v>
      </c>
      <c r="K8" s="598">
        <f>ROUND([1]A108000境外所得税收抵免明细表!K8,2)</f>
        <v>0</v>
      </c>
      <c r="L8" s="598">
        <f>ROUND([1]A108000境外所得税收抵免明细表!L8,2)</f>
        <v>0</v>
      </c>
      <c r="M8" s="598">
        <f>ROUND([1]A108000境外所得税收抵免明细表!M8,2)</f>
        <v>0</v>
      </c>
      <c r="N8" s="598">
        <f>ROUND([1]A108000境外所得税收抵免明细表!N8,2)</f>
        <v>0</v>
      </c>
      <c r="O8" s="598">
        <f>ROUND([1]A108000境外所得税收抵免明细表!O8,2)</f>
        <v>0</v>
      </c>
      <c r="P8" s="598">
        <f>ROUND([1]A108000境外所得税收抵免明细表!P8,2)</f>
        <v>0</v>
      </c>
      <c r="Q8" s="598">
        <f>ROUND([1]A108000境外所得税收抵免明细表!Q8,2)</f>
        <v>0</v>
      </c>
      <c r="R8" s="598">
        <f>ROUND([1]A108000境外所得税收抵免明细表!R8,2)</f>
        <v>0</v>
      </c>
      <c r="S8" s="598">
        <f>ROUND([1]A108000境外所得税收抵免明细表!S8,2)</f>
        <v>0</v>
      </c>
      <c r="T8" s="598">
        <f>ROUND([1]A108000境外所得税收抵免明细表!T8,2)</f>
        <v>0</v>
      </c>
    </row>
    <row r="9" spans="1:20" s="184" customFormat="1" ht="14.25" customHeight="1">
      <c r="A9" s="186">
        <v>4</v>
      </c>
      <c r="B9" s="493" t="str">
        <f>[1]A108000境外所得税收抵免明细表!B9&amp;""</f>
        <v>0</v>
      </c>
      <c r="C9" s="598">
        <f>ROUND([1]A108000境外所得税收抵免明细表!C9,2)</f>
        <v>0</v>
      </c>
      <c r="D9" s="598">
        <f>ROUND([1]A108000境外所得税收抵免明细表!D9,2)</f>
        <v>0</v>
      </c>
      <c r="E9" s="598">
        <f>ROUND([1]A108000境外所得税收抵免明细表!E9,2)</f>
        <v>0</v>
      </c>
      <c r="F9" s="598">
        <f>ROUND([1]A108000境外所得税收抵免明细表!F9,2)</f>
        <v>0</v>
      </c>
      <c r="G9" s="598">
        <f>ROUND([1]A108000境外所得税收抵免明细表!G9,2)</f>
        <v>0</v>
      </c>
      <c r="H9" s="598">
        <f>ROUND([1]A108000境外所得税收抵免明细表!H9,2)</f>
        <v>0</v>
      </c>
      <c r="I9" s="599">
        <f>ROUND([1]A108000境外所得税收抵免明细表!I9,2)</f>
        <v>0</v>
      </c>
      <c r="J9" s="598">
        <f>ROUND([1]A108000境外所得税收抵免明细表!J9,2)</f>
        <v>0</v>
      </c>
      <c r="K9" s="598">
        <f>ROUND([1]A108000境外所得税收抵免明细表!K9,2)</f>
        <v>0</v>
      </c>
      <c r="L9" s="598">
        <f>ROUND([1]A108000境外所得税收抵免明细表!L9,2)</f>
        <v>0</v>
      </c>
      <c r="M9" s="598">
        <f>ROUND([1]A108000境外所得税收抵免明细表!M9,2)</f>
        <v>0</v>
      </c>
      <c r="N9" s="598">
        <f>ROUND([1]A108000境外所得税收抵免明细表!N9,2)</f>
        <v>0</v>
      </c>
      <c r="O9" s="598">
        <f>ROUND([1]A108000境外所得税收抵免明细表!O9,2)</f>
        <v>0</v>
      </c>
      <c r="P9" s="598">
        <f>ROUND([1]A108000境外所得税收抵免明细表!P9,2)</f>
        <v>0</v>
      </c>
      <c r="Q9" s="598">
        <f>ROUND([1]A108000境外所得税收抵免明细表!Q9,2)</f>
        <v>0</v>
      </c>
      <c r="R9" s="598">
        <f>ROUND([1]A108000境外所得税收抵免明细表!R9,2)</f>
        <v>0</v>
      </c>
      <c r="S9" s="598">
        <f>ROUND([1]A108000境外所得税收抵免明细表!S9,2)</f>
        <v>0</v>
      </c>
      <c r="T9" s="598">
        <f>ROUND([1]A108000境外所得税收抵免明细表!T9,2)</f>
        <v>0</v>
      </c>
    </row>
    <row r="10" spans="1:20" s="184" customFormat="1" ht="14.25" customHeight="1">
      <c r="A10" s="186">
        <v>5</v>
      </c>
      <c r="B10" s="493" t="str">
        <f>[1]A108000境外所得税收抵免明细表!B10&amp;""</f>
        <v>0</v>
      </c>
      <c r="C10" s="598">
        <f>ROUND([1]A108000境外所得税收抵免明细表!C10,2)</f>
        <v>0</v>
      </c>
      <c r="D10" s="598">
        <f>ROUND([1]A108000境外所得税收抵免明细表!D10,2)</f>
        <v>0</v>
      </c>
      <c r="E10" s="598">
        <f>ROUND([1]A108000境外所得税收抵免明细表!E10,2)</f>
        <v>0</v>
      </c>
      <c r="F10" s="598">
        <f>ROUND([1]A108000境外所得税收抵免明细表!F10,2)</f>
        <v>0</v>
      </c>
      <c r="G10" s="598">
        <f>ROUND([1]A108000境外所得税收抵免明细表!G10,2)</f>
        <v>0</v>
      </c>
      <c r="H10" s="598">
        <f>ROUND([1]A108000境外所得税收抵免明细表!H10,2)</f>
        <v>0</v>
      </c>
      <c r="I10" s="599">
        <f>ROUND([1]A108000境外所得税收抵免明细表!I10,2)</f>
        <v>0</v>
      </c>
      <c r="J10" s="598">
        <f>ROUND([1]A108000境外所得税收抵免明细表!J10,2)</f>
        <v>0</v>
      </c>
      <c r="K10" s="598">
        <f>ROUND([1]A108000境外所得税收抵免明细表!K10,2)</f>
        <v>0</v>
      </c>
      <c r="L10" s="598">
        <f>ROUND([1]A108000境外所得税收抵免明细表!L10,2)</f>
        <v>0</v>
      </c>
      <c r="M10" s="598">
        <f>ROUND([1]A108000境外所得税收抵免明细表!M10,2)</f>
        <v>0</v>
      </c>
      <c r="N10" s="598">
        <f>ROUND([1]A108000境外所得税收抵免明细表!N10,2)</f>
        <v>0</v>
      </c>
      <c r="O10" s="598">
        <f>ROUND([1]A108000境外所得税收抵免明细表!O10,2)</f>
        <v>0</v>
      </c>
      <c r="P10" s="598">
        <f>ROUND([1]A108000境外所得税收抵免明细表!P10,2)</f>
        <v>0</v>
      </c>
      <c r="Q10" s="598">
        <f>ROUND([1]A108000境外所得税收抵免明细表!Q10,2)</f>
        <v>0</v>
      </c>
      <c r="R10" s="598">
        <f>ROUND([1]A108000境外所得税收抵免明细表!R10,2)</f>
        <v>0</v>
      </c>
      <c r="S10" s="598">
        <f>ROUND([1]A108000境外所得税收抵免明细表!S10,2)</f>
        <v>0</v>
      </c>
      <c r="T10" s="598">
        <f>ROUND([1]A108000境外所得税收抵免明细表!T10,2)</f>
        <v>0</v>
      </c>
    </row>
    <row r="11" spans="1:20" s="184" customFormat="1" ht="14.25" customHeight="1">
      <c r="A11" s="186">
        <v>6</v>
      </c>
      <c r="B11" s="493" t="str">
        <f>[1]A108000境外所得税收抵免明细表!B11&amp;""</f>
        <v>0</v>
      </c>
      <c r="C11" s="598">
        <f>ROUND([1]A108000境外所得税收抵免明细表!C11,2)</f>
        <v>0</v>
      </c>
      <c r="D11" s="598">
        <f>ROUND([1]A108000境外所得税收抵免明细表!D11,2)</f>
        <v>0</v>
      </c>
      <c r="E11" s="598">
        <f>ROUND([1]A108000境外所得税收抵免明细表!E11,2)</f>
        <v>0</v>
      </c>
      <c r="F11" s="598">
        <f>ROUND([1]A108000境外所得税收抵免明细表!F11,2)</f>
        <v>0</v>
      </c>
      <c r="G11" s="598">
        <f>ROUND([1]A108000境外所得税收抵免明细表!G11,2)</f>
        <v>0</v>
      </c>
      <c r="H11" s="598">
        <f>ROUND([1]A108000境外所得税收抵免明细表!H11,2)</f>
        <v>0</v>
      </c>
      <c r="I11" s="599">
        <f>ROUND([1]A108000境外所得税收抵免明细表!I11,2)</f>
        <v>0</v>
      </c>
      <c r="J11" s="598">
        <f>ROUND([1]A108000境外所得税收抵免明细表!J11,2)</f>
        <v>0</v>
      </c>
      <c r="K11" s="598">
        <f>ROUND([1]A108000境外所得税收抵免明细表!K11,2)</f>
        <v>0</v>
      </c>
      <c r="L11" s="598">
        <f>ROUND([1]A108000境外所得税收抵免明细表!L11,2)</f>
        <v>0</v>
      </c>
      <c r="M11" s="598">
        <f>ROUND([1]A108000境外所得税收抵免明细表!M11,2)</f>
        <v>0</v>
      </c>
      <c r="N11" s="598">
        <f>ROUND([1]A108000境外所得税收抵免明细表!N11,2)</f>
        <v>0</v>
      </c>
      <c r="O11" s="598">
        <f>ROUND([1]A108000境外所得税收抵免明细表!O11,2)</f>
        <v>0</v>
      </c>
      <c r="P11" s="598">
        <f>ROUND([1]A108000境外所得税收抵免明细表!P11,2)</f>
        <v>0</v>
      </c>
      <c r="Q11" s="598">
        <f>ROUND([1]A108000境外所得税收抵免明细表!Q11,2)</f>
        <v>0</v>
      </c>
      <c r="R11" s="598">
        <f>ROUND([1]A108000境外所得税收抵免明细表!R11,2)</f>
        <v>0</v>
      </c>
      <c r="S11" s="598">
        <f>ROUND([1]A108000境外所得税收抵免明细表!S11,2)</f>
        <v>0</v>
      </c>
      <c r="T11" s="598">
        <f>ROUND([1]A108000境外所得税收抵免明细表!T11,2)</f>
        <v>0</v>
      </c>
    </row>
    <row r="12" spans="1:20" s="184" customFormat="1" ht="14.25" customHeight="1">
      <c r="A12" s="186">
        <v>7</v>
      </c>
      <c r="B12" s="493" t="str">
        <f>[1]A108000境外所得税收抵免明细表!B12&amp;""</f>
        <v>0</v>
      </c>
      <c r="C12" s="598">
        <f>ROUND([1]A108000境外所得税收抵免明细表!C12,2)</f>
        <v>0</v>
      </c>
      <c r="D12" s="598">
        <f>ROUND([1]A108000境外所得税收抵免明细表!D12,2)</f>
        <v>0</v>
      </c>
      <c r="E12" s="598">
        <f>ROUND([1]A108000境外所得税收抵免明细表!E12,2)</f>
        <v>0</v>
      </c>
      <c r="F12" s="598">
        <f>ROUND([1]A108000境外所得税收抵免明细表!F12,2)</f>
        <v>0</v>
      </c>
      <c r="G12" s="598">
        <f>ROUND([1]A108000境外所得税收抵免明细表!G12,2)</f>
        <v>0</v>
      </c>
      <c r="H12" s="598">
        <f>ROUND([1]A108000境外所得税收抵免明细表!H12,2)</f>
        <v>0</v>
      </c>
      <c r="I12" s="599">
        <f>ROUND([1]A108000境外所得税收抵免明细表!I12,2)</f>
        <v>0</v>
      </c>
      <c r="J12" s="598">
        <f>ROUND([1]A108000境外所得税收抵免明细表!J12,2)</f>
        <v>0</v>
      </c>
      <c r="K12" s="598">
        <f>ROUND([1]A108000境外所得税收抵免明细表!K12,2)</f>
        <v>0</v>
      </c>
      <c r="L12" s="598">
        <f>ROUND([1]A108000境外所得税收抵免明细表!L12,2)</f>
        <v>0</v>
      </c>
      <c r="M12" s="598">
        <f>ROUND([1]A108000境外所得税收抵免明细表!M12,2)</f>
        <v>0</v>
      </c>
      <c r="N12" s="598">
        <f>ROUND([1]A108000境外所得税收抵免明细表!N12,2)</f>
        <v>0</v>
      </c>
      <c r="O12" s="598">
        <f>ROUND([1]A108000境外所得税收抵免明细表!O12,2)</f>
        <v>0</v>
      </c>
      <c r="P12" s="598">
        <f>ROUND([1]A108000境外所得税收抵免明细表!P12,2)</f>
        <v>0</v>
      </c>
      <c r="Q12" s="598">
        <f>ROUND([1]A108000境外所得税收抵免明细表!Q12,2)</f>
        <v>0</v>
      </c>
      <c r="R12" s="598">
        <f>ROUND([1]A108000境外所得税收抵免明细表!R12,2)</f>
        <v>0</v>
      </c>
      <c r="S12" s="598">
        <f>ROUND([1]A108000境外所得税收抵免明细表!S12,2)</f>
        <v>0</v>
      </c>
      <c r="T12" s="598">
        <f>ROUND([1]A108000境外所得税收抵免明细表!T12,2)</f>
        <v>0</v>
      </c>
    </row>
    <row r="13" spans="1:20" s="184" customFormat="1" ht="14.25" customHeight="1">
      <c r="A13" s="186">
        <v>8</v>
      </c>
      <c r="B13" s="493" t="str">
        <f>[1]A108000境外所得税收抵免明细表!B13&amp;""</f>
        <v>0</v>
      </c>
      <c r="C13" s="598">
        <f>ROUND([1]A108000境外所得税收抵免明细表!C13,2)</f>
        <v>0</v>
      </c>
      <c r="D13" s="598">
        <f>ROUND([1]A108000境外所得税收抵免明细表!D13,2)</f>
        <v>0</v>
      </c>
      <c r="E13" s="598">
        <f>ROUND([1]A108000境外所得税收抵免明细表!E13,2)</f>
        <v>0</v>
      </c>
      <c r="F13" s="598">
        <f>ROUND([1]A108000境外所得税收抵免明细表!F13,2)</f>
        <v>0</v>
      </c>
      <c r="G13" s="598">
        <f>ROUND([1]A108000境外所得税收抵免明细表!G13,2)</f>
        <v>0</v>
      </c>
      <c r="H13" s="598">
        <f>ROUND([1]A108000境外所得税收抵免明细表!H13,2)</f>
        <v>0</v>
      </c>
      <c r="I13" s="599">
        <f>ROUND([1]A108000境外所得税收抵免明细表!I13,2)</f>
        <v>0</v>
      </c>
      <c r="J13" s="598">
        <f>ROUND([1]A108000境外所得税收抵免明细表!J13,2)</f>
        <v>0</v>
      </c>
      <c r="K13" s="598">
        <f>ROUND([1]A108000境外所得税收抵免明细表!K13,2)</f>
        <v>0</v>
      </c>
      <c r="L13" s="598">
        <f>ROUND([1]A108000境外所得税收抵免明细表!L13,2)</f>
        <v>0</v>
      </c>
      <c r="M13" s="598">
        <f>ROUND([1]A108000境外所得税收抵免明细表!M13,2)</f>
        <v>0</v>
      </c>
      <c r="N13" s="598">
        <f>ROUND([1]A108000境外所得税收抵免明细表!N13,2)</f>
        <v>0</v>
      </c>
      <c r="O13" s="598">
        <f>ROUND([1]A108000境外所得税收抵免明细表!O13,2)</f>
        <v>0</v>
      </c>
      <c r="P13" s="598">
        <f>ROUND([1]A108000境外所得税收抵免明细表!P13,2)</f>
        <v>0</v>
      </c>
      <c r="Q13" s="598">
        <f>ROUND([1]A108000境外所得税收抵免明细表!Q13,2)</f>
        <v>0</v>
      </c>
      <c r="R13" s="598">
        <f>ROUND([1]A108000境外所得税收抵免明细表!R13,2)</f>
        <v>0</v>
      </c>
      <c r="S13" s="598">
        <f>ROUND([1]A108000境外所得税收抵免明细表!S13,2)</f>
        <v>0</v>
      </c>
      <c r="T13" s="598">
        <f>ROUND([1]A108000境外所得税收抵免明细表!T13,2)</f>
        <v>0</v>
      </c>
    </row>
    <row r="14" spans="1:20" s="184" customFormat="1" ht="14.25" customHeight="1">
      <c r="A14" s="186">
        <v>9</v>
      </c>
      <c r="B14" s="493" t="str">
        <f>[1]A108000境外所得税收抵免明细表!B14&amp;""</f>
        <v>0</v>
      </c>
      <c r="C14" s="598">
        <f>ROUND([1]A108000境外所得税收抵免明细表!C14,2)</f>
        <v>0</v>
      </c>
      <c r="D14" s="598">
        <f>ROUND([1]A108000境外所得税收抵免明细表!D14,2)</f>
        <v>0</v>
      </c>
      <c r="E14" s="598">
        <f>ROUND([1]A108000境外所得税收抵免明细表!E14,2)</f>
        <v>0</v>
      </c>
      <c r="F14" s="598">
        <f>ROUND([1]A108000境外所得税收抵免明细表!F14,2)</f>
        <v>0</v>
      </c>
      <c r="G14" s="598">
        <f>ROUND([1]A108000境外所得税收抵免明细表!G14,2)</f>
        <v>0</v>
      </c>
      <c r="H14" s="598">
        <f>ROUND([1]A108000境外所得税收抵免明细表!H14,2)</f>
        <v>0</v>
      </c>
      <c r="I14" s="599">
        <f>ROUND([1]A108000境外所得税收抵免明细表!I14,2)</f>
        <v>0</v>
      </c>
      <c r="J14" s="598">
        <f>ROUND([1]A108000境外所得税收抵免明细表!J14,2)</f>
        <v>0</v>
      </c>
      <c r="K14" s="598">
        <f>ROUND([1]A108000境外所得税收抵免明细表!K14,2)</f>
        <v>0</v>
      </c>
      <c r="L14" s="598">
        <f>ROUND([1]A108000境外所得税收抵免明细表!L14,2)</f>
        <v>0</v>
      </c>
      <c r="M14" s="598">
        <f>ROUND([1]A108000境外所得税收抵免明细表!M14,2)</f>
        <v>0</v>
      </c>
      <c r="N14" s="598">
        <f>ROUND([1]A108000境外所得税收抵免明细表!N14,2)</f>
        <v>0</v>
      </c>
      <c r="O14" s="598">
        <f>ROUND([1]A108000境外所得税收抵免明细表!O14,2)</f>
        <v>0</v>
      </c>
      <c r="P14" s="598">
        <f>ROUND([1]A108000境外所得税收抵免明细表!P14,2)</f>
        <v>0</v>
      </c>
      <c r="Q14" s="598">
        <f>ROUND([1]A108000境外所得税收抵免明细表!Q14,2)</f>
        <v>0</v>
      </c>
      <c r="R14" s="598">
        <f>ROUND([1]A108000境外所得税收抵免明细表!R14,2)</f>
        <v>0</v>
      </c>
      <c r="S14" s="598">
        <f>ROUND([1]A108000境外所得税收抵免明细表!S14,2)</f>
        <v>0</v>
      </c>
      <c r="T14" s="598">
        <f>ROUND([1]A108000境外所得税收抵免明细表!T14,2)</f>
        <v>0</v>
      </c>
    </row>
    <row r="15" spans="1:20" s="184" customFormat="1" ht="14.25" customHeight="1">
      <c r="A15" s="186">
        <v>10</v>
      </c>
      <c r="B15" s="186" t="s">
        <v>2061</v>
      </c>
      <c r="C15" s="598">
        <f>ROUND([1]A108000境外所得税收抵免明细表!C15,2)</f>
        <v>0</v>
      </c>
      <c r="D15" s="598">
        <f>ROUND([1]A108000境外所得税收抵免明细表!D15,2)</f>
        <v>0</v>
      </c>
      <c r="E15" s="598">
        <f>ROUND([1]A108000境外所得税收抵免明细表!E15,2)</f>
        <v>0</v>
      </c>
      <c r="F15" s="598">
        <f>ROUND([1]A108000境外所得税收抵免明细表!F15,2)</f>
        <v>0</v>
      </c>
      <c r="G15" s="598">
        <f>ROUND([1]A108000境外所得税收抵免明细表!G15,2)</f>
        <v>0</v>
      </c>
      <c r="H15" s="598">
        <f>ROUND([1]A108000境外所得税收抵免明细表!H15,2)</f>
        <v>0</v>
      </c>
      <c r="I15" s="599">
        <f>ROUND([1]A108000境外所得税收抵免明细表!I15,2)</f>
        <v>0</v>
      </c>
      <c r="J15" s="598">
        <f>ROUND([1]A108000境外所得税收抵免明细表!J15,2)</f>
        <v>0</v>
      </c>
      <c r="K15" s="598">
        <f>ROUND([1]A108000境外所得税收抵免明细表!K15,2)</f>
        <v>0</v>
      </c>
      <c r="L15" s="598">
        <f>ROUND([1]A108000境外所得税收抵免明细表!L15,2)</f>
        <v>0</v>
      </c>
      <c r="M15" s="598">
        <f>ROUND([1]A108000境外所得税收抵免明细表!M15,2)</f>
        <v>0</v>
      </c>
      <c r="N15" s="598">
        <f>ROUND([1]A108000境外所得税收抵免明细表!N15,2)</f>
        <v>0</v>
      </c>
      <c r="O15" s="598">
        <f>ROUND([1]A108000境外所得税收抵免明细表!O15,2)</f>
        <v>0</v>
      </c>
      <c r="P15" s="598">
        <f>ROUND([1]A108000境外所得税收抵免明细表!P15,2)</f>
        <v>0</v>
      </c>
      <c r="Q15" s="598">
        <f>ROUND([1]A108000境外所得税收抵免明细表!Q15,2)</f>
        <v>0</v>
      </c>
      <c r="R15" s="598">
        <f>ROUND([1]A108000境外所得税收抵免明细表!R15,2)</f>
        <v>0</v>
      </c>
      <c r="S15" s="598">
        <f>ROUND([1]A108000境外所得税收抵免明细表!S15,2)</f>
        <v>0</v>
      </c>
      <c r="T15" s="598">
        <f>ROUND([1]A108000境外所得税收抵免明细表!T15,2)</f>
        <v>0</v>
      </c>
    </row>
  </sheetData>
  <mergeCells count="19">
    <mergeCell ref="T3:T4"/>
    <mergeCell ref="I3:I4"/>
    <mergeCell ref="J3:J4"/>
    <mergeCell ref="K3:K4"/>
    <mergeCell ref="L3:L4"/>
    <mergeCell ref="M3:M4"/>
    <mergeCell ref="N3:N4"/>
    <mergeCell ref="A1:T1"/>
    <mergeCell ref="A2:T2"/>
    <mergeCell ref="A3:A5"/>
    <mergeCell ref="B3:B4"/>
    <mergeCell ref="C3:C4"/>
    <mergeCell ref="D3:D4"/>
    <mergeCell ref="E3:E4"/>
    <mergeCell ref="F3:F4"/>
    <mergeCell ref="G3:G4"/>
    <mergeCell ref="H3:H4"/>
    <mergeCell ref="O3:O4"/>
    <mergeCell ref="P3:S3"/>
  </mergeCells>
  <phoneticPr fontId="48" type="noConversion"/>
  <printOptions horizontalCentered="1"/>
  <pageMargins left="0.51181102362204722" right="0.31496062992125984" top="0.74803149606299213" bottom="0.35433070866141736" header="0.31496062992125984" footer="0.31496062992125984"/>
  <pageSetup paperSize="9" scale="75" orientation="landscape" blackAndWhite="1"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S15"/>
  <sheetViews>
    <sheetView topLeftCell="A6" zoomScaleSheetLayoutView="100" workbookViewId="0">
      <selection activeCell="F7" sqref="F7"/>
    </sheetView>
  </sheetViews>
  <sheetFormatPr defaultColWidth="8.77734375" defaultRowHeight="13.2"/>
  <cols>
    <col min="1" max="1" width="5.21875" style="185" customWidth="1"/>
    <col min="2" max="2" width="10.21875" style="185" customWidth="1"/>
    <col min="3" max="19" width="10.6640625" style="185" customWidth="1"/>
    <col min="20" max="16384" width="8.77734375" style="185"/>
  </cols>
  <sheetData>
    <row r="1" spans="1:19" s="184" customFormat="1" ht="20.100000000000001" customHeight="1">
      <c r="A1" s="779" t="s">
        <v>360</v>
      </c>
      <c r="B1" s="779"/>
      <c r="C1" s="779"/>
      <c r="D1" s="779"/>
      <c r="E1" s="779"/>
      <c r="F1" s="779"/>
      <c r="G1" s="779"/>
      <c r="H1" s="779"/>
      <c r="I1" s="779"/>
      <c r="J1" s="779"/>
      <c r="K1" s="779"/>
      <c r="L1" s="779"/>
      <c r="M1" s="779"/>
      <c r="N1" s="779"/>
      <c r="O1" s="779"/>
      <c r="P1" s="779"/>
      <c r="Q1" s="779"/>
      <c r="R1" s="779"/>
      <c r="S1" s="779"/>
    </row>
    <row r="2" spans="1:19" s="191" customFormat="1" ht="25.5" customHeight="1">
      <c r="A2" s="863" t="s">
        <v>1873</v>
      </c>
      <c r="B2" s="863"/>
      <c r="C2" s="863"/>
      <c r="D2" s="863"/>
      <c r="E2" s="863"/>
      <c r="F2" s="863"/>
      <c r="G2" s="863"/>
      <c r="H2" s="863"/>
      <c r="I2" s="863"/>
      <c r="J2" s="863"/>
      <c r="K2" s="863"/>
      <c r="L2" s="863"/>
      <c r="M2" s="863"/>
      <c r="N2" s="863"/>
      <c r="O2" s="863"/>
      <c r="P2" s="863"/>
      <c r="Q2" s="863"/>
      <c r="R2" s="863"/>
      <c r="S2" s="863"/>
    </row>
    <row r="3" spans="1:19" s="188" customFormat="1" ht="24" customHeight="1">
      <c r="A3" s="748" t="s">
        <v>2041</v>
      </c>
      <c r="B3" s="748" t="s">
        <v>1852</v>
      </c>
      <c r="C3" s="864" t="s">
        <v>1874</v>
      </c>
      <c r="D3" s="865"/>
      <c r="E3" s="865"/>
      <c r="F3" s="865"/>
      <c r="G3" s="865"/>
      <c r="H3" s="865"/>
      <c r="I3" s="865"/>
      <c r="J3" s="866"/>
      <c r="K3" s="864" t="s">
        <v>1875</v>
      </c>
      <c r="L3" s="865"/>
      <c r="M3" s="865"/>
      <c r="N3" s="866"/>
      <c r="O3" s="748" t="s">
        <v>1853</v>
      </c>
      <c r="P3" s="748" t="s">
        <v>1876</v>
      </c>
      <c r="Q3" s="748" t="s">
        <v>1877</v>
      </c>
      <c r="R3" s="748" t="s">
        <v>1878</v>
      </c>
      <c r="S3" s="748" t="s">
        <v>1854</v>
      </c>
    </row>
    <row r="4" spans="1:19" s="188" customFormat="1" ht="68.25" customHeight="1">
      <c r="A4" s="748"/>
      <c r="B4" s="748"/>
      <c r="C4" s="187" t="s">
        <v>1879</v>
      </c>
      <c r="D4" s="187" t="s">
        <v>1880</v>
      </c>
      <c r="E4" s="187" t="s">
        <v>1881</v>
      </c>
      <c r="F4" s="187" t="s">
        <v>1882</v>
      </c>
      <c r="G4" s="187" t="s">
        <v>1883</v>
      </c>
      <c r="H4" s="187" t="s">
        <v>1884</v>
      </c>
      <c r="I4" s="187" t="s">
        <v>1885</v>
      </c>
      <c r="J4" s="187" t="s">
        <v>1839</v>
      </c>
      <c r="K4" s="187" t="s">
        <v>1886</v>
      </c>
      <c r="L4" s="187" t="s">
        <v>1887</v>
      </c>
      <c r="M4" s="187" t="s">
        <v>1888</v>
      </c>
      <c r="N4" s="187" t="s">
        <v>1839</v>
      </c>
      <c r="O4" s="748"/>
      <c r="P4" s="748"/>
      <c r="Q4" s="748"/>
      <c r="R4" s="748"/>
      <c r="S4" s="748"/>
    </row>
    <row r="5" spans="1:19" s="188" customFormat="1" ht="49.5" customHeight="1">
      <c r="A5" s="748"/>
      <c r="B5" s="187">
        <v>1</v>
      </c>
      <c r="C5" s="187">
        <v>2</v>
      </c>
      <c r="D5" s="187">
        <v>3</v>
      </c>
      <c r="E5" s="187">
        <v>4</v>
      </c>
      <c r="F5" s="187">
        <v>5</v>
      </c>
      <c r="G5" s="187">
        <v>6</v>
      </c>
      <c r="H5" s="187">
        <v>7</v>
      </c>
      <c r="I5" s="187">
        <v>8</v>
      </c>
      <c r="J5" s="187" t="s">
        <v>1889</v>
      </c>
      <c r="K5" s="187">
        <v>10</v>
      </c>
      <c r="L5" s="187">
        <v>11</v>
      </c>
      <c r="M5" s="187">
        <v>12</v>
      </c>
      <c r="N5" s="187" t="s">
        <v>1890</v>
      </c>
      <c r="O5" s="187" t="s">
        <v>1891</v>
      </c>
      <c r="P5" s="187">
        <v>15</v>
      </c>
      <c r="Q5" s="187">
        <v>16</v>
      </c>
      <c r="R5" s="187">
        <v>17</v>
      </c>
      <c r="S5" s="187" t="s">
        <v>1892</v>
      </c>
    </row>
    <row r="6" spans="1:19" s="184" customFormat="1" ht="22.5" customHeight="1">
      <c r="A6" s="186">
        <v>1</v>
      </c>
      <c r="B6" s="493" t="str">
        <f>[1]A108010境外所得纳税调整后所得明细表!B6&amp;""</f>
        <v>0</v>
      </c>
      <c r="C6" s="598">
        <f>ROUND([1]A108010境外所得纳税调整后所得明细表!C6,2)</f>
        <v>0</v>
      </c>
      <c r="D6" s="598">
        <f>ROUND([1]A108010境外所得纳税调整后所得明细表!D6,2)</f>
        <v>0</v>
      </c>
      <c r="E6" s="598">
        <f>ROUND([1]A108010境外所得纳税调整后所得明细表!E6,2)</f>
        <v>0</v>
      </c>
      <c r="F6" s="598">
        <f>ROUND([1]A108010境外所得纳税调整后所得明细表!F6,2)</f>
        <v>0</v>
      </c>
      <c r="G6" s="598">
        <f>ROUND([1]A108010境外所得纳税调整后所得明细表!G6,2)</f>
        <v>0</v>
      </c>
      <c r="H6" s="598">
        <f>ROUND([1]A108010境外所得纳税调整后所得明细表!H6,2)</f>
        <v>0</v>
      </c>
      <c r="I6" s="598">
        <f>ROUND([1]A108010境外所得纳税调整后所得明细表!I6,2)</f>
        <v>0</v>
      </c>
      <c r="J6" s="598">
        <f>ROUND([1]A108010境外所得纳税调整后所得明细表!J6,2)</f>
        <v>0</v>
      </c>
      <c r="K6" s="598">
        <f>ROUND([1]A108010境外所得纳税调整后所得明细表!K6,2)</f>
        <v>0</v>
      </c>
      <c r="L6" s="598">
        <f>ROUND([1]A108010境外所得纳税调整后所得明细表!L6,2)</f>
        <v>0</v>
      </c>
      <c r="M6" s="598">
        <f>ROUND([1]A108010境外所得纳税调整后所得明细表!M6,2)</f>
        <v>0</v>
      </c>
      <c r="N6" s="598">
        <f>ROUND([1]A108010境外所得纳税调整后所得明细表!N6,2)</f>
        <v>0</v>
      </c>
      <c r="O6" s="598">
        <f>ROUND([1]A108010境外所得纳税调整后所得明细表!O6,2)</f>
        <v>0</v>
      </c>
      <c r="P6" s="598">
        <f>ROUND([1]A108010境外所得纳税调整后所得明细表!P6,2)</f>
        <v>0</v>
      </c>
      <c r="Q6" s="598">
        <f>ROUND([1]A108010境外所得纳税调整后所得明细表!Q6,2)</f>
        <v>0</v>
      </c>
      <c r="R6" s="598">
        <f>ROUND([1]A108010境外所得纳税调整后所得明细表!R6,2)</f>
        <v>0</v>
      </c>
      <c r="S6" s="598">
        <f>ROUND([1]A108010境外所得纳税调整后所得明细表!S6,2)</f>
        <v>0</v>
      </c>
    </row>
    <row r="7" spans="1:19" s="184" customFormat="1" ht="22.5" customHeight="1">
      <c r="A7" s="186">
        <v>2</v>
      </c>
      <c r="B7" s="493" t="str">
        <f>[1]A108010境外所得纳税调整后所得明细表!B7&amp;""</f>
        <v>0</v>
      </c>
      <c r="C7" s="598">
        <f>ROUND([1]A108010境外所得纳税调整后所得明细表!C7,2)</f>
        <v>0</v>
      </c>
      <c r="D7" s="598">
        <f>ROUND([1]A108010境外所得纳税调整后所得明细表!D7,2)</f>
        <v>0</v>
      </c>
      <c r="E7" s="598">
        <f>ROUND([1]A108010境外所得纳税调整后所得明细表!E7,2)</f>
        <v>0</v>
      </c>
      <c r="F7" s="598">
        <f>ROUND([1]A108010境外所得纳税调整后所得明细表!F7,2)</f>
        <v>0</v>
      </c>
      <c r="G7" s="598">
        <f>ROUND([1]A108010境外所得纳税调整后所得明细表!G7,2)</f>
        <v>0</v>
      </c>
      <c r="H7" s="598">
        <f>ROUND([1]A108010境外所得纳税调整后所得明细表!H7,2)</f>
        <v>0</v>
      </c>
      <c r="I7" s="598">
        <f>ROUND([1]A108010境外所得纳税调整后所得明细表!I7,2)</f>
        <v>0</v>
      </c>
      <c r="J7" s="598">
        <f>ROUND([1]A108010境外所得纳税调整后所得明细表!J7,2)</f>
        <v>0</v>
      </c>
      <c r="K7" s="598">
        <f>ROUND([1]A108010境外所得纳税调整后所得明细表!K7,2)</f>
        <v>0</v>
      </c>
      <c r="L7" s="598">
        <f>ROUND([1]A108010境外所得纳税调整后所得明细表!L7,2)</f>
        <v>0</v>
      </c>
      <c r="M7" s="598">
        <f>ROUND([1]A108010境外所得纳税调整后所得明细表!M7,2)</f>
        <v>0</v>
      </c>
      <c r="N7" s="598">
        <f>ROUND([1]A108010境外所得纳税调整后所得明细表!N7,2)</f>
        <v>0</v>
      </c>
      <c r="O7" s="598">
        <f>ROUND([1]A108010境外所得纳税调整后所得明细表!O7,2)</f>
        <v>0</v>
      </c>
      <c r="P7" s="598">
        <f>ROUND([1]A108010境外所得纳税调整后所得明细表!P7,2)</f>
        <v>0</v>
      </c>
      <c r="Q7" s="598">
        <f>ROUND([1]A108010境外所得纳税调整后所得明细表!Q7,2)</f>
        <v>0</v>
      </c>
      <c r="R7" s="598">
        <f>ROUND([1]A108010境外所得纳税调整后所得明细表!R7,2)</f>
        <v>0</v>
      </c>
      <c r="S7" s="598">
        <f>ROUND([1]A108010境外所得纳税调整后所得明细表!S7,2)</f>
        <v>0</v>
      </c>
    </row>
    <row r="8" spans="1:19" s="184" customFormat="1" ht="22.5" customHeight="1">
      <c r="A8" s="186">
        <v>3</v>
      </c>
      <c r="B8" s="493" t="str">
        <f>[1]A108010境外所得纳税调整后所得明细表!B8&amp;""</f>
        <v>0</v>
      </c>
      <c r="C8" s="598">
        <f>ROUND([1]A108010境外所得纳税调整后所得明细表!C8,2)</f>
        <v>0</v>
      </c>
      <c r="D8" s="598">
        <f>ROUND([1]A108010境外所得纳税调整后所得明细表!D8,2)</f>
        <v>0</v>
      </c>
      <c r="E8" s="598">
        <f>ROUND([1]A108010境外所得纳税调整后所得明细表!E8,2)</f>
        <v>0</v>
      </c>
      <c r="F8" s="598">
        <f>ROUND([1]A108010境外所得纳税调整后所得明细表!F8,2)</f>
        <v>0</v>
      </c>
      <c r="G8" s="598">
        <f>ROUND([1]A108010境外所得纳税调整后所得明细表!G8,2)</f>
        <v>0</v>
      </c>
      <c r="H8" s="598">
        <f>ROUND([1]A108010境外所得纳税调整后所得明细表!H8,2)</f>
        <v>0</v>
      </c>
      <c r="I8" s="598">
        <f>ROUND([1]A108010境外所得纳税调整后所得明细表!I8,2)</f>
        <v>0</v>
      </c>
      <c r="J8" s="598">
        <f>ROUND([1]A108010境外所得纳税调整后所得明细表!J8,2)</f>
        <v>0</v>
      </c>
      <c r="K8" s="598">
        <f>ROUND([1]A108010境外所得纳税调整后所得明细表!K8,2)</f>
        <v>0</v>
      </c>
      <c r="L8" s="598">
        <f>ROUND([1]A108010境外所得纳税调整后所得明细表!L8,2)</f>
        <v>0</v>
      </c>
      <c r="M8" s="598">
        <f>ROUND([1]A108010境外所得纳税调整后所得明细表!M8,2)</f>
        <v>0</v>
      </c>
      <c r="N8" s="598">
        <f>ROUND([1]A108010境外所得纳税调整后所得明细表!N8,2)</f>
        <v>0</v>
      </c>
      <c r="O8" s="598">
        <f>ROUND([1]A108010境外所得纳税调整后所得明细表!O8,2)</f>
        <v>0</v>
      </c>
      <c r="P8" s="598">
        <f>ROUND([1]A108010境外所得纳税调整后所得明细表!P8,2)</f>
        <v>0</v>
      </c>
      <c r="Q8" s="598">
        <f>ROUND([1]A108010境外所得纳税调整后所得明细表!Q8,2)</f>
        <v>0</v>
      </c>
      <c r="R8" s="598">
        <f>ROUND([1]A108010境外所得纳税调整后所得明细表!R8,2)</f>
        <v>0</v>
      </c>
      <c r="S8" s="598">
        <f>ROUND([1]A108010境外所得纳税调整后所得明细表!S8,2)</f>
        <v>0</v>
      </c>
    </row>
    <row r="9" spans="1:19" s="184" customFormat="1" ht="22.5" customHeight="1">
      <c r="A9" s="186">
        <v>4</v>
      </c>
      <c r="B9" s="493" t="str">
        <f>[1]A108010境外所得纳税调整后所得明细表!B9&amp;""</f>
        <v>0</v>
      </c>
      <c r="C9" s="598">
        <f>ROUND([1]A108010境外所得纳税调整后所得明细表!C9,2)</f>
        <v>0</v>
      </c>
      <c r="D9" s="598">
        <f>ROUND([1]A108010境外所得纳税调整后所得明细表!D9,2)</f>
        <v>0</v>
      </c>
      <c r="E9" s="598">
        <f>ROUND([1]A108010境外所得纳税调整后所得明细表!E9,2)</f>
        <v>0</v>
      </c>
      <c r="F9" s="598">
        <f>ROUND([1]A108010境外所得纳税调整后所得明细表!F9,2)</f>
        <v>0</v>
      </c>
      <c r="G9" s="598">
        <f>ROUND([1]A108010境外所得纳税调整后所得明细表!G9,2)</f>
        <v>0</v>
      </c>
      <c r="H9" s="598">
        <f>ROUND([1]A108010境外所得纳税调整后所得明细表!H9,2)</f>
        <v>0</v>
      </c>
      <c r="I9" s="598">
        <f>ROUND([1]A108010境外所得纳税调整后所得明细表!I9,2)</f>
        <v>0</v>
      </c>
      <c r="J9" s="598">
        <f>ROUND([1]A108010境外所得纳税调整后所得明细表!J9,2)</f>
        <v>0</v>
      </c>
      <c r="K9" s="598">
        <f>ROUND([1]A108010境外所得纳税调整后所得明细表!K9,2)</f>
        <v>0</v>
      </c>
      <c r="L9" s="598">
        <f>ROUND([1]A108010境外所得纳税调整后所得明细表!L9,2)</f>
        <v>0</v>
      </c>
      <c r="M9" s="598">
        <f>ROUND([1]A108010境外所得纳税调整后所得明细表!M9,2)</f>
        <v>0</v>
      </c>
      <c r="N9" s="598">
        <f>ROUND([1]A108010境外所得纳税调整后所得明细表!N9,2)</f>
        <v>0</v>
      </c>
      <c r="O9" s="598">
        <f>ROUND([1]A108010境外所得纳税调整后所得明细表!O9,2)</f>
        <v>0</v>
      </c>
      <c r="P9" s="598">
        <f>ROUND([1]A108010境外所得纳税调整后所得明细表!P9,2)</f>
        <v>0</v>
      </c>
      <c r="Q9" s="598">
        <f>ROUND([1]A108010境外所得纳税调整后所得明细表!Q9,2)</f>
        <v>0</v>
      </c>
      <c r="R9" s="598">
        <f>ROUND([1]A108010境外所得纳税调整后所得明细表!R9,2)</f>
        <v>0</v>
      </c>
      <c r="S9" s="598">
        <f>ROUND([1]A108010境外所得纳税调整后所得明细表!S9,2)</f>
        <v>0</v>
      </c>
    </row>
    <row r="10" spans="1:19" s="184" customFormat="1" ht="22.5" customHeight="1">
      <c r="A10" s="186">
        <v>5</v>
      </c>
      <c r="B10" s="493" t="str">
        <f>[1]A108010境外所得纳税调整后所得明细表!B10&amp;""</f>
        <v>0</v>
      </c>
      <c r="C10" s="598">
        <f>ROUND([1]A108010境外所得纳税调整后所得明细表!C10,2)</f>
        <v>0</v>
      </c>
      <c r="D10" s="598">
        <f>ROUND([1]A108010境外所得纳税调整后所得明细表!D10,2)</f>
        <v>0</v>
      </c>
      <c r="E10" s="598">
        <f>ROUND([1]A108010境外所得纳税调整后所得明细表!E10,2)</f>
        <v>0</v>
      </c>
      <c r="F10" s="598">
        <f>ROUND([1]A108010境外所得纳税调整后所得明细表!F10,2)</f>
        <v>0</v>
      </c>
      <c r="G10" s="598">
        <f>ROUND([1]A108010境外所得纳税调整后所得明细表!G10,2)</f>
        <v>0</v>
      </c>
      <c r="H10" s="598">
        <f>ROUND([1]A108010境外所得纳税调整后所得明细表!H10,2)</f>
        <v>0</v>
      </c>
      <c r="I10" s="598">
        <f>ROUND([1]A108010境外所得纳税调整后所得明细表!I10,2)</f>
        <v>0</v>
      </c>
      <c r="J10" s="598">
        <f>ROUND([1]A108010境外所得纳税调整后所得明细表!J10,2)</f>
        <v>0</v>
      </c>
      <c r="K10" s="598">
        <f>ROUND([1]A108010境外所得纳税调整后所得明细表!K10,2)</f>
        <v>0</v>
      </c>
      <c r="L10" s="598">
        <f>ROUND([1]A108010境外所得纳税调整后所得明细表!L10,2)</f>
        <v>0</v>
      </c>
      <c r="M10" s="598">
        <f>ROUND([1]A108010境外所得纳税调整后所得明细表!M10,2)</f>
        <v>0</v>
      </c>
      <c r="N10" s="598">
        <f>ROUND([1]A108010境外所得纳税调整后所得明细表!N10,2)</f>
        <v>0</v>
      </c>
      <c r="O10" s="598">
        <f>ROUND([1]A108010境外所得纳税调整后所得明细表!O10,2)</f>
        <v>0</v>
      </c>
      <c r="P10" s="598">
        <f>ROUND([1]A108010境外所得纳税调整后所得明细表!P10,2)</f>
        <v>0</v>
      </c>
      <c r="Q10" s="598">
        <f>ROUND([1]A108010境外所得纳税调整后所得明细表!Q10,2)</f>
        <v>0</v>
      </c>
      <c r="R10" s="598">
        <f>ROUND([1]A108010境外所得纳税调整后所得明细表!R10,2)</f>
        <v>0</v>
      </c>
      <c r="S10" s="598">
        <f>ROUND([1]A108010境外所得纳税调整后所得明细表!S10,2)</f>
        <v>0</v>
      </c>
    </row>
    <row r="11" spans="1:19" s="184" customFormat="1" ht="22.5" customHeight="1">
      <c r="A11" s="186">
        <v>6</v>
      </c>
      <c r="B11" s="493" t="str">
        <f>[1]A108010境外所得纳税调整后所得明细表!B11&amp;""</f>
        <v>0</v>
      </c>
      <c r="C11" s="598">
        <f>ROUND([1]A108010境外所得纳税调整后所得明细表!C11,2)</f>
        <v>0</v>
      </c>
      <c r="D11" s="598">
        <f>ROUND([1]A108010境外所得纳税调整后所得明细表!D11,2)</f>
        <v>0</v>
      </c>
      <c r="E11" s="598">
        <f>ROUND([1]A108010境外所得纳税调整后所得明细表!E11,2)</f>
        <v>0</v>
      </c>
      <c r="F11" s="598">
        <f>ROUND([1]A108010境外所得纳税调整后所得明细表!F11,2)</f>
        <v>0</v>
      </c>
      <c r="G11" s="598">
        <f>ROUND([1]A108010境外所得纳税调整后所得明细表!G11,2)</f>
        <v>0</v>
      </c>
      <c r="H11" s="598">
        <f>ROUND([1]A108010境外所得纳税调整后所得明细表!H11,2)</f>
        <v>0</v>
      </c>
      <c r="I11" s="598">
        <f>ROUND([1]A108010境外所得纳税调整后所得明细表!I11,2)</f>
        <v>0</v>
      </c>
      <c r="J11" s="598">
        <f>ROUND([1]A108010境外所得纳税调整后所得明细表!J11,2)</f>
        <v>0</v>
      </c>
      <c r="K11" s="598">
        <f>ROUND([1]A108010境外所得纳税调整后所得明细表!K11,2)</f>
        <v>0</v>
      </c>
      <c r="L11" s="598">
        <f>ROUND([1]A108010境外所得纳税调整后所得明细表!L11,2)</f>
        <v>0</v>
      </c>
      <c r="M11" s="598">
        <f>ROUND([1]A108010境外所得纳税调整后所得明细表!M11,2)</f>
        <v>0</v>
      </c>
      <c r="N11" s="598">
        <f>ROUND([1]A108010境外所得纳税调整后所得明细表!N11,2)</f>
        <v>0</v>
      </c>
      <c r="O11" s="598">
        <f>ROUND([1]A108010境外所得纳税调整后所得明细表!O11,2)</f>
        <v>0</v>
      </c>
      <c r="P11" s="598">
        <f>ROUND([1]A108010境外所得纳税调整后所得明细表!P11,2)</f>
        <v>0</v>
      </c>
      <c r="Q11" s="598">
        <f>ROUND([1]A108010境外所得纳税调整后所得明细表!Q11,2)</f>
        <v>0</v>
      </c>
      <c r="R11" s="598">
        <f>ROUND([1]A108010境外所得纳税调整后所得明细表!R11,2)</f>
        <v>0</v>
      </c>
      <c r="S11" s="598">
        <f>ROUND([1]A108010境外所得纳税调整后所得明细表!S11,2)</f>
        <v>0</v>
      </c>
    </row>
    <row r="12" spans="1:19" s="184" customFormat="1" ht="22.5" customHeight="1">
      <c r="A12" s="186">
        <v>7</v>
      </c>
      <c r="B12" s="493" t="str">
        <f>[1]A108010境外所得纳税调整后所得明细表!B12&amp;""</f>
        <v>0</v>
      </c>
      <c r="C12" s="598">
        <f>ROUND([1]A108010境外所得纳税调整后所得明细表!C12,2)</f>
        <v>0</v>
      </c>
      <c r="D12" s="598">
        <f>ROUND([1]A108010境外所得纳税调整后所得明细表!D12,2)</f>
        <v>0</v>
      </c>
      <c r="E12" s="598">
        <f>ROUND([1]A108010境外所得纳税调整后所得明细表!E12,2)</f>
        <v>0</v>
      </c>
      <c r="F12" s="598">
        <f>ROUND([1]A108010境外所得纳税调整后所得明细表!F12,2)</f>
        <v>0</v>
      </c>
      <c r="G12" s="598">
        <f>ROUND([1]A108010境外所得纳税调整后所得明细表!G12,2)</f>
        <v>0</v>
      </c>
      <c r="H12" s="598">
        <f>ROUND([1]A108010境外所得纳税调整后所得明细表!H12,2)</f>
        <v>0</v>
      </c>
      <c r="I12" s="598">
        <f>ROUND([1]A108010境外所得纳税调整后所得明细表!I12,2)</f>
        <v>0</v>
      </c>
      <c r="J12" s="598">
        <f>ROUND([1]A108010境外所得纳税调整后所得明细表!J12,2)</f>
        <v>0</v>
      </c>
      <c r="K12" s="598">
        <f>ROUND([1]A108010境外所得纳税调整后所得明细表!K12,2)</f>
        <v>0</v>
      </c>
      <c r="L12" s="598">
        <f>ROUND([1]A108010境外所得纳税调整后所得明细表!L12,2)</f>
        <v>0</v>
      </c>
      <c r="M12" s="598">
        <f>ROUND([1]A108010境外所得纳税调整后所得明细表!M12,2)</f>
        <v>0</v>
      </c>
      <c r="N12" s="598">
        <f>ROUND([1]A108010境外所得纳税调整后所得明细表!N12,2)</f>
        <v>0</v>
      </c>
      <c r="O12" s="598">
        <f>ROUND([1]A108010境外所得纳税调整后所得明细表!O12,2)</f>
        <v>0</v>
      </c>
      <c r="P12" s="598">
        <f>ROUND([1]A108010境外所得纳税调整后所得明细表!P12,2)</f>
        <v>0</v>
      </c>
      <c r="Q12" s="598">
        <f>ROUND([1]A108010境外所得纳税调整后所得明细表!Q12,2)</f>
        <v>0</v>
      </c>
      <c r="R12" s="598">
        <f>ROUND([1]A108010境外所得纳税调整后所得明细表!R12,2)</f>
        <v>0</v>
      </c>
      <c r="S12" s="598">
        <f>ROUND([1]A108010境外所得纳税调整后所得明细表!S12,2)</f>
        <v>0</v>
      </c>
    </row>
    <row r="13" spans="1:19" s="184" customFormat="1" ht="22.5" customHeight="1">
      <c r="A13" s="186">
        <v>8</v>
      </c>
      <c r="B13" s="493" t="str">
        <f>[1]A108010境外所得纳税调整后所得明细表!B13&amp;""</f>
        <v>0</v>
      </c>
      <c r="C13" s="598">
        <f>ROUND([1]A108010境外所得纳税调整后所得明细表!C13,2)</f>
        <v>0</v>
      </c>
      <c r="D13" s="598">
        <f>ROUND([1]A108010境外所得纳税调整后所得明细表!D13,2)</f>
        <v>0</v>
      </c>
      <c r="E13" s="598">
        <f>ROUND([1]A108010境外所得纳税调整后所得明细表!E13,2)</f>
        <v>0</v>
      </c>
      <c r="F13" s="598">
        <f>ROUND([1]A108010境外所得纳税调整后所得明细表!F13,2)</f>
        <v>0</v>
      </c>
      <c r="G13" s="598">
        <f>ROUND([1]A108010境外所得纳税调整后所得明细表!G13,2)</f>
        <v>0</v>
      </c>
      <c r="H13" s="598">
        <f>ROUND([1]A108010境外所得纳税调整后所得明细表!H13,2)</f>
        <v>0</v>
      </c>
      <c r="I13" s="598">
        <f>ROUND([1]A108010境外所得纳税调整后所得明细表!I13,2)</f>
        <v>0</v>
      </c>
      <c r="J13" s="598">
        <f>ROUND([1]A108010境外所得纳税调整后所得明细表!J13,2)</f>
        <v>0</v>
      </c>
      <c r="K13" s="598">
        <f>ROUND([1]A108010境外所得纳税调整后所得明细表!K13,2)</f>
        <v>0</v>
      </c>
      <c r="L13" s="598">
        <f>ROUND([1]A108010境外所得纳税调整后所得明细表!L13,2)</f>
        <v>0</v>
      </c>
      <c r="M13" s="598">
        <f>ROUND([1]A108010境外所得纳税调整后所得明细表!M13,2)</f>
        <v>0</v>
      </c>
      <c r="N13" s="598">
        <f>ROUND([1]A108010境外所得纳税调整后所得明细表!N13,2)</f>
        <v>0</v>
      </c>
      <c r="O13" s="598">
        <f>ROUND([1]A108010境外所得纳税调整后所得明细表!O13,2)</f>
        <v>0</v>
      </c>
      <c r="P13" s="598">
        <f>ROUND([1]A108010境外所得纳税调整后所得明细表!P13,2)</f>
        <v>0</v>
      </c>
      <c r="Q13" s="598">
        <f>ROUND([1]A108010境外所得纳税调整后所得明细表!Q13,2)</f>
        <v>0</v>
      </c>
      <c r="R13" s="598">
        <f>ROUND([1]A108010境外所得纳税调整后所得明细表!R13,2)</f>
        <v>0</v>
      </c>
      <c r="S13" s="598">
        <f>ROUND([1]A108010境外所得纳税调整后所得明细表!S13,2)</f>
        <v>0</v>
      </c>
    </row>
    <row r="14" spans="1:19" s="184" customFormat="1" ht="22.5" customHeight="1">
      <c r="A14" s="186">
        <v>9</v>
      </c>
      <c r="B14" s="493" t="str">
        <f>[1]A108010境外所得纳税调整后所得明细表!B14&amp;""</f>
        <v>0</v>
      </c>
      <c r="C14" s="598">
        <f>ROUND([1]A108010境外所得纳税调整后所得明细表!C14,2)</f>
        <v>0</v>
      </c>
      <c r="D14" s="598">
        <f>ROUND([1]A108010境外所得纳税调整后所得明细表!D14,2)</f>
        <v>0</v>
      </c>
      <c r="E14" s="598">
        <f>ROUND([1]A108010境外所得纳税调整后所得明细表!E14,2)</f>
        <v>0</v>
      </c>
      <c r="F14" s="598">
        <f>ROUND([1]A108010境外所得纳税调整后所得明细表!F14,2)</f>
        <v>0</v>
      </c>
      <c r="G14" s="598">
        <f>ROUND([1]A108010境外所得纳税调整后所得明细表!G14,2)</f>
        <v>0</v>
      </c>
      <c r="H14" s="598">
        <f>ROUND([1]A108010境外所得纳税调整后所得明细表!H14,2)</f>
        <v>0</v>
      </c>
      <c r="I14" s="598">
        <f>ROUND([1]A108010境外所得纳税调整后所得明细表!I14,2)</f>
        <v>0</v>
      </c>
      <c r="J14" s="598">
        <f>ROUND([1]A108010境外所得纳税调整后所得明细表!J14,2)</f>
        <v>0</v>
      </c>
      <c r="K14" s="598">
        <f>ROUND([1]A108010境外所得纳税调整后所得明细表!K14,2)</f>
        <v>0</v>
      </c>
      <c r="L14" s="598">
        <f>ROUND([1]A108010境外所得纳税调整后所得明细表!L14,2)</f>
        <v>0</v>
      </c>
      <c r="M14" s="598">
        <f>ROUND([1]A108010境外所得纳税调整后所得明细表!M14,2)</f>
        <v>0</v>
      </c>
      <c r="N14" s="598">
        <f>ROUND([1]A108010境外所得纳税调整后所得明细表!N14,2)</f>
        <v>0</v>
      </c>
      <c r="O14" s="598">
        <f>ROUND([1]A108010境外所得纳税调整后所得明细表!O14,2)</f>
        <v>0</v>
      </c>
      <c r="P14" s="598">
        <f>ROUND([1]A108010境外所得纳税调整后所得明细表!P14,2)</f>
        <v>0</v>
      </c>
      <c r="Q14" s="598">
        <f>ROUND([1]A108010境外所得纳税调整后所得明细表!Q14,2)</f>
        <v>0</v>
      </c>
      <c r="R14" s="598">
        <f>ROUND([1]A108010境外所得纳税调整后所得明细表!R14,2)</f>
        <v>0</v>
      </c>
      <c r="S14" s="598">
        <f>ROUND([1]A108010境外所得纳税调整后所得明细表!S14,2)</f>
        <v>0</v>
      </c>
    </row>
    <row r="15" spans="1:19" s="184" customFormat="1" ht="22.5" customHeight="1">
      <c r="A15" s="186">
        <v>10</v>
      </c>
      <c r="B15" s="186" t="s">
        <v>2061</v>
      </c>
      <c r="C15" s="598">
        <f>ROUND([1]A108010境外所得纳税调整后所得明细表!C15,2)</f>
        <v>0</v>
      </c>
      <c r="D15" s="598">
        <f>ROUND([1]A108010境外所得纳税调整后所得明细表!D15,2)</f>
        <v>0</v>
      </c>
      <c r="E15" s="598">
        <f>ROUND([1]A108010境外所得纳税调整后所得明细表!E15,2)</f>
        <v>0</v>
      </c>
      <c r="F15" s="598">
        <f>ROUND([1]A108010境外所得纳税调整后所得明细表!F15,2)</f>
        <v>0</v>
      </c>
      <c r="G15" s="598">
        <f>ROUND([1]A108010境外所得纳税调整后所得明细表!G15,2)</f>
        <v>0</v>
      </c>
      <c r="H15" s="598">
        <f>ROUND([1]A108010境外所得纳税调整后所得明细表!H15,2)</f>
        <v>0</v>
      </c>
      <c r="I15" s="598">
        <f>ROUND([1]A108010境外所得纳税调整后所得明细表!I15,2)</f>
        <v>0</v>
      </c>
      <c r="J15" s="598">
        <f>ROUND([1]A108010境外所得纳税调整后所得明细表!J15,2)</f>
        <v>0</v>
      </c>
      <c r="K15" s="598">
        <f>ROUND([1]A108010境外所得纳税调整后所得明细表!K15,2)</f>
        <v>0</v>
      </c>
      <c r="L15" s="598">
        <f>ROUND([1]A108010境外所得纳税调整后所得明细表!L15,2)</f>
        <v>0</v>
      </c>
      <c r="M15" s="598">
        <f>ROUND([1]A108010境外所得纳税调整后所得明细表!M15,2)</f>
        <v>0</v>
      </c>
      <c r="N15" s="598">
        <f>ROUND([1]A108010境外所得纳税调整后所得明细表!N15,2)</f>
        <v>0</v>
      </c>
      <c r="O15" s="598">
        <f>ROUND([1]A108010境外所得纳税调整后所得明细表!O15,2)</f>
        <v>0</v>
      </c>
      <c r="P15" s="598">
        <f>ROUND([1]A108010境外所得纳税调整后所得明细表!P15,2)</f>
        <v>0</v>
      </c>
      <c r="Q15" s="598">
        <f>ROUND([1]A108010境外所得纳税调整后所得明细表!Q15,2)</f>
        <v>0</v>
      </c>
      <c r="R15" s="598">
        <f>ROUND([1]A108010境外所得纳税调整后所得明细表!R15,2)</f>
        <v>0</v>
      </c>
      <c r="S15" s="598">
        <f>ROUND([1]A108010境外所得纳税调整后所得明细表!S15,2)</f>
        <v>0</v>
      </c>
    </row>
  </sheetData>
  <mergeCells count="11">
    <mergeCell ref="A1:S1"/>
    <mergeCell ref="A2:S2"/>
    <mergeCell ref="A3:A5"/>
    <mergeCell ref="B3:B4"/>
    <mergeCell ref="C3:J3"/>
    <mergeCell ref="K3:N3"/>
    <mergeCell ref="O3:O4"/>
    <mergeCell ref="P3:P4"/>
    <mergeCell ref="Q3:Q4"/>
    <mergeCell ref="R3:R4"/>
    <mergeCell ref="S3:S4"/>
  </mergeCells>
  <phoneticPr fontId="48" type="noConversion"/>
  <printOptions horizontalCentered="1"/>
  <pageMargins left="0.51181102362204722" right="0.31496062992125984" top="0.55118110236220474" bottom="0.35433070866141736" header="0.31496062992125984" footer="0.31496062992125984"/>
  <pageSetup paperSize="9" scale="71" orientation="landscape" blackAndWhite="1"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T18"/>
  <sheetViews>
    <sheetView zoomScaleSheetLayoutView="100" workbookViewId="0">
      <selection activeCell="F4" sqref="F4:F7"/>
    </sheetView>
  </sheetViews>
  <sheetFormatPr defaultColWidth="8.77734375" defaultRowHeight="19.95" customHeight="1"/>
  <cols>
    <col min="1" max="1" width="5.21875" style="79" customWidth="1"/>
    <col min="2" max="20" width="9.33203125" style="79" customWidth="1"/>
    <col min="21" max="16384" width="8.77734375" style="79"/>
  </cols>
  <sheetData>
    <row r="1" spans="1:20" s="192" customFormat="1" ht="20.100000000000001" customHeight="1">
      <c r="A1" s="779" t="s">
        <v>361</v>
      </c>
      <c r="B1" s="779"/>
      <c r="C1" s="779"/>
      <c r="D1" s="779"/>
      <c r="E1" s="779"/>
      <c r="F1" s="779"/>
      <c r="G1" s="779"/>
      <c r="H1" s="779"/>
      <c r="I1" s="779"/>
      <c r="J1" s="779"/>
      <c r="K1" s="779"/>
      <c r="L1" s="779"/>
      <c r="M1" s="779"/>
      <c r="N1" s="779"/>
      <c r="O1" s="779"/>
      <c r="P1" s="779"/>
      <c r="Q1" s="779"/>
      <c r="R1" s="779"/>
      <c r="S1" s="779"/>
      <c r="T1" s="779"/>
    </row>
    <row r="2" spans="1:20" s="195" customFormat="1" ht="25.5" customHeight="1">
      <c r="A2" s="193" t="s">
        <v>1893</v>
      </c>
      <c r="B2" s="194"/>
      <c r="C2" s="194"/>
      <c r="D2" s="194"/>
      <c r="E2" s="194"/>
      <c r="F2" s="194"/>
      <c r="G2" s="194"/>
      <c r="H2" s="194"/>
      <c r="I2" s="194"/>
      <c r="J2" s="194"/>
      <c r="K2" s="194"/>
      <c r="L2" s="194"/>
      <c r="M2" s="194"/>
      <c r="N2" s="194"/>
      <c r="O2" s="194"/>
      <c r="P2" s="194"/>
      <c r="Q2" s="194"/>
      <c r="R2" s="194"/>
      <c r="S2" s="194"/>
      <c r="T2" s="194"/>
    </row>
    <row r="3" spans="1:20" s="184" customFormat="1" ht="14.25" customHeight="1">
      <c r="A3" s="751" t="s">
        <v>2041</v>
      </c>
      <c r="B3" s="748" t="s">
        <v>1852</v>
      </c>
      <c r="C3" s="748" t="s">
        <v>1894</v>
      </c>
      <c r="D3" s="748"/>
      <c r="E3" s="748"/>
      <c r="F3" s="748"/>
      <c r="G3" s="748" t="s">
        <v>1895</v>
      </c>
      <c r="H3" s="748"/>
      <c r="I3" s="748"/>
      <c r="J3" s="748"/>
      <c r="K3" s="748"/>
      <c r="L3" s="748"/>
      <c r="M3" s="748"/>
      <c r="N3" s="748"/>
      <c r="O3" s="748"/>
      <c r="P3" s="748"/>
      <c r="Q3" s="748"/>
      <c r="R3" s="748"/>
      <c r="S3" s="748"/>
      <c r="T3" s="748"/>
    </row>
    <row r="4" spans="1:20" s="184" customFormat="1" ht="14.25" customHeight="1">
      <c r="A4" s="752"/>
      <c r="B4" s="748"/>
      <c r="C4" s="748" t="s">
        <v>1896</v>
      </c>
      <c r="D4" s="748" t="s">
        <v>1897</v>
      </c>
      <c r="E4" s="748" t="s">
        <v>1898</v>
      </c>
      <c r="F4" s="748" t="s">
        <v>1899</v>
      </c>
      <c r="G4" s="748" t="s">
        <v>1900</v>
      </c>
      <c r="H4" s="748"/>
      <c r="I4" s="748"/>
      <c r="J4" s="748"/>
      <c r="K4" s="748"/>
      <c r="L4" s="748"/>
      <c r="M4" s="748" t="s">
        <v>1901</v>
      </c>
      <c r="N4" s="748" t="s">
        <v>1902</v>
      </c>
      <c r="O4" s="748" t="s">
        <v>1903</v>
      </c>
      <c r="P4" s="748"/>
      <c r="Q4" s="748"/>
      <c r="R4" s="748"/>
      <c r="S4" s="748"/>
      <c r="T4" s="748"/>
    </row>
    <row r="5" spans="1:20" s="184" customFormat="1" ht="14.25" customHeight="1">
      <c r="A5" s="752"/>
      <c r="B5" s="748"/>
      <c r="C5" s="748"/>
      <c r="D5" s="748"/>
      <c r="E5" s="748"/>
      <c r="F5" s="748"/>
      <c r="G5" s="748"/>
      <c r="H5" s="748"/>
      <c r="I5" s="748"/>
      <c r="J5" s="748"/>
      <c r="K5" s="748"/>
      <c r="L5" s="748"/>
      <c r="M5" s="748"/>
      <c r="N5" s="748"/>
      <c r="O5" s="748"/>
      <c r="P5" s="748"/>
      <c r="Q5" s="748"/>
      <c r="R5" s="748"/>
      <c r="S5" s="748"/>
      <c r="T5" s="748"/>
    </row>
    <row r="6" spans="1:20" s="184" customFormat="1" ht="14.25" customHeight="1">
      <c r="A6" s="752"/>
      <c r="B6" s="748"/>
      <c r="C6" s="748"/>
      <c r="D6" s="748"/>
      <c r="E6" s="748"/>
      <c r="F6" s="748"/>
      <c r="G6" s="748"/>
      <c r="H6" s="748"/>
      <c r="I6" s="748"/>
      <c r="J6" s="748"/>
      <c r="K6" s="748"/>
      <c r="L6" s="748"/>
      <c r="M6" s="748"/>
      <c r="N6" s="748"/>
      <c r="O6" s="748"/>
      <c r="P6" s="748"/>
      <c r="Q6" s="748"/>
      <c r="R6" s="748"/>
      <c r="S6" s="748"/>
      <c r="T6" s="748"/>
    </row>
    <row r="7" spans="1:20" s="184" customFormat="1" ht="20.399999999999999" customHeight="1">
      <c r="A7" s="752"/>
      <c r="B7" s="748"/>
      <c r="C7" s="748"/>
      <c r="D7" s="748"/>
      <c r="E7" s="748"/>
      <c r="F7" s="748"/>
      <c r="G7" s="186" t="s">
        <v>1904</v>
      </c>
      <c r="H7" s="186" t="s">
        <v>1905</v>
      </c>
      <c r="I7" s="186" t="s">
        <v>1906</v>
      </c>
      <c r="J7" s="186" t="s">
        <v>1907</v>
      </c>
      <c r="K7" s="186" t="s">
        <v>1908</v>
      </c>
      <c r="L7" s="186" t="s">
        <v>1839</v>
      </c>
      <c r="M7" s="748"/>
      <c r="N7" s="748"/>
      <c r="O7" s="186" t="s">
        <v>1905</v>
      </c>
      <c r="P7" s="186" t="s">
        <v>1906</v>
      </c>
      <c r="Q7" s="186" t="s">
        <v>1907</v>
      </c>
      <c r="R7" s="186" t="s">
        <v>1908</v>
      </c>
      <c r="S7" s="186" t="s">
        <v>2062</v>
      </c>
      <c r="T7" s="186" t="s">
        <v>1839</v>
      </c>
    </row>
    <row r="8" spans="1:20" ht="39" customHeight="1">
      <c r="A8" s="752"/>
      <c r="B8" s="196">
        <v>1</v>
      </c>
      <c r="C8" s="196">
        <v>2</v>
      </c>
      <c r="D8" s="196">
        <v>3</v>
      </c>
      <c r="E8" s="196">
        <v>4</v>
      </c>
      <c r="F8" s="186" t="s">
        <v>1909</v>
      </c>
      <c r="G8" s="196">
        <v>6</v>
      </c>
      <c r="H8" s="196">
        <v>7</v>
      </c>
      <c r="I8" s="196">
        <v>8</v>
      </c>
      <c r="J8" s="196">
        <v>9</v>
      </c>
      <c r="K8" s="196">
        <v>10</v>
      </c>
      <c r="L8" s="187" t="s">
        <v>1910</v>
      </c>
      <c r="M8" s="196">
        <v>12</v>
      </c>
      <c r="N8" s="196">
        <v>13</v>
      </c>
      <c r="O8" s="196">
        <v>14</v>
      </c>
      <c r="P8" s="196">
        <v>15</v>
      </c>
      <c r="Q8" s="196">
        <v>16</v>
      </c>
      <c r="R8" s="196">
        <v>17</v>
      </c>
      <c r="S8" s="196">
        <v>18</v>
      </c>
      <c r="T8" s="187" t="s">
        <v>1911</v>
      </c>
    </row>
    <row r="9" spans="1:20" ht="21" customHeight="1">
      <c r="A9" s="77">
        <v>1</v>
      </c>
      <c r="B9" s="494" t="str">
        <f>[1]A108020境外分支机构弥补亏损明细表!B9&amp;""</f>
        <v>0</v>
      </c>
      <c r="C9" s="13">
        <f>ROUND([1]A108020境外分支机构弥补亏损明细表!C9,2)</f>
        <v>0</v>
      </c>
      <c r="D9" s="13">
        <f>ROUND([1]A108020境外分支机构弥补亏损明细表!D9,2)</f>
        <v>0</v>
      </c>
      <c r="E9" s="13">
        <f>ROUND([1]A108020境外分支机构弥补亏损明细表!E9,2)</f>
        <v>0</v>
      </c>
      <c r="F9" s="13">
        <f>ROUND([1]A108020境外分支机构弥补亏损明细表!F9,2)</f>
        <v>0</v>
      </c>
      <c r="G9" s="13">
        <f>ROUND([1]A108020境外分支机构弥补亏损明细表!G9,2)</f>
        <v>0</v>
      </c>
      <c r="H9" s="13">
        <f>ROUND([1]A108020境外分支机构弥补亏损明细表!H9,2)</f>
        <v>0</v>
      </c>
      <c r="I9" s="13">
        <f>ROUND([1]A108020境外分支机构弥补亏损明细表!I9,2)</f>
        <v>0</v>
      </c>
      <c r="J9" s="13">
        <f>ROUND([1]A108020境外分支机构弥补亏损明细表!J9,2)</f>
        <v>0</v>
      </c>
      <c r="K9" s="13">
        <f>ROUND([1]A108020境外分支机构弥补亏损明细表!K9,2)</f>
        <v>0</v>
      </c>
      <c r="L9" s="13">
        <f>ROUND([1]A108020境外分支机构弥补亏损明细表!L9,2)</f>
        <v>0</v>
      </c>
      <c r="M9" s="13">
        <f>ROUND([1]A108020境外分支机构弥补亏损明细表!M9,2)</f>
        <v>0</v>
      </c>
      <c r="N9" s="13">
        <f>ROUND([1]A108020境外分支机构弥补亏损明细表!N9,2)</f>
        <v>0</v>
      </c>
      <c r="O9" s="13">
        <f>ROUND([1]A108020境外分支机构弥补亏损明细表!O9,2)</f>
        <v>0</v>
      </c>
      <c r="P9" s="13">
        <f>ROUND([1]A108020境外分支机构弥补亏损明细表!P9,2)</f>
        <v>0</v>
      </c>
      <c r="Q9" s="13">
        <f>ROUND([1]A108020境外分支机构弥补亏损明细表!Q9,2)</f>
        <v>0</v>
      </c>
      <c r="R9" s="13">
        <f>ROUND([1]A108020境外分支机构弥补亏损明细表!R9,2)</f>
        <v>0</v>
      </c>
      <c r="S9" s="13">
        <f>ROUND([1]A108020境外分支机构弥补亏损明细表!S9,2)</f>
        <v>0</v>
      </c>
      <c r="T9" s="13">
        <f>ROUND([1]A108020境外分支机构弥补亏损明细表!T9,2)</f>
        <v>0</v>
      </c>
    </row>
    <row r="10" spans="1:20" ht="21" customHeight="1">
      <c r="A10" s="77">
        <v>2</v>
      </c>
      <c r="B10" s="494" t="str">
        <f>[1]A108020境外分支机构弥补亏损明细表!B10&amp;""</f>
        <v>0</v>
      </c>
      <c r="C10" s="13">
        <f>ROUND([1]A108020境外分支机构弥补亏损明细表!C10,2)</f>
        <v>0</v>
      </c>
      <c r="D10" s="13">
        <f>ROUND([1]A108020境外分支机构弥补亏损明细表!D10,2)</f>
        <v>0</v>
      </c>
      <c r="E10" s="13">
        <f>ROUND([1]A108020境外分支机构弥补亏损明细表!E10,2)</f>
        <v>0</v>
      </c>
      <c r="F10" s="13">
        <f>ROUND([1]A108020境外分支机构弥补亏损明细表!F10,2)</f>
        <v>0</v>
      </c>
      <c r="G10" s="13">
        <f>ROUND([1]A108020境外分支机构弥补亏损明细表!G10,2)</f>
        <v>0</v>
      </c>
      <c r="H10" s="13">
        <f>ROUND([1]A108020境外分支机构弥补亏损明细表!H10,2)</f>
        <v>0</v>
      </c>
      <c r="I10" s="13">
        <f>ROUND([1]A108020境外分支机构弥补亏损明细表!I10,2)</f>
        <v>0</v>
      </c>
      <c r="J10" s="13">
        <f>ROUND([1]A108020境外分支机构弥补亏损明细表!J10,2)</f>
        <v>0</v>
      </c>
      <c r="K10" s="13">
        <f>ROUND([1]A108020境外分支机构弥补亏损明细表!K10,2)</f>
        <v>0</v>
      </c>
      <c r="L10" s="13">
        <f>ROUND([1]A108020境外分支机构弥补亏损明细表!L10,2)</f>
        <v>0</v>
      </c>
      <c r="M10" s="13">
        <f>ROUND([1]A108020境外分支机构弥补亏损明细表!M10,2)</f>
        <v>0</v>
      </c>
      <c r="N10" s="13">
        <f>ROUND([1]A108020境外分支机构弥补亏损明细表!N10,2)</f>
        <v>0</v>
      </c>
      <c r="O10" s="13">
        <f>ROUND([1]A108020境外分支机构弥补亏损明细表!O10,2)</f>
        <v>0</v>
      </c>
      <c r="P10" s="13">
        <f>ROUND([1]A108020境外分支机构弥补亏损明细表!P10,2)</f>
        <v>0</v>
      </c>
      <c r="Q10" s="13">
        <f>ROUND([1]A108020境外分支机构弥补亏损明细表!Q10,2)</f>
        <v>0</v>
      </c>
      <c r="R10" s="13">
        <f>ROUND([1]A108020境外分支机构弥补亏损明细表!R10,2)</f>
        <v>0</v>
      </c>
      <c r="S10" s="13">
        <f>ROUND([1]A108020境外分支机构弥补亏损明细表!S10,2)</f>
        <v>0</v>
      </c>
      <c r="T10" s="13">
        <f>ROUND([1]A108020境外分支机构弥补亏损明细表!T10,2)</f>
        <v>0</v>
      </c>
    </row>
    <row r="11" spans="1:20" ht="21" customHeight="1">
      <c r="A11" s="77">
        <v>3</v>
      </c>
      <c r="B11" s="494" t="str">
        <f>[1]A108020境外分支机构弥补亏损明细表!B11&amp;""</f>
        <v>0</v>
      </c>
      <c r="C11" s="13">
        <f>ROUND([1]A108020境外分支机构弥补亏损明细表!C11,2)</f>
        <v>0</v>
      </c>
      <c r="D11" s="13">
        <f>ROUND([1]A108020境外分支机构弥补亏损明细表!D11,2)</f>
        <v>0</v>
      </c>
      <c r="E11" s="13">
        <f>ROUND([1]A108020境外分支机构弥补亏损明细表!E11,2)</f>
        <v>0</v>
      </c>
      <c r="F11" s="13">
        <f>ROUND([1]A108020境外分支机构弥补亏损明细表!F11,2)</f>
        <v>0</v>
      </c>
      <c r="G11" s="13">
        <f>ROUND([1]A108020境外分支机构弥补亏损明细表!G11,2)</f>
        <v>0</v>
      </c>
      <c r="H11" s="13">
        <f>ROUND([1]A108020境外分支机构弥补亏损明细表!H11,2)</f>
        <v>0</v>
      </c>
      <c r="I11" s="13">
        <f>ROUND([1]A108020境外分支机构弥补亏损明细表!I11,2)</f>
        <v>0</v>
      </c>
      <c r="J11" s="13">
        <f>ROUND([1]A108020境外分支机构弥补亏损明细表!J11,2)</f>
        <v>0</v>
      </c>
      <c r="K11" s="13">
        <f>ROUND([1]A108020境外分支机构弥补亏损明细表!K11,2)</f>
        <v>0</v>
      </c>
      <c r="L11" s="13">
        <f>ROUND([1]A108020境外分支机构弥补亏损明细表!L11,2)</f>
        <v>0</v>
      </c>
      <c r="M11" s="13">
        <f>ROUND([1]A108020境外分支机构弥补亏损明细表!M11,2)</f>
        <v>0</v>
      </c>
      <c r="N11" s="13">
        <f>ROUND([1]A108020境外分支机构弥补亏损明细表!N11,2)</f>
        <v>0</v>
      </c>
      <c r="O11" s="13">
        <f>ROUND([1]A108020境外分支机构弥补亏损明细表!O11,2)</f>
        <v>0</v>
      </c>
      <c r="P11" s="13">
        <f>ROUND([1]A108020境外分支机构弥补亏损明细表!P11,2)</f>
        <v>0</v>
      </c>
      <c r="Q11" s="13">
        <f>ROUND([1]A108020境外分支机构弥补亏损明细表!Q11,2)</f>
        <v>0</v>
      </c>
      <c r="R11" s="13">
        <f>ROUND([1]A108020境外分支机构弥补亏损明细表!R11,2)</f>
        <v>0</v>
      </c>
      <c r="S11" s="13">
        <f>ROUND([1]A108020境外分支机构弥补亏损明细表!S11,2)</f>
        <v>0</v>
      </c>
      <c r="T11" s="13">
        <f>ROUND([1]A108020境外分支机构弥补亏损明细表!T11,2)</f>
        <v>0</v>
      </c>
    </row>
    <row r="12" spans="1:20" ht="21" customHeight="1">
      <c r="A12" s="77">
        <v>4</v>
      </c>
      <c r="B12" s="494" t="str">
        <f>[1]A108020境外分支机构弥补亏损明细表!B12&amp;""</f>
        <v>0</v>
      </c>
      <c r="C12" s="13">
        <f>ROUND([1]A108020境外分支机构弥补亏损明细表!C12,2)</f>
        <v>0</v>
      </c>
      <c r="D12" s="13">
        <f>ROUND([1]A108020境外分支机构弥补亏损明细表!D12,2)</f>
        <v>0</v>
      </c>
      <c r="E12" s="13">
        <f>ROUND([1]A108020境外分支机构弥补亏损明细表!E12,2)</f>
        <v>0</v>
      </c>
      <c r="F12" s="13">
        <f>ROUND([1]A108020境外分支机构弥补亏损明细表!F12,2)</f>
        <v>0</v>
      </c>
      <c r="G12" s="13">
        <f>ROUND([1]A108020境外分支机构弥补亏损明细表!G12,2)</f>
        <v>0</v>
      </c>
      <c r="H12" s="13">
        <f>ROUND([1]A108020境外分支机构弥补亏损明细表!H12,2)</f>
        <v>0</v>
      </c>
      <c r="I12" s="13">
        <f>ROUND([1]A108020境外分支机构弥补亏损明细表!I12,2)</f>
        <v>0</v>
      </c>
      <c r="J12" s="13">
        <f>ROUND([1]A108020境外分支机构弥补亏损明细表!J12,2)</f>
        <v>0</v>
      </c>
      <c r="K12" s="13">
        <f>ROUND([1]A108020境外分支机构弥补亏损明细表!K12,2)</f>
        <v>0</v>
      </c>
      <c r="L12" s="13">
        <f>ROUND([1]A108020境外分支机构弥补亏损明细表!L12,2)</f>
        <v>0</v>
      </c>
      <c r="M12" s="13">
        <f>ROUND([1]A108020境外分支机构弥补亏损明细表!M12,2)</f>
        <v>0</v>
      </c>
      <c r="N12" s="13">
        <f>ROUND([1]A108020境外分支机构弥补亏损明细表!N12,2)</f>
        <v>0</v>
      </c>
      <c r="O12" s="13">
        <f>ROUND([1]A108020境外分支机构弥补亏损明细表!O12,2)</f>
        <v>0</v>
      </c>
      <c r="P12" s="13">
        <f>ROUND([1]A108020境外分支机构弥补亏损明细表!P12,2)</f>
        <v>0</v>
      </c>
      <c r="Q12" s="13">
        <f>ROUND([1]A108020境外分支机构弥补亏损明细表!Q12,2)</f>
        <v>0</v>
      </c>
      <c r="R12" s="13">
        <f>ROUND([1]A108020境外分支机构弥补亏损明细表!R12,2)</f>
        <v>0</v>
      </c>
      <c r="S12" s="13">
        <f>ROUND([1]A108020境外分支机构弥补亏损明细表!S12,2)</f>
        <v>0</v>
      </c>
      <c r="T12" s="13">
        <f>ROUND([1]A108020境外分支机构弥补亏损明细表!T12,2)</f>
        <v>0</v>
      </c>
    </row>
    <row r="13" spans="1:20" ht="21" customHeight="1">
      <c r="A13" s="77">
        <v>5</v>
      </c>
      <c r="B13" s="494" t="str">
        <f>[1]A108020境外分支机构弥补亏损明细表!B13&amp;""</f>
        <v>0</v>
      </c>
      <c r="C13" s="13">
        <f>ROUND([1]A108020境外分支机构弥补亏损明细表!C13,2)</f>
        <v>0</v>
      </c>
      <c r="D13" s="13">
        <f>ROUND([1]A108020境外分支机构弥补亏损明细表!D13,2)</f>
        <v>0</v>
      </c>
      <c r="E13" s="13">
        <f>ROUND([1]A108020境外分支机构弥补亏损明细表!E13,2)</f>
        <v>0</v>
      </c>
      <c r="F13" s="13">
        <f>ROUND([1]A108020境外分支机构弥补亏损明细表!F13,2)</f>
        <v>0</v>
      </c>
      <c r="G13" s="13">
        <f>ROUND([1]A108020境外分支机构弥补亏损明细表!G13,2)</f>
        <v>0</v>
      </c>
      <c r="H13" s="13">
        <f>ROUND([1]A108020境外分支机构弥补亏损明细表!H13,2)</f>
        <v>0</v>
      </c>
      <c r="I13" s="13">
        <f>ROUND([1]A108020境外分支机构弥补亏损明细表!I13,2)</f>
        <v>0</v>
      </c>
      <c r="J13" s="13">
        <f>ROUND([1]A108020境外分支机构弥补亏损明细表!J13,2)</f>
        <v>0</v>
      </c>
      <c r="K13" s="13">
        <f>ROUND([1]A108020境外分支机构弥补亏损明细表!K13,2)</f>
        <v>0</v>
      </c>
      <c r="L13" s="13">
        <f>ROUND([1]A108020境外分支机构弥补亏损明细表!L13,2)</f>
        <v>0</v>
      </c>
      <c r="M13" s="13">
        <f>ROUND([1]A108020境外分支机构弥补亏损明细表!M13,2)</f>
        <v>0</v>
      </c>
      <c r="N13" s="13">
        <f>ROUND([1]A108020境外分支机构弥补亏损明细表!N13,2)</f>
        <v>0</v>
      </c>
      <c r="O13" s="13">
        <f>ROUND([1]A108020境外分支机构弥补亏损明细表!O13,2)</f>
        <v>0</v>
      </c>
      <c r="P13" s="13">
        <f>ROUND([1]A108020境外分支机构弥补亏损明细表!P13,2)</f>
        <v>0</v>
      </c>
      <c r="Q13" s="13">
        <f>ROUND([1]A108020境外分支机构弥补亏损明细表!Q13,2)</f>
        <v>0</v>
      </c>
      <c r="R13" s="13">
        <f>ROUND([1]A108020境外分支机构弥补亏损明细表!R13,2)</f>
        <v>0</v>
      </c>
      <c r="S13" s="13">
        <f>ROUND([1]A108020境外分支机构弥补亏损明细表!S13,2)</f>
        <v>0</v>
      </c>
      <c r="T13" s="13">
        <f>ROUND([1]A108020境外分支机构弥补亏损明细表!T13,2)</f>
        <v>0</v>
      </c>
    </row>
    <row r="14" spans="1:20" ht="21" customHeight="1">
      <c r="A14" s="77">
        <v>6</v>
      </c>
      <c r="B14" s="494" t="str">
        <f>[1]A108020境外分支机构弥补亏损明细表!B14&amp;""</f>
        <v>0</v>
      </c>
      <c r="C14" s="13">
        <f>ROUND([1]A108020境外分支机构弥补亏损明细表!C14,2)</f>
        <v>0</v>
      </c>
      <c r="D14" s="13">
        <f>ROUND([1]A108020境外分支机构弥补亏损明细表!D14,2)</f>
        <v>0</v>
      </c>
      <c r="E14" s="13">
        <f>ROUND([1]A108020境外分支机构弥补亏损明细表!E14,2)</f>
        <v>0</v>
      </c>
      <c r="F14" s="13">
        <f>ROUND([1]A108020境外分支机构弥补亏损明细表!F14,2)</f>
        <v>0</v>
      </c>
      <c r="G14" s="13">
        <f>ROUND([1]A108020境外分支机构弥补亏损明细表!G14,2)</f>
        <v>0</v>
      </c>
      <c r="H14" s="13">
        <f>ROUND([1]A108020境外分支机构弥补亏损明细表!H14,2)</f>
        <v>0</v>
      </c>
      <c r="I14" s="13">
        <f>ROUND([1]A108020境外分支机构弥补亏损明细表!I14,2)</f>
        <v>0</v>
      </c>
      <c r="J14" s="13">
        <f>ROUND([1]A108020境外分支机构弥补亏损明细表!J14,2)</f>
        <v>0</v>
      </c>
      <c r="K14" s="13">
        <f>ROUND([1]A108020境外分支机构弥补亏损明细表!K14,2)</f>
        <v>0</v>
      </c>
      <c r="L14" s="13">
        <f>ROUND([1]A108020境外分支机构弥补亏损明细表!L14,2)</f>
        <v>0</v>
      </c>
      <c r="M14" s="13">
        <f>ROUND([1]A108020境外分支机构弥补亏损明细表!M14,2)</f>
        <v>0</v>
      </c>
      <c r="N14" s="13">
        <f>ROUND([1]A108020境外分支机构弥补亏损明细表!N14,2)</f>
        <v>0</v>
      </c>
      <c r="O14" s="13">
        <f>ROUND([1]A108020境外分支机构弥补亏损明细表!O14,2)</f>
        <v>0</v>
      </c>
      <c r="P14" s="13">
        <f>ROUND([1]A108020境外分支机构弥补亏损明细表!P14,2)</f>
        <v>0</v>
      </c>
      <c r="Q14" s="13">
        <f>ROUND([1]A108020境外分支机构弥补亏损明细表!Q14,2)</f>
        <v>0</v>
      </c>
      <c r="R14" s="13">
        <f>ROUND([1]A108020境外分支机构弥补亏损明细表!R14,2)</f>
        <v>0</v>
      </c>
      <c r="S14" s="13">
        <f>ROUND([1]A108020境外分支机构弥补亏损明细表!S14,2)</f>
        <v>0</v>
      </c>
      <c r="T14" s="13">
        <f>ROUND([1]A108020境外分支机构弥补亏损明细表!T14,2)</f>
        <v>0</v>
      </c>
    </row>
    <row r="15" spans="1:20" ht="21" customHeight="1">
      <c r="A15" s="77">
        <v>7</v>
      </c>
      <c r="B15" s="494" t="str">
        <f>[1]A108020境外分支机构弥补亏损明细表!B15&amp;""</f>
        <v>0</v>
      </c>
      <c r="C15" s="13">
        <f>ROUND([1]A108020境外分支机构弥补亏损明细表!C15,2)</f>
        <v>0</v>
      </c>
      <c r="D15" s="13">
        <f>ROUND([1]A108020境外分支机构弥补亏损明细表!D15,2)</f>
        <v>0</v>
      </c>
      <c r="E15" s="13">
        <f>ROUND([1]A108020境外分支机构弥补亏损明细表!E15,2)</f>
        <v>0</v>
      </c>
      <c r="F15" s="13">
        <f>ROUND([1]A108020境外分支机构弥补亏损明细表!F15,2)</f>
        <v>0</v>
      </c>
      <c r="G15" s="13">
        <f>ROUND([1]A108020境外分支机构弥补亏损明细表!G15,2)</f>
        <v>0</v>
      </c>
      <c r="H15" s="13">
        <f>ROUND([1]A108020境外分支机构弥补亏损明细表!H15,2)</f>
        <v>0</v>
      </c>
      <c r="I15" s="13">
        <f>ROUND([1]A108020境外分支机构弥补亏损明细表!I15,2)</f>
        <v>0</v>
      </c>
      <c r="J15" s="13">
        <f>ROUND([1]A108020境外分支机构弥补亏损明细表!J15,2)</f>
        <v>0</v>
      </c>
      <c r="K15" s="13">
        <f>ROUND([1]A108020境外分支机构弥补亏损明细表!K15,2)</f>
        <v>0</v>
      </c>
      <c r="L15" s="13">
        <f>ROUND([1]A108020境外分支机构弥补亏损明细表!L15,2)</f>
        <v>0</v>
      </c>
      <c r="M15" s="13">
        <f>ROUND([1]A108020境外分支机构弥补亏损明细表!M15,2)</f>
        <v>0</v>
      </c>
      <c r="N15" s="13">
        <f>ROUND([1]A108020境外分支机构弥补亏损明细表!N15,2)</f>
        <v>0</v>
      </c>
      <c r="O15" s="13">
        <f>ROUND([1]A108020境外分支机构弥补亏损明细表!O15,2)</f>
        <v>0</v>
      </c>
      <c r="P15" s="13">
        <f>ROUND([1]A108020境外分支机构弥补亏损明细表!P15,2)</f>
        <v>0</v>
      </c>
      <c r="Q15" s="13">
        <f>ROUND([1]A108020境外分支机构弥补亏损明细表!Q15,2)</f>
        <v>0</v>
      </c>
      <c r="R15" s="13">
        <f>ROUND([1]A108020境外分支机构弥补亏损明细表!R15,2)</f>
        <v>0</v>
      </c>
      <c r="S15" s="13">
        <f>ROUND([1]A108020境外分支机构弥补亏损明细表!S15,2)</f>
        <v>0</v>
      </c>
      <c r="T15" s="13">
        <f>ROUND([1]A108020境外分支机构弥补亏损明细表!T15,2)</f>
        <v>0</v>
      </c>
    </row>
    <row r="16" spans="1:20" ht="21" customHeight="1">
      <c r="A16" s="77">
        <v>8</v>
      </c>
      <c r="B16" s="494" t="str">
        <f>[1]A108020境外分支机构弥补亏损明细表!B16&amp;""</f>
        <v>0</v>
      </c>
      <c r="C16" s="13">
        <f>ROUND([1]A108020境外分支机构弥补亏损明细表!C16,2)</f>
        <v>0</v>
      </c>
      <c r="D16" s="13">
        <f>ROUND([1]A108020境外分支机构弥补亏损明细表!D16,2)</f>
        <v>0</v>
      </c>
      <c r="E16" s="13">
        <f>ROUND([1]A108020境外分支机构弥补亏损明细表!E16,2)</f>
        <v>0</v>
      </c>
      <c r="F16" s="13">
        <f>ROUND([1]A108020境外分支机构弥补亏损明细表!F16,2)</f>
        <v>0</v>
      </c>
      <c r="G16" s="13">
        <f>ROUND([1]A108020境外分支机构弥补亏损明细表!G16,2)</f>
        <v>0</v>
      </c>
      <c r="H16" s="13">
        <f>ROUND([1]A108020境外分支机构弥补亏损明细表!H16,2)</f>
        <v>0</v>
      </c>
      <c r="I16" s="13">
        <f>ROUND([1]A108020境外分支机构弥补亏损明细表!I16,2)</f>
        <v>0</v>
      </c>
      <c r="J16" s="13">
        <f>ROUND([1]A108020境外分支机构弥补亏损明细表!J16,2)</f>
        <v>0</v>
      </c>
      <c r="K16" s="13">
        <f>ROUND([1]A108020境外分支机构弥补亏损明细表!K16,2)</f>
        <v>0</v>
      </c>
      <c r="L16" s="13">
        <f>ROUND([1]A108020境外分支机构弥补亏损明细表!L16,2)</f>
        <v>0</v>
      </c>
      <c r="M16" s="13">
        <f>ROUND([1]A108020境外分支机构弥补亏损明细表!M16,2)</f>
        <v>0</v>
      </c>
      <c r="N16" s="13">
        <f>ROUND([1]A108020境外分支机构弥补亏损明细表!N16,2)</f>
        <v>0</v>
      </c>
      <c r="O16" s="13">
        <f>ROUND([1]A108020境外分支机构弥补亏损明细表!O16,2)</f>
        <v>0</v>
      </c>
      <c r="P16" s="13">
        <f>ROUND([1]A108020境外分支机构弥补亏损明细表!P16,2)</f>
        <v>0</v>
      </c>
      <c r="Q16" s="13">
        <f>ROUND([1]A108020境外分支机构弥补亏损明细表!Q16,2)</f>
        <v>0</v>
      </c>
      <c r="R16" s="13">
        <f>ROUND([1]A108020境外分支机构弥补亏损明细表!R16,2)</f>
        <v>0</v>
      </c>
      <c r="S16" s="13">
        <f>ROUND([1]A108020境外分支机构弥补亏损明细表!S16,2)</f>
        <v>0</v>
      </c>
      <c r="T16" s="13">
        <f>ROUND([1]A108020境外分支机构弥补亏损明细表!T16,2)</f>
        <v>0</v>
      </c>
    </row>
    <row r="17" spans="1:20" ht="21" customHeight="1">
      <c r="A17" s="77">
        <v>9</v>
      </c>
      <c r="B17" s="494" t="str">
        <f>[1]A108020境外分支机构弥补亏损明细表!B17&amp;""</f>
        <v>0</v>
      </c>
      <c r="C17" s="13">
        <f>ROUND([1]A108020境外分支机构弥补亏损明细表!C17,2)</f>
        <v>0</v>
      </c>
      <c r="D17" s="13">
        <f>ROUND([1]A108020境外分支机构弥补亏损明细表!D17,2)</f>
        <v>0</v>
      </c>
      <c r="E17" s="13">
        <f>ROUND([1]A108020境外分支机构弥补亏损明细表!E17,2)</f>
        <v>0</v>
      </c>
      <c r="F17" s="13">
        <f>ROUND([1]A108020境外分支机构弥补亏损明细表!F17,2)</f>
        <v>0</v>
      </c>
      <c r="G17" s="13">
        <f>ROUND([1]A108020境外分支机构弥补亏损明细表!G17,2)</f>
        <v>0</v>
      </c>
      <c r="H17" s="13">
        <f>ROUND([1]A108020境外分支机构弥补亏损明细表!H17,2)</f>
        <v>0</v>
      </c>
      <c r="I17" s="13">
        <f>ROUND([1]A108020境外分支机构弥补亏损明细表!I17,2)</f>
        <v>0</v>
      </c>
      <c r="J17" s="13">
        <f>ROUND([1]A108020境外分支机构弥补亏损明细表!J17,2)</f>
        <v>0</v>
      </c>
      <c r="K17" s="13">
        <f>ROUND([1]A108020境外分支机构弥补亏损明细表!K17,2)</f>
        <v>0</v>
      </c>
      <c r="L17" s="13">
        <f>ROUND([1]A108020境外分支机构弥补亏损明细表!L17,2)</f>
        <v>0</v>
      </c>
      <c r="M17" s="13">
        <f>ROUND([1]A108020境外分支机构弥补亏损明细表!M17,2)</f>
        <v>0</v>
      </c>
      <c r="N17" s="13">
        <f>ROUND([1]A108020境外分支机构弥补亏损明细表!N17,2)</f>
        <v>0</v>
      </c>
      <c r="O17" s="13">
        <f>ROUND([1]A108020境外分支机构弥补亏损明细表!O17,2)</f>
        <v>0</v>
      </c>
      <c r="P17" s="13">
        <f>ROUND([1]A108020境外分支机构弥补亏损明细表!P17,2)</f>
        <v>0</v>
      </c>
      <c r="Q17" s="13">
        <f>ROUND([1]A108020境外分支机构弥补亏损明细表!Q17,2)</f>
        <v>0</v>
      </c>
      <c r="R17" s="13">
        <f>ROUND([1]A108020境外分支机构弥补亏损明细表!R17,2)</f>
        <v>0</v>
      </c>
      <c r="S17" s="13">
        <f>ROUND([1]A108020境外分支机构弥补亏损明细表!S17,2)</f>
        <v>0</v>
      </c>
      <c r="T17" s="13">
        <f>ROUND([1]A108020境外分支机构弥补亏损明细表!T17,2)</f>
        <v>0</v>
      </c>
    </row>
    <row r="18" spans="1:20" ht="21" customHeight="1">
      <c r="A18" s="77">
        <v>10</v>
      </c>
      <c r="B18" s="77" t="s">
        <v>2061</v>
      </c>
      <c r="C18" s="13">
        <f>ROUND([1]A108020境外分支机构弥补亏损明细表!C18,2)</f>
        <v>0</v>
      </c>
      <c r="D18" s="13">
        <f>ROUND([1]A108020境外分支机构弥补亏损明细表!D18,2)</f>
        <v>0</v>
      </c>
      <c r="E18" s="13">
        <f>ROUND([1]A108020境外分支机构弥补亏损明细表!E18,2)</f>
        <v>0</v>
      </c>
      <c r="F18" s="13">
        <f>ROUND([1]A108020境外分支机构弥补亏损明细表!F18,2)</f>
        <v>0</v>
      </c>
      <c r="G18" s="13">
        <f>ROUND([1]A108020境外分支机构弥补亏损明细表!G18,2)</f>
        <v>0</v>
      </c>
      <c r="H18" s="13">
        <f>ROUND([1]A108020境外分支机构弥补亏损明细表!H18,2)</f>
        <v>0</v>
      </c>
      <c r="I18" s="13">
        <f>ROUND([1]A108020境外分支机构弥补亏损明细表!I18,2)</f>
        <v>0</v>
      </c>
      <c r="J18" s="13">
        <f>ROUND([1]A108020境外分支机构弥补亏损明细表!J18,2)</f>
        <v>0</v>
      </c>
      <c r="K18" s="13">
        <f>ROUND([1]A108020境外分支机构弥补亏损明细表!K18,2)</f>
        <v>0</v>
      </c>
      <c r="L18" s="13">
        <f>ROUND([1]A108020境外分支机构弥补亏损明细表!L18,2)</f>
        <v>0</v>
      </c>
      <c r="M18" s="13">
        <f>ROUND([1]A108020境外分支机构弥补亏损明细表!M18,2)</f>
        <v>0</v>
      </c>
      <c r="N18" s="13">
        <f>ROUND([1]A108020境外分支机构弥补亏损明细表!N18,2)</f>
        <v>0</v>
      </c>
      <c r="O18" s="13">
        <f>ROUND([1]A108020境外分支机构弥补亏损明细表!O18,2)</f>
        <v>0</v>
      </c>
      <c r="P18" s="13">
        <f>ROUND([1]A108020境外分支机构弥补亏损明细表!P18,2)</f>
        <v>0</v>
      </c>
      <c r="Q18" s="13">
        <f>ROUND([1]A108020境外分支机构弥补亏损明细表!Q18,2)</f>
        <v>0</v>
      </c>
      <c r="R18" s="13">
        <f>ROUND([1]A108020境外分支机构弥补亏损明细表!R18,2)</f>
        <v>0</v>
      </c>
      <c r="S18" s="13">
        <f>ROUND([1]A108020境外分支机构弥补亏损明细表!S18,2)</f>
        <v>0</v>
      </c>
      <c r="T18" s="13">
        <f>ROUND([1]A108020境外分支机构弥补亏损明细表!T18,2)</f>
        <v>0</v>
      </c>
    </row>
  </sheetData>
  <mergeCells count="13">
    <mergeCell ref="M4:M7"/>
    <mergeCell ref="N4:N7"/>
    <mergeCell ref="O4:T6"/>
    <mergeCell ref="A1:T1"/>
    <mergeCell ref="A3:A8"/>
    <mergeCell ref="B3:B7"/>
    <mergeCell ref="C3:F3"/>
    <mergeCell ref="G3:T3"/>
    <mergeCell ref="C4:C7"/>
    <mergeCell ref="D4:D7"/>
    <mergeCell ref="E4:E7"/>
    <mergeCell ref="F4:F7"/>
    <mergeCell ref="G4:L6"/>
  </mergeCells>
  <phoneticPr fontId="48" type="noConversion"/>
  <printOptions horizontalCentered="1"/>
  <pageMargins left="0.51181102362204722" right="0.31496062992125984" top="0.74803149606299213" bottom="0.35433070866141736" header="0.31496062992125984" footer="0.31496062992125984"/>
  <pageSetup paperSize="9" scale="77" orientation="landscape" blackAndWhite="1"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T15"/>
  <sheetViews>
    <sheetView zoomScaleSheetLayoutView="100" workbookViewId="0">
      <selection activeCell="F7" sqref="F7"/>
    </sheetView>
  </sheetViews>
  <sheetFormatPr defaultColWidth="9" defaultRowHeight="13.2"/>
  <cols>
    <col min="1" max="1" width="5.21875" style="201" customWidth="1"/>
    <col min="2" max="20" width="10" style="201" customWidth="1"/>
    <col min="21" max="16384" width="9" style="201"/>
  </cols>
  <sheetData>
    <row r="1" spans="1:20" s="198" customFormat="1" ht="20.100000000000001" customHeight="1">
      <c r="A1" s="779" t="s">
        <v>362</v>
      </c>
      <c r="B1" s="779"/>
      <c r="C1" s="779"/>
      <c r="D1" s="779"/>
      <c r="E1" s="779"/>
      <c r="F1" s="779"/>
      <c r="G1" s="779"/>
      <c r="H1" s="779"/>
      <c r="I1" s="779"/>
      <c r="J1" s="779"/>
      <c r="K1" s="779"/>
      <c r="L1" s="779"/>
      <c r="M1" s="779"/>
      <c r="N1" s="779"/>
      <c r="O1" s="779"/>
      <c r="P1" s="779"/>
      <c r="Q1" s="779"/>
      <c r="R1" s="779"/>
      <c r="S1" s="779"/>
      <c r="T1" s="779"/>
    </row>
    <row r="2" spans="1:20" s="199" customFormat="1" ht="25.5" customHeight="1">
      <c r="A2" s="754" t="s">
        <v>1912</v>
      </c>
      <c r="B2" s="754"/>
      <c r="C2" s="754"/>
      <c r="D2" s="754"/>
      <c r="E2" s="754"/>
      <c r="F2" s="754"/>
      <c r="G2" s="754"/>
      <c r="H2" s="754"/>
      <c r="I2" s="754"/>
      <c r="J2" s="754"/>
      <c r="K2" s="754"/>
      <c r="L2" s="754"/>
      <c r="M2" s="754"/>
      <c r="N2" s="754"/>
      <c r="O2" s="754"/>
      <c r="P2" s="754"/>
      <c r="Q2" s="754"/>
      <c r="R2" s="754"/>
      <c r="S2" s="754"/>
      <c r="T2" s="754"/>
    </row>
    <row r="3" spans="1:20" s="184" customFormat="1" ht="14.25" customHeight="1">
      <c r="A3" s="748" t="s">
        <v>2041</v>
      </c>
      <c r="B3" s="748" t="s">
        <v>1852</v>
      </c>
      <c r="C3" s="748" t="s">
        <v>1913</v>
      </c>
      <c r="D3" s="748"/>
      <c r="E3" s="748"/>
      <c r="F3" s="748"/>
      <c r="G3" s="748"/>
      <c r="H3" s="748"/>
      <c r="I3" s="748" t="s">
        <v>1914</v>
      </c>
      <c r="J3" s="748"/>
      <c r="K3" s="748"/>
      <c r="L3" s="748"/>
      <c r="M3" s="748"/>
      <c r="N3" s="748"/>
      <c r="O3" s="748" t="s">
        <v>1915</v>
      </c>
      <c r="P3" s="748"/>
      <c r="Q3" s="748"/>
      <c r="R3" s="748"/>
      <c r="S3" s="748"/>
      <c r="T3" s="748"/>
    </row>
    <row r="4" spans="1:20" s="184" customFormat="1" ht="14.25" customHeight="1">
      <c r="A4" s="748"/>
      <c r="B4" s="748"/>
      <c r="C4" s="186" t="s">
        <v>1904</v>
      </c>
      <c r="D4" s="186" t="s">
        <v>1905</v>
      </c>
      <c r="E4" s="186" t="s">
        <v>1906</v>
      </c>
      <c r="F4" s="186" t="s">
        <v>1907</v>
      </c>
      <c r="G4" s="186" t="s">
        <v>1908</v>
      </c>
      <c r="H4" s="186" t="s">
        <v>1839</v>
      </c>
      <c r="I4" s="186" t="s">
        <v>1904</v>
      </c>
      <c r="J4" s="186" t="s">
        <v>1905</v>
      </c>
      <c r="K4" s="186" t="s">
        <v>1906</v>
      </c>
      <c r="L4" s="186" t="s">
        <v>1907</v>
      </c>
      <c r="M4" s="186" t="s">
        <v>1908</v>
      </c>
      <c r="N4" s="186" t="s">
        <v>1839</v>
      </c>
      <c r="O4" s="186" t="s">
        <v>1905</v>
      </c>
      <c r="P4" s="186" t="s">
        <v>1906</v>
      </c>
      <c r="Q4" s="186" t="s">
        <v>1907</v>
      </c>
      <c r="R4" s="186" t="s">
        <v>1908</v>
      </c>
      <c r="S4" s="186" t="s">
        <v>2062</v>
      </c>
      <c r="T4" s="186" t="s">
        <v>1839</v>
      </c>
    </row>
    <row r="5" spans="1:20" s="184" customFormat="1" ht="53.1" customHeight="1">
      <c r="A5" s="748"/>
      <c r="B5" s="187">
        <v>1</v>
      </c>
      <c r="C5" s="187">
        <v>2</v>
      </c>
      <c r="D5" s="187">
        <v>3</v>
      </c>
      <c r="E5" s="187">
        <v>4</v>
      </c>
      <c r="F5" s="187">
        <v>5</v>
      </c>
      <c r="G5" s="187">
        <v>6</v>
      </c>
      <c r="H5" s="187" t="s">
        <v>1916</v>
      </c>
      <c r="I5" s="187">
        <v>8</v>
      </c>
      <c r="J5" s="187">
        <v>9</v>
      </c>
      <c r="K5" s="187">
        <v>10</v>
      </c>
      <c r="L5" s="187">
        <v>11</v>
      </c>
      <c r="M5" s="187">
        <v>12</v>
      </c>
      <c r="N5" s="187" t="s">
        <v>1917</v>
      </c>
      <c r="O5" s="187" t="s">
        <v>1918</v>
      </c>
      <c r="P5" s="187" t="s">
        <v>1919</v>
      </c>
      <c r="Q5" s="187" t="s">
        <v>1920</v>
      </c>
      <c r="R5" s="187" t="s">
        <v>1921</v>
      </c>
      <c r="S5" s="187">
        <v>18</v>
      </c>
      <c r="T5" s="187" t="s">
        <v>1911</v>
      </c>
    </row>
    <row r="6" spans="1:20" s="184" customFormat="1" ht="21.75" customHeight="1">
      <c r="A6" s="186">
        <v>1</v>
      </c>
      <c r="B6" s="493" t="str">
        <f>[1]A108030跨年度结转抵免境外所得税明细表!B6&amp;""</f>
        <v>0</v>
      </c>
      <c r="C6" s="598">
        <f>ROUND([1]A108030跨年度结转抵免境外所得税明细表!C6,2)</f>
        <v>0</v>
      </c>
      <c r="D6" s="598">
        <f>ROUND([1]A108030跨年度结转抵免境外所得税明细表!D6,2)</f>
        <v>0</v>
      </c>
      <c r="E6" s="598">
        <f>ROUND([1]A108030跨年度结转抵免境外所得税明细表!E6,2)</f>
        <v>0</v>
      </c>
      <c r="F6" s="598">
        <f>ROUND([1]A108030跨年度结转抵免境外所得税明细表!F6,2)</f>
        <v>0</v>
      </c>
      <c r="G6" s="598">
        <f>ROUND([1]A108030跨年度结转抵免境外所得税明细表!G6,2)</f>
        <v>0</v>
      </c>
      <c r="H6" s="598">
        <f>ROUND([1]A108030跨年度结转抵免境外所得税明细表!H6,2)</f>
        <v>0</v>
      </c>
      <c r="I6" s="598">
        <f>ROUND([1]A108030跨年度结转抵免境外所得税明细表!I6,2)</f>
        <v>0</v>
      </c>
      <c r="J6" s="598">
        <f>ROUND([1]A108030跨年度结转抵免境外所得税明细表!J6,2)</f>
        <v>0</v>
      </c>
      <c r="K6" s="598">
        <f>ROUND([1]A108030跨年度结转抵免境外所得税明细表!K6,2)</f>
        <v>0</v>
      </c>
      <c r="L6" s="598">
        <f>ROUND([1]A108030跨年度结转抵免境外所得税明细表!L6,2)</f>
        <v>0</v>
      </c>
      <c r="M6" s="598">
        <f>ROUND([1]A108030跨年度结转抵免境外所得税明细表!M6,2)</f>
        <v>0</v>
      </c>
      <c r="N6" s="598">
        <f>ROUND([1]A108030跨年度结转抵免境外所得税明细表!N6,2)</f>
        <v>0</v>
      </c>
      <c r="O6" s="598">
        <f>ROUND([1]A108030跨年度结转抵免境外所得税明细表!O6,2)</f>
        <v>0</v>
      </c>
      <c r="P6" s="598">
        <f>ROUND([1]A108030跨年度结转抵免境外所得税明细表!P6,2)</f>
        <v>0</v>
      </c>
      <c r="Q6" s="598">
        <f>ROUND([1]A108030跨年度结转抵免境外所得税明细表!Q6,2)</f>
        <v>0</v>
      </c>
      <c r="R6" s="598">
        <f>ROUND([1]A108030跨年度结转抵免境外所得税明细表!R6,2)</f>
        <v>0</v>
      </c>
      <c r="S6" s="598">
        <f>ROUND([1]A108030跨年度结转抵免境外所得税明细表!S6,2)</f>
        <v>0</v>
      </c>
      <c r="T6" s="598">
        <f>ROUND([1]A108030跨年度结转抵免境外所得税明细表!T6,2)</f>
        <v>0</v>
      </c>
    </row>
    <row r="7" spans="1:20" s="184" customFormat="1" ht="21.75" customHeight="1">
      <c r="A7" s="186">
        <v>2</v>
      </c>
      <c r="B7" s="493" t="str">
        <f>[1]A108030跨年度结转抵免境外所得税明细表!B7&amp;""</f>
        <v>0</v>
      </c>
      <c r="C7" s="598">
        <f>ROUND([1]A108030跨年度结转抵免境外所得税明细表!C7,2)</f>
        <v>0</v>
      </c>
      <c r="D7" s="598">
        <f>ROUND([1]A108030跨年度结转抵免境外所得税明细表!D7,2)</f>
        <v>0</v>
      </c>
      <c r="E7" s="598">
        <f>ROUND([1]A108030跨年度结转抵免境外所得税明细表!E7,2)</f>
        <v>0</v>
      </c>
      <c r="F7" s="598">
        <f>ROUND([1]A108030跨年度结转抵免境外所得税明细表!F7,2)</f>
        <v>0</v>
      </c>
      <c r="G7" s="598">
        <f>ROUND([1]A108030跨年度结转抵免境外所得税明细表!G7,2)</f>
        <v>0</v>
      </c>
      <c r="H7" s="598">
        <f>ROUND([1]A108030跨年度结转抵免境外所得税明细表!H7,2)</f>
        <v>0</v>
      </c>
      <c r="I7" s="598">
        <f>ROUND([1]A108030跨年度结转抵免境外所得税明细表!I7,2)</f>
        <v>0</v>
      </c>
      <c r="J7" s="598">
        <f>ROUND([1]A108030跨年度结转抵免境外所得税明细表!J7,2)</f>
        <v>0</v>
      </c>
      <c r="K7" s="598">
        <f>ROUND([1]A108030跨年度结转抵免境外所得税明细表!K7,2)</f>
        <v>0</v>
      </c>
      <c r="L7" s="598">
        <f>ROUND([1]A108030跨年度结转抵免境外所得税明细表!L7,2)</f>
        <v>0</v>
      </c>
      <c r="M7" s="598">
        <f>ROUND([1]A108030跨年度结转抵免境外所得税明细表!M7,2)</f>
        <v>0</v>
      </c>
      <c r="N7" s="598">
        <f>ROUND([1]A108030跨年度结转抵免境外所得税明细表!N7,2)</f>
        <v>0</v>
      </c>
      <c r="O7" s="598">
        <f>ROUND([1]A108030跨年度结转抵免境外所得税明细表!O7,2)</f>
        <v>0</v>
      </c>
      <c r="P7" s="598">
        <f>ROUND([1]A108030跨年度结转抵免境外所得税明细表!P7,2)</f>
        <v>0</v>
      </c>
      <c r="Q7" s="598">
        <f>ROUND([1]A108030跨年度结转抵免境外所得税明细表!Q7,2)</f>
        <v>0</v>
      </c>
      <c r="R7" s="598">
        <f>ROUND([1]A108030跨年度结转抵免境外所得税明细表!R7,2)</f>
        <v>0</v>
      </c>
      <c r="S7" s="598">
        <f>ROUND([1]A108030跨年度结转抵免境外所得税明细表!S7,2)</f>
        <v>0</v>
      </c>
      <c r="T7" s="598">
        <f>ROUND([1]A108030跨年度结转抵免境外所得税明细表!T7,2)</f>
        <v>0</v>
      </c>
    </row>
    <row r="8" spans="1:20" s="184" customFormat="1" ht="21.75" customHeight="1">
      <c r="A8" s="186">
        <v>3</v>
      </c>
      <c r="B8" s="493" t="str">
        <f>[1]A108030跨年度结转抵免境外所得税明细表!B8&amp;""</f>
        <v>0</v>
      </c>
      <c r="C8" s="598">
        <f>ROUND([1]A108030跨年度结转抵免境外所得税明细表!C8,2)</f>
        <v>0</v>
      </c>
      <c r="D8" s="598">
        <f>ROUND([1]A108030跨年度结转抵免境外所得税明细表!D8,2)</f>
        <v>0</v>
      </c>
      <c r="E8" s="598">
        <f>ROUND([1]A108030跨年度结转抵免境外所得税明细表!E8,2)</f>
        <v>0</v>
      </c>
      <c r="F8" s="598">
        <f>ROUND([1]A108030跨年度结转抵免境外所得税明细表!F8,2)</f>
        <v>0</v>
      </c>
      <c r="G8" s="598">
        <f>ROUND([1]A108030跨年度结转抵免境外所得税明细表!G8,2)</f>
        <v>0</v>
      </c>
      <c r="H8" s="598">
        <f>ROUND([1]A108030跨年度结转抵免境外所得税明细表!H8,2)</f>
        <v>0</v>
      </c>
      <c r="I8" s="598">
        <f>ROUND([1]A108030跨年度结转抵免境外所得税明细表!I8,2)</f>
        <v>0</v>
      </c>
      <c r="J8" s="598">
        <f>ROUND([1]A108030跨年度结转抵免境外所得税明细表!J8,2)</f>
        <v>0</v>
      </c>
      <c r="K8" s="598">
        <f>ROUND([1]A108030跨年度结转抵免境外所得税明细表!K8,2)</f>
        <v>0</v>
      </c>
      <c r="L8" s="598">
        <f>ROUND([1]A108030跨年度结转抵免境外所得税明细表!L8,2)</f>
        <v>0</v>
      </c>
      <c r="M8" s="598">
        <f>ROUND([1]A108030跨年度结转抵免境外所得税明细表!M8,2)</f>
        <v>0</v>
      </c>
      <c r="N8" s="598">
        <f>ROUND([1]A108030跨年度结转抵免境外所得税明细表!N8,2)</f>
        <v>0</v>
      </c>
      <c r="O8" s="598">
        <f>ROUND([1]A108030跨年度结转抵免境外所得税明细表!O8,2)</f>
        <v>0</v>
      </c>
      <c r="P8" s="598">
        <f>ROUND([1]A108030跨年度结转抵免境外所得税明细表!P8,2)</f>
        <v>0</v>
      </c>
      <c r="Q8" s="598">
        <f>ROUND([1]A108030跨年度结转抵免境外所得税明细表!Q8,2)</f>
        <v>0</v>
      </c>
      <c r="R8" s="598">
        <f>ROUND([1]A108030跨年度结转抵免境外所得税明细表!R8,2)</f>
        <v>0</v>
      </c>
      <c r="S8" s="598">
        <f>ROUND([1]A108030跨年度结转抵免境外所得税明细表!S8,2)</f>
        <v>0</v>
      </c>
      <c r="T8" s="598">
        <f>ROUND([1]A108030跨年度结转抵免境外所得税明细表!T8,2)</f>
        <v>0</v>
      </c>
    </row>
    <row r="9" spans="1:20" s="184" customFormat="1" ht="21.75" customHeight="1">
      <c r="A9" s="186">
        <v>4</v>
      </c>
      <c r="B9" s="493" t="str">
        <f>[1]A108030跨年度结转抵免境外所得税明细表!B9&amp;""</f>
        <v>0</v>
      </c>
      <c r="C9" s="598">
        <f>ROUND([1]A108030跨年度结转抵免境外所得税明细表!C9,2)</f>
        <v>0</v>
      </c>
      <c r="D9" s="598">
        <f>ROUND([1]A108030跨年度结转抵免境外所得税明细表!D9,2)</f>
        <v>0</v>
      </c>
      <c r="E9" s="598">
        <f>ROUND([1]A108030跨年度结转抵免境外所得税明细表!E9,2)</f>
        <v>0</v>
      </c>
      <c r="F9" s="598">
        <f>ROUND([1]A108030跨年度结转抵免境外所得税明细表!F9,2)</f>
        <v>0</v>
      </c>
      <c r="G9" s="598">
        <f>ROUND([1]A108030跨年度结转抵免境外所得税明细表!G9,2)</f>
        <v>0</v>
      </c>
      <c r="H9" s="598">
        <f>ROUND([1]A108030跨年度结转抵免境外所得税明细表!H9,2)</f>
        <v>0</v>
      </c>
      <c r="I9" s="598">
        <f>ROUND([1]A108030跨年度结转抵免境外所得税明细表!I9,2)</f>
        <v>0</v>
      </c>
      <c r="J9" s="598">
        <f>ROUND([1]A108030跨年度结转抵免境外所得税明细表!J9,2)</f>
        <v>0</v>
      </c>
      <c r="K9" s="598">
        <f>ROUND([1]A108030跨年度结转抵免境外所得税明细表!K9,2)</f>
        <v>0</v>
      </c>
      <c r="L9" s="598">
        <f>ROUND([1]A108030跨年度结转抵免境外所得税明细表!L9,2)</f>
        <v>0</v>
      </c>
      <c r="M9" s="598">
        <f>ROUND([1]A108030跨年度结转抵免境外所得税明细表!M9,2)</f>
        <v>0</v>
      </c>
      <c r="N9" s="598">
        <f>ROUND([1]A108030跨年度结转抵免境外所得税明细表!N9,2)</f>
        <v>0</v>
      </c>
      <c r="O9" s="598">
        <f>ROUND([1]A108030跨年度结转抵免境外所得税明细表!O9,2)</f>
        <v>0</v>
      </c>
      <c r="P9" s="598">
        <f>ROUND([1]A108030跨年度结转抵免境外所得税明细表!P9,2)</f>
        <v>0</v>
      </c>
      <c r="Q9" s="598">
        <f>ROUND([1]A108030跨年度结转抵免境外所得税明细表!Q9,2)</f>
        <v>0</v>
      </c>
      <c r="R9" s="598">
        <f>ROUND([1]A108030跨年度结转抵免境外所得税明细表!R9,2)</f>
        <v>0</v>
      </c>
      <c r="S9" s="598">
        <f>ROUND([1]A108030跨年度结转抵免境外所得税明细表!S9,2)</f>
        <v>0</v>
      </c>
      <c r="T9" s="598">
        <f>ROUND([1]A108030跨年度结转抵免境外所得税明细表!T9,2)</f>
        <v>0</v>
      </c>
    </row>
    <row r="10" spans="1:20" s="184" customFormat="1" ht="21.75" customHeight="1">
      <c r="A10" s="186">
        <v>5</v>
      </c>
      <c r="B10" s="493" t="str">
        <f>[1]A108030跨年度结转抵免境外所得税明细表!B10&amp;""</f>
        <v>0</v>
      </c>
      <c r="C10" s="598">
        <f>ROUND([1]A108030跨年度结转抵免境外所得税明细表!C10,2)</f>
        <v>0</v>
      </c>
      <c r="D10" s="598">
        <f>ROUND([1]A108030跨年度结转抵免境外所得税明细表!D10,2)</f>
        <v>0</v>
      </c>
      <c r="E10" s="598">
        <f>ROUND([1]A108030跨年度结转抵免境外所得税明细表!E10,2)</f>
        <v>0</v>
      </c>
      <c r="F10" s="598">
        <f>ROUND([1]A108030跨年度结转抵免境外所得税明细表!F10,2)</f>
        <v>0</v>
      </c>
      <c r="G10" s="598">
        <f>ROUND([1]A108030跨年度结转抵免境外所得税明细表!G10,2)</f>
        <v>0</v>
      </c>
      <c r="H10" s="598">
        <f>ROUND([1]A108030跨年度结转抵免境外所得税明细表!H10,2)</f>
        <v>0</v>
      </c>
      <c r="I10" s="598">
        <f>ROUND([1]A108030跨年度结转抵免境外所得税明细表!I10,2)</f>
        <v>0</v>
      </c>
      <c r="J10" s="598">
        <f>ROUND([1]A108030跨年度结转抵免境外所得税明细表!J10,2)</f>
        <v>0</v>
      </c>
      <c r="K10" s="598">
        <f>ROUND([1]A108030跨年度结转抵免境外所得税明细表!K10,2)</f>
        <v>0</v>
      </c>
      <c r="L10" s="598">
        <f>ROUND([1]A108030跨年度结转抵免境外所得税明细表!L10,2)</f>
        <v>0</v>
      </c>
      <c r="M10" s="598">
        <f>ROUND([1]A108030跨年度结转抵免境外所得税明细表!M10,2)</f>
        <v>0</v>
      </c>
      <c r="N10" s="598">
        <f>ROUND([1]A108030跨年度结转抵免境外所得税明细表!N10,2)</f>
        <v>0</v>
      </c>
      <c r="O10" s="598">
        <f>ROUND([1]A108030跨年度结转抵免境外所得税明细表!O10,2)</f>
        <v>0</v>
      </c>
      <c r="P10" s="598">
        <f>ROUND([1]A108030跨年度结转抵免境外所得税明细表!P10,2)</f>
        <v>0</v>
      </c>
      <c r="Q10" s="598">
        <f>ROUND([1]A108030跨年度结转抵免境外所得税明细表!Q10,2)</f>
        <v>0</v>
      </c>
      <c r="R10" s="598">
        <f>ROUND([1]A108030跨年度结转抵免境外所得税明细表!R10,2)</f>
        <v>0</v>
      </c>
      <c r="S10" s="598">
        <f>ROUND([1]A108030跨年度结转抵免境外所得税明细表!S10,2)</f>
        <v>0</v>
      </c>
      <c r="T10" s="598">
        <f>ROUND([1]A108030跨年度结转抵免境外所得税明细表!T10,2)</f>
        <v>0</v>
      </c>
    </row>
    <row r="11" spans="1:20" s="184" customFormat="1" ht="21.75" customHeight="1">
      <c r="A11" s="186">
        <v>6</v>
      </c>
      <c r="B11" s="493" t="str">
        <f>[1]A108030跨年度结转抵免境外所得税明细表!B11&amp;""</f>
        <v>0</v>
      </c>
      <c r="C11" s="598">
        <f>ROUND([1]A108030跨年度结转抵免境外所得税明细表!C11,2)</f>
        <v>0</v>
      </c>
      <c r="D11" s="598">
        <f>ROUND([1]A108030跨年度结转抵免境外所得税明细表!D11,2)</f>
        <v>0</v>
      </c>
      <c r="E11" s="598">
        <f>ROUND([1]A108030跨年度结转抵免境外所得税明细表!E11,2)</f>
        <v>0</v>
      </c>
      <c r="F11" s="598">
        <f>ROUND([1]A108030跨年度结转抵免境外所得税明细表!F11,2)</f>
        <v>0</v>
      </c>
      <c r="G11" s="598">
        <f>ROUND([1]A108030跨年度结转抵免境外所得税明细表!G11,2)</f>
        <v>0</v>
      </c>
      <c r="H11" s="598">
        <f>ROUND([1]A108030跨年度结转抵免境外所得税明细表!H11,2)</f>
        <v>0</v>
      </c>
      <c r="I11" s="598">
        <f>ROUND([1]A108030跨年度结转抵免境外所得税明细表!I11,2)</f>
        <v>0</v>
      </c>
      <c r="J11" s="598">
        <f>ROUND([1]A108030跨年度结转抵免境外所得税明细表!J11,2)</f>
        <v>0</v>
      </c>
      <c r="K11" s="598">
        <f>ROUND([1]A108030跨年度结转抵免境外所得税明细表!K11,2)</f>
        <v>0</v>
      </c>
      <c r="L11" s="598">
        <f>ROUND([1]A108030跨年度结转抵免境外所得税明细表!L11,2)</f>
        <v>0</v>
      </c>
      <c r="M11" s="598">
        <f>ROUND([1]A108030跨年度结转抵免境外所得税明细表!M11,2)</f>
        <v>0</v>
      </c>
      <c r="N11" s="598">
        <f>ROUND([1]A108030跨年度结转抵免境外所得税明细表!N11,2)</f>
        <v>0</v>
      </c>
      <c r="O11" s="598">
        <f>ROUND([1]A108030跨年度结转抵免境外所得税明细表!O11,2)</f>
        <v>0</v>
      </c>
      <c r="P11" s="598">
        <f>ROUND([1]A108030跨年度结转抵免境外所得税明细表!P11,2)</f>
        <v>0</v>
      </c>
      <c r="Q11" s="598">
        <f>ROUND([1]A108030跨年度结转抵免境外所得税明细表!Q11,2)</f>
        <v>0</v>
      </c>
      <c r="R11" s="598">
        <f>ROUND([1]A108030跨年度结转抵免境外所得税明细表!R11,2)</f>
        <v>0</v>
      </c>
      <c r="S11" s="598">
        <f>ROUND([1]A108030跨年度结转抵免境外所得税明细表!S11,2)</f>
        <v>0</v>
      </c>
      <c r="T11" s="598">
        <f>ROUND([1]A108030跨年度结转抵免境外所得税明细表!T11,2)</f>
        <v>0</v>
      </c>
    </row>
    <row r="12" spans="1:20" s="184" customFormat="1" ht="21.75" customHeight="1">
      <c r="A12" s="186">
        <v>7</v>
      </c>
      <c r="B12" s="493" t="str">
        <f>[1]A108030跨年度结转抵免境外所得税明细表!B12&amp;""</f>
        <v>0</v>
      </c>
      <c r="C12" s="598">
        <f>ROUND([1]A108030跨年度结转抵免境外所得税明细表!C12,2)</f>
        <v>0</v>
      </c>
      <c r="D12" s="598">
        <f>ROUND([1]A108030跨年度结转抵免境外所得税明细表!D12,2)</f>
        <v>0</v>
      </c>
      <c r="E12" s="598">
        <f>ROUND([1]A108030跨年度结转抵免境外所得税明细表!E12,2)</f>
        <v>0</v>
      </c>
      <c r="F12" s="598">
        <f>ROUND([1]A108030跨年度结转抵免境外所得税明细表!F12,2)</f>
        <v>0</v>
      </c>
      <c r="G12" s="598">
        <f>ROUND([1]A108030跨年度结转抵免境外所得税明细表!G12,2)</f>
        <v>0</v>
      </c>
      <c r="H12" s="598">
        <f>ROUND([1]A108030跨年度结转抵免境外所得税明细表!H12,2)</f>
        <v>0</v>
      </c>
      <c r="I12" s="598">
        <f>ROUND([1]A108030跨年度结转抵免境外所得税明细表!I12,2)</f>
        <v>0</v>
      </c>
      <c r="J12" s="598">
        <f>ROUND([1]A108030跨年度结转抵免境外所得税明细表!J12,2)</f>
        <v>0</v>
      </c>
      <c r="K12" s="598">
        <f>ROUND([1]A108030跨年度结转抵免境外所得税明细表!K12,2)</f>
        <v>0</v>
      </c>
      <c r="L12" s="598">
        <f>ROUND([1]A108030跨年度结转抵免境外所得税明细表!L12,2)</f>
        <v>0</v>
      </c>
      <c r="M12" s="598">
        <f>ROUND([1]A108030跨年度结转抵免境外所得税明细表!M12,2)</f>
        <v>0</v>
      </c>
      <c r="N12" s="598">
        <f>ROUND([1]A108030跨年度结转抵免境外所得税明细表!N12,2)</f>
        <v>0</v>
      </c>
      <c r="O12" s="598">
        <f>ROUND([1]A108030跨年度结转抵免境外所得税明细表!O12,2)</f>
        <v>0</v>
      </c>
      <c r="P12" s="598">
        <f>ROUND([1]A108030跨年度结转抵免境外所得税明细表!P12,2)</f>
        <v>0</v>
      </c>
      <c r="Q12" s="598">
        <f>ROUND([1]A108030跨年度结转抵免境外所得税明细表!Q12,2)</f>
        <v>0</v>
      </c>
      <c r="R12" s="598">
        <f>ROUND([1]A108030跨年度结转抵免境外所得税明细表!R12,2)</f>
        <v>0</v>
      </c>
      <c r="S12" s="598">
        <f>ROUND([1]A108030跨年度结转抵免境外所得税明细表!S12,2)</f>
        <v>0</v>
      </c>
      <c r="T12" s="598">
        <f>ROUND([1]A108030跨年度结转抵免境外所得税明细表!T12,2)</f>
        <v>0</v>
      </c>
    </row>
    <row r="13" spans="1:20" s="184" customFormat="1" ht="21.75" customHeight="1">
      <c r="A13" s="186">
        <v>8</v>
      </c>
      <c r="B13" s="493" t="str">
        <f>[1]A108030跨年度结转抵免境外所得税明细表!B13&amp;""</f>
        <v>0</v>
      </c>
      <c r="C13" s="598">
        <f>ROUND([1]A108030跨年度结转抵免境外所得税明细表!C13,2)</f>
        <v>0</v>
      </c>
      <c r="D13" s="598">
        <f>ROUND([1]A108030跨年度结转抵免境外所得税明细表!D13,2)</f>
        <v>0</v>
      </c>
      <c r="E13" s="598">
        <f>ROUND([1]A108030跨年度结转抵免境外所得税明细表!E13,2)</f>
        <v>0</v>
      </c>
      <c r="F13" s="598">
        <f>ROUND([1]A108030跨年度结转抵免境外所得税明细表!F13,2)</f>
        <v>0</v>
      </c>
      <c r="G13" s="598">
        <f>ROUND([1]A108030跨年度结转抵免境外所得税明细表!G13,2)</f>
        <v>0</v>
      </c>
      <c r="H13" s="598">
        <f>ROUND([1]A108030跨年度结转抵免境外所得税明细表!H13,2)</f>
        <v>0</v>
      </c>
      <c r="I13" s="598">
        <f>ROUND([1]A108030跨年度结转抵免境外所得税明细表!I13,2)</f>
        <v>0</v>
      </c>
      <c r="J13" s="598">
        <f>ROUND([1]A108030跨年度结转抵免境外所得税明细表!J13,2)</f>
        <v>0</v>
      </c>
      <c r="K13" s="598">
        <f>ROUND([1]A108030跨年度结转抵免境外所得税明细表!K13,2)</f>
        <v>0</v>
      </c>
      <c r="L13" s="598">
        <f>ROUND([1]A108030跨年度结转抵免境外所得税明细表!L13,2)</f>
        <v>0</v>
      </c>
      <c r="M13" s="598">
        <f>ROUND([1]A108030跨年度结转抵免境外所得税明细表!M13,2)</f>
        <v>0</v>
      </c>
      <c r="N13" s="598">
        <f>ROUND([1]A108030跨年度结转抵免境外所得税明细表!N13,2)</f>
        <v>0</v>
      </c>
      <c r="O13" s="598">
        <f>ROUND([1]A108030跨年度结转抵免境外所得税明细表!O13,2)</f>
        <v>0</v>
      </c>
      <c r="P13" s="598">
        <f>ROUND([1]A108030跨年度结转抵免境外所得税明细表!P13,2)</f>
        <v>0</v>
      </c>
      <c r="Q13" s="598">
        <f>ROUND([1]A108030跨年度结转抵免境外所得税明细表!Q13,2)</f>
        <v>0</v>
      </c>
      <c r="R13" s="598">
        <f>ROUND([1]A108030跨年度结转抵免境外所得税明细表!R13,2)</f>
        <v>0</v>
      </c>
      <c r="S13" s="598">
        <f>ROUND([1]A108030跨年度结转抵免境外所得税明细表!S13,2)</f>
        <v>0</v>
      </c>
      <c r="T13" s="598">
        <f>ROUND([1]A108030跨年度结转抵免境外所得税明细表!T13,2)</f>
        <v>0</v>
      </c>
    </row>
    <row r="14" spans="1:20" s="200" customFormat="1" ht="21.75" customHeight="1">
      <c r="A14" s="186">
        <v>9</v>
      </c>
      <c r="B14" s="493" t="str">
        <f>[1]A108030跨年度结转抵免境外所得税明细表!B14&amp;""</f>
        <v>0</v>
      </c>
      <c r="C14" s="598">
        <f>ROUND([1]A108030跨年度结转抵免境外所得税明细表!C14,2)</f>
        <v>0</v>
      </c>
      <c r="D14" s="598">
        <f>ROUND([1]A108030跨年度结转抵免境外所得税明细表!D14,2)</f>
        <v>0</v>
      </c>
      <c r="E14" s="598">
        <f>ROUND([1]A108030跨年度结转抵免境外所得税明细表!E14,2)</f>
        <v>0</v>
      </c>
      <c r="F14" s="598">
        <f>ROUND([1]A108030跨年度结转抵免境外所得税明细表!F14,2)</f>
        <v>0</v>
      </c>
      <c r="G14" s="598">
        <f>ROUND([1]A108030跨年度结转抵免境外所得税明细表!G14,2)</f>
        <v>0</v>
      </c>
      <c r="H14" s="598">
        <f>ROUND([1]A108030跨年度结转抵免境外所得税明细表!H14,2)</f>
        <v>0</v>
      </c>
      <c r="I14" s="598">
        <f>ROUND([1]A108030跨年度结转抵免境外所得税明细表!I14,2)</f>
        <v>0</v>
      </c>
      <c r="J14" s="598">
        <f>ROUND([1]A108030跨年度结转抵免境外所得税明细表!J14,2)</f>
        <v>0</v>
      </c>
      <c r="K14" s="598">
        <f>ROUND([1]A108030跨年度结转抵免境外所得税明细表!K14,2)</f>
        <v>0</v>
      </c>
      <c r="L14" s="598">
        <f>ROUND([1]A108030跨年度结转抵免境外所得税明细表!L14,2)</f>
        <v>0</v>
      </c>
      <c r="M14" s="598">
        <f>ROUND([1]A108030跨年度结转抵免境外所得税明细表!M14,2)</f>
        <v>0</v>
      </c>
      <c r="N14" s="598">
        <f>ROUND([1]A108030跨年度结转抵免境外所得税明细表!N14,2)</f>
        <v>0</v>
      </c>
      <c r="O14" s="598">
        <f>ROUND([1]A108030跨年度结转抵免境外所得税明细表!O14,2)</f>
        <v>0</v>
      </c>
      <c r="P14" s="598">
        <f>ROUND([1]A108030跨年度结转抵免境外所得税明细表!P14,2)</f>
        <v>0</v>
      </c>
      <c r="Q14" s="598">
        <f>ROUND([1]A108030跨年度结转抵免境外所得税明细表!Q14,2)</f>
        <v>0</v>
      </c>
      <c r="R14" s="598">
        <f>ROUND([1]A108030跨年度结转抵免境外所得税明细表!R14,2)</f>
        <v>0</v>
      </c>
      <c r="S14" s="598">
        <f>ROUND([1]A108030跨年度结转抵免境外所得税明细表!S14,2)</f>
        <v>0</v>
      </c>
      <c r="T14" s="598">
        <f>ROUND([1]A108030跨年度结转抵免境外所得税明细表!T14,2)</f>
        <v>0</v>
      </c>
    </row>
    <row r="15" spans="1:20" s="200" customFormat="1" ht="21.75" customHeight="1">
      <c r="A15" s="186">
        <v>10</v>
      </c>
      <c r="B15" s="77" t="s">
        <v>2061</v>
      </c>
      <c r="C15" s="598">
        <f>ROUND([1]A108030跨年度结转抵免境外所得税明细表!C15,2)</f>
        <v>0</v>
      </c>
      <c r="D15" s="598">
        <f>ROUND([1]A108030跨年度结转抵免境外所得税明细表!D15,2)</f>
        <v>0</v>
      </c>
      <c r="E15" s="598">
        <f>ROUND([1]A108030跨年度结转抵免境外所得税明细表!E15,2)</f>
        <v>0</v>
      </c>
      <c r="F15" s="598">
        <f>ROUND([1]A108030跨年度结转抵免境外所得税明细表!F15,2)</f>
        <v>0</v>
      </c>
      <c r="G15" s="598">
        <f>ROUND([1]A108030跨年度结转抵免境外所得税明细表!G15,2)</f>
        <v>0</v>
      </c>
      <c r="H15" s="598">
        <f>ROUND([1]A108030跨年度结转抵免境外所得税明细表!H15,2)</f>
        <v>0</v>
      </c>
      <c r="I15" s="598">
        <f>ROUND([1]A108030跨年度结转抵免境外所得税明细表!I15,2)</f>
        <v>0</v>
      </c>
      <c r="J15" s="598">
        <f>ROUND([1]A108030跨年度结转抵免境外所得税明细表!J15,2)</f>
        <v>0</v>
      </c>
      <c r="K15" s="598">
        <f>ROUND([1]A108030跨年度结转抵免境外所得税明细表!K15,2)</f>
        <v>0</v>
      </c>
      <c r="L15" s="598">
        <f>ROUND([1]A108030跨年度结转抵免境外所得税明细表!L15,2)</f>
        <v>0</v>
      </c>
      <c r="M15" s="598">
        <f>ROUND([1]A108030跨年度结转抵免境外所得税明细表!M15,2)</f>
        <v>0</v>
      </c>
      <c r="N15" s="598">
        <f>ROUND([1]A108030跨年度结转抵免境外所得税明细表!N15,2)</f>
        <v>0</v>
      </c>
      <c r="O15" s="598">
        <f>ROUND([1]A108030跨年度结转抵免境外所得税明细表!O15,2)</f>
        <v>0</v>
      </c>
      <c r="P15" s="598">
        <f>ROUND([1]A108030跨年度结转抵免境外所得税明细表!P15,2)</f>
        <v>0</v>
      </c>
      <c r="Q15" s="598">
        <f>ROUND([1]A108030跨年度结转抵免境外所得税明细表!Q15,2)</f>
        <v>0</v>
      </c>
      <c r="R15" s="598">
        <f>ROUND([1]A108030跨年度结转抵免境外所得税明细表!R15,2)</f>
        <v>0</v>
      </c>
      <c r="S15" s="598">
        <f>ROUND([1]A108030跨年度结转抵免境外所得税明细表!S15,2)</f>
        <v>0</v>
      </c>
      <c r="T15" s="598">
        <f>ROUND([1]A108030跨年度结转抵免境外所得税明细表!T15,2)</f>
        <v>0</v>
      </c>
    </row>
  </sheetData>
  <mergeCells count="7">
    <mergeCell ref="A1:T1"/>
    <mergeCell ref="A2:T2"/>
    <mergeCell ref="A3:A5"/>
    <mergeCell ref="B3:B4"/>
    <mergeCell ref="C3:H3"/>
    <mergeCell ref="I3:N3"/>
    <mergeCell ref="O3:T3"/>
  </mergeCells>
  <phoneticPr fontId="48" type="noConversion"/>
  <printOptions horizontalCentered="1"/>
  <pageMargins left="0.51181102362204722" right="0.31496062992125984" top="0.74803149606299213" bottom="0.35433070866141736" header="0.31496062992125984" footer="0.31496062992125984"/>
  <pageSetup paperSize="9" scale="72" orientation="landscape" blackAndWhite="1"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F20"/>
  <sheetViews>
    <sheetView zoomScaleSheetLayoutView="100" workbookViewId="0">
      <selection activeCell="C12" sqref="C12"/>
    </sheetView>
  </sheetViews>
  <sheetFormatPr defaultColWidth="9" defaultRowHeight="14.4"/>
  <cols>
    <col min="1" max="1" width="5.21875" style="299" customWidth="1"/>
    <col min="2" max="2" width="71.88671875" style="299" customWidth="1"/>
    <col min="3" max="3" width="19.77734375" style="299" customWidth="1"/>
    <col min="4" max="16384" width="9" style="299"/>
  </cols>
  <sheetData>
    <row r="1" spans="1:6" s="192" customFormat="1" ht="20.100000000000001" customHeight="1">
      <c r="A1" s="867" t="s">
        <v>1922</v>
      </c>
      <c r="B1" s="867"/>
      <c r="C1" s="867"/>
    </row>
    <row r="2" spans="1:6" s="195" customFormat="1" ht="25.5" customHeight="1">
      <c r="A2" s="759" t="s">
        <v>1923</v>
      </c>
      <c r="B2" s="759"/>
      <c r="C2" s="759"/>
    </row>
    <row r="3" spans="1:6" s="202" customFormat="1" ht="18" customHeight="1">
      <c r="A3" s="77" t="s">
        <v>2041</v>
      </c>
      <c r="B3" s="77" t="s">
        <v>1057</v>
      </c>
      <c r="C3" s="77" t="s">
        <v>2052</v>
      </c>
      <c r="F3" s="203"/>
    </row>
    <row r="4" spans="1:6" s="202" customFormat="1" ht="18" customHeight="1">
      <c r="A4" s="77">
        <v>1</v>
      </c>
      <c r="B4" s="78" t="s">
        <v>1924</v>
      </c>
      <c r="C4" s="578">
        <f>ROUND([1]A109000跨地区经营汇总纳税企业年度分摊企业所得税明细表!C4,2)</f>
        <v>0</v>
      </c>
    </row>
    <row r="5" spans="1:6" s="202" customFormat="1" ht="18" customHeight="1">
      <c r="A5" s="77">
        <v>2</v>
      </c>
      <c r="B5" s="78" t="s">
        <v>1925</v>
      </c>
      <c r="C5" s="578">
        <f>ROUND([1]A109000跨地区经营汇总纳税企业年度分摊企业所得税明细表!C5,2)</f>
        <v>0</v>
      </c>
    </row>
    <row r="6" spans="1:6" s="202" customFormat="1" ht="18" customHeight="1">
      <c r="A6" s="77">
        <v>3</v>
      </c>
      <c r="B6" s="78" t="s">
        <v>1926</v>
      </c>
      <c r="C6" s="578">
        <f>ROUND([1]A109000跨地区经营汇总纳税企业年度分摊企业所得税明细表!C6,2)</f>
        <v>0</v>
      </c>
    </row>
    <row r="7" spans="1:6" s="202" customFormat="1" ht="18" customHeight="1">
      <c r="A7" s="77">
        <v>4</v>
      </c>
      <c r="B7" s="197" t="s">
        <v>1927</v>
      </c>
      <c r="C7" s="578">
        <f>ROUND([1]A109000跨地区经营汇总纳税企业年度分摊企业所得税明细表!C7,2)</f>
        <v>0</v>
      </c>
    </row>
    <row r="8" spans="1:6" s="202" customFormat="1" ht="18" customHeight="1">
      <c r="A8" s="77">
        <v>5</v>
      </c>
      <c r="B8" s="197" t="s">
        <v>1928</v>
      </c>
      <c r="C8" s="578">
        <f>ROUND([1]A109000跨地区经营汇总纳税企业年度分摊企业所得税明细表!C8,2)</f>
        <v>0</v>
      </c>
    </row>
    <row r="9" spans="1:6" s="202" customFormat="1" ht="18" customHeight="1">
      <c r="A9" s="77">
        <v>6</v>
      </c>
      <c r="B9" s="197" t="s">
        <v>1929</v>
      </c>
      <c r="C9" s="578">
        <f>ROUND([1]A109000跨地区经营汇总纳税企业年度分摊企业所得税明细表!C9,2)</f>
        <v>0</v>
      </c>
    </row>
    <row r="10" spans="1:6" s="202" customFormat="1" ht="18" customHeight="1">
      <c r="A10" s="77">
        <v>7</v>
      </c>
      <c r="B10" s="197" t="s">
        <v>1930</v>
      </c>
      <c r="C10" s="578">
        <f>ROUND([1]A109000跨地区经营汇总纳税企业年度分摊企业所得税明细表!C10,2)</f>
        <v>0</v>
      </c>
    </row>
    <row r="11" spans="1:6" s="202" customFormat="1" ht="18" customHeight="1">
      <c r="A11" s="77">
        <v>8</v>
      </c>
      <c r="B11" s="197" t="s">
        <v>1931</v>
      </c>
      <c r="C11" s="578">
        <f>ROUND([1]A109000跨地区经营汇总纳税企业年度分摊企业所得税明细表!C11,2)</f>
        <v>0</v>
      </c>
    </row>
    <row r="12" spans="1:6" s="202" customFormat="1" ht="18" customHeight="1">
      <c r="A12" s="77">
        <v>9</v>
      </c>
      <c r="B12" s="197" t="s">
        <v>1932</v>
      </c>
      <c r="C12" s="578">
        <f>ROUND([1]A109000跨地区经营汇总纳税企业年度分摊企业所得税明细表!C12,2)</f>
        <v>0</v>
      </c>
    </row>
    <row r="13" spans="1:6" s="202" customFormat="1" ht="18" customHeight="1">
      <c r="A13" s="77">
        <v>10</v>
      </c>
      <c r="B13" s="197" t="s">
        <v>1933</v>
      </c>
      <c r="C13" s="578">
        <f>ROUND([1]A109000跨地区经营汇总纳税企业年度分摊企业所得税明细表!C13,2)</f>
        <v>0</v>
      </c>
    </row>
    <row r="14" spans="1:6" s="202" customFormat="1" ht="18" customHeight="1">
      <c r="A14" s="77">
        <v>11</v>
      </c>
      <c r="B14" s="197" t="s">
        <v>1934</v>
      </c>
      <c r="C14" s="578">
        <f>ROUND([1]A109000跨地区经营汇总纳税企业年度分摊企业所得税明细表!C14,2)</f>
        <v>0</v>
      </c>
    </row>
    <row r="15" spans="1:6" s="202" customFormat="1" ht="18" customHeight="1">
      <c r="A15" s="77">
        <v>12</v>
      </c>
      <c r="B15" s="197" t="s">
        <v>1935</v>
      </c>
      <c r="C15" s="578">
        <f>ROUND([1]A109000跨地区经营汇总纳税企业年度分摊企业所得税明细表!C15,2)</f>
        <v>0</v>
      </c>
    </row>
    <row r="16" spans="1:6" s="202" customFormat="1" ht="18" customHeight="1">
      <c r="A16" s="77">
        <v>13</v>
      </c>
      <c r="B16" s="197" t="s">
        <v>1936</v>
      </c>
      <c r="C16" s="578">
        <f>ROUND([1]A109000跨地区经营汇总纳税企业年度分摊企业所得税明细表!C16,2)</f>
        <v>0</v>
      </c>
    </row>
    <row r="17" spans="1:3" s="202" customFormat="1" ht="18" customHeight="1">
      <c r="A17" s="77">
        <v>14</v>
      </c>
      <c r="B17" s="190" t="s">
        <v>1937</v>
      </c>
      <c r="C17" s="578">
        <f>ROUND([1]A109000跨地区经营汇总纳税企业年度分摊企业所得税明细表!C17,2)</f>
        <v>0</v>
      </c>
    </row>
    <row r="18" spans="1:3" s="202" customFormat="1" ht="28.2" customHeight="1">
      <c r="A18" s="77">
        <v>15</v>
      </c>
      <c r="B18" s="190" t="s">
        <v>1938</v>
      </c>
      <c r="C18" s="578">
        <f>ROUND([1]A109000跨地区经营汇总纳税企业年度分摊企业所得税明细表!C18,2)</f>
        <v>0</v>
      </c>
    </row>
    <row r="19" spans="1:3" s="202" customFormat="1" ht="18" customHeight="1">
      <c r="A19" s="77">
        <v>16</v>
      </c>
      <c r="B19" s="197" t="s">
        <v>1939</v>
      </c>
      <c r="C19" s="578">
        <f>ROUND([1]A109000跨地区经营汇总纳税企业年度分摊企业所得税明细表!C19,2)</f>
        <v>0</v>
      </c>
    </row>
    <row r="20" spans="1:3" s="202" customFormat="1" ht="18" customHeight="1">
      <c r="A20" s="77">
        <v>17</v>
      </c>
      <c r="B20" s="197" t="s">
        <v>1940</v>
      </c>
      <c r="C20" s="578">
        <f>ROUND([1]A109000跨地区经营汇总纳税企业年度分摊企业所得税明细表!C20,2)</f>
        <v>0</v>
      </c>
    </row>
  </sheetData>
  <mergeCells count="2">
    <mergeCell ref="A1:C1"/>
    <mergeCell ref="A2:C2"/>
  </mergeCells>
  <phoneticPr fontId="48" type="noConversion"/>
  <printOptions horizontalCentered="1"/>
  <pageMargins left="0.51181102362204722" right="0.31496062992125984" top="0.35433070866141736" bottom="0.35433070866141736" header="0.31496062992125984" footer="0.31496062992125984"/>
  <pageSetup paperSize="9" scale="99" orientation="portrait" blackAndWhite="1"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J556"/>
  <sheetViews>
    <sheetView workbookViewId="0">
      <selection activeCell="C3" sqref="C3"/>
    </sheetView>
  </sheetViews>
  <sheetFormatPr defaultColWidth="8" defaultRowHeight="0" customHeight="1" zeroHeight="1"/>
  <cols>
    <col min="1" max="1" width="5.21875" style="301" customWidth="1"/>
    <col min="2" max="2" width="20.33203125" style="300" customWidth="1"/>
    <col min="3" max="3" width="17.6640625" style="300" customWidth="1"/>
    <col min="4" max="4" width="15.109375" style="300" customWidth="1"/>
    <col min="5" max="5" width="14.88671875" style="300" customWidth="1"/>
    <col min="6" max="6" width="16.6640625" style="300" customWidth="1"/>
    <col min="7" max="7" width="11" style="300" customWidth="1"/>
    <col min="8" max="8" width="20.44140625" style="300" customWidth="1"/>
    <col min="9" max="9" width="14.109375" style="300" customWidth="1"/>
    <col min="10" max="16384" width="8" style="300"/>
  </cols>
  <sheetData>
    <row r="1" spans="1:10" s="468" customFormat="1" ht="20.100000000000001" customHeight="1">
      <c r="A1" s="869" t="s">
        <v>4526</v>
      </c>
      <c r="B1" s="869"/>
      <c r="C1" s="869"/>
      <c r="D1" s="869"/>
      <c r="E1" s="869"/>
      <c r="F1" s="869"/>
      <c r="G1" s="869"/>
      <c r="H1" s="869"/>
    </row>
    <row r="2" spans="1:10" s="468" customFormat="1" ht="25.5" customHeight="1">
      <c r="A2" s="863" t="s">
        <v>1941</v>
      </c>
      <c r="B2" s="863"/>
      <c r="C2" s="863"/>
      <c r="D2" s="863"/>
      <c r="E2" s="863"/>
      <c r="F2" s="863"/>
      <c r="G2" s="863"/>
      <c r="H2" s="863"/>
    </row>
    <row r="3" spans="1:10" customFormat="1" ht="36.75" customHeight="1">
      <c r="A3" s="870" t="s">
        <v>4527</v>
      </c>
      <c r="B3" s="871"/>
      <c r="C3" s="634" t="str">
        <f>VLOOKUP([1]A109010企业所得税汇总纳税分支机构所得税分配表!C3&amp;"",$B$30:$C$33,2,0)</f>
        <v>非汇总（合并）纳税企业</v>
      </c>
      <c r="D3" s="872" t="s">
        <v>4528</v>
      </c>
      <c r="E3" s="873"/>
      <c r="F3" s="873"/>
      <c r="G3" s="873"/>
      <c r="H3" s="873"/>
      <c r="I3" s="874"/>
      <c r="J3" s="469"/>
    </row>
    <row r="4" spans="1:10" s="470" customFormat="1" ht="21.75" customHeight="1">
      <c r="A4" s="868" t="s">
        <v>4529</v>
      </c>
      <c r="B4" s="868"/>
      <c r="C4" s="868"/>
      <c r="D4" s="868"/>
      <c r="E4" s="868"/>
      <c r="F4" s="868"/>
      <c r="G4" s="868"/>
      <c r="H4" s="868"/>
      <c r="I4" s="868"/>
    </row>
    <row r="5" spans="1:10" s="301" customFormat="1" ht="21" customHeight="1">
      <c r="A5" s="795" t="s">
        <v>1942</v>
      </c>
      <c r="B5" s="795"/>
      <c r="C5" s="205" t="s">
        <v>1943</v>
      </c>
      <c r="D5" s="795" t="s">
        <v>1944</v>
      </c>
      <c r="E5" s="795"/>
      <c r="F5" s="795" t="s">
        <v>1945</v>
      </c>
      <c r="G5" s="795"/>
      <c r="H5" s="204" t="s">
        <v>1946</v>
      </c>
      <c r="I5" s="204" t="s">
        <v>2042</v>
      </c>
    </row>
    <row r="6" spans="1:10" s="207" customFormat="1" ht="24" customHeight="1">
      <c r="A6" s="795" t="str">
        <f>[1]A109010企业所得税汇总纳税分支机构所得税分配表!A6&amp;""</f>
        <v>0</v>
      </c>
      <c r="B6" s="795"/>
      <c r="C6" s="204" t="str">
        <f>[1]A109010企业所得税汇总纳税分支机构所得税分配表!C6&amp;""</f>
        <v>0</v>
      </c>
      <c r="D6" s="795" t="str">
        <f>[1]A109010企业所得税汇总纳税分支机构所得税分配表!D6&amp;""</f>
        <v>0</v>
      </c>
      <c r="E6" s="795"/>
      <c r="F6" s="795" t="str">
        <f>[1]A109010企业所得税汇总纳税分支机构所得税分配表!F6&amp;""</f>
        <v>0</v>
      </c>
      <c r="G6" s="795"/>
      <c r="H6" s="206" t="str">
        <f>[1]A109010企业所得税汇总纳税分支机构所得税分配表!H6&amp;""</f>
        <v>0</v>
      </c>
      <c r="I6" s="206" t="s">
        <v>1947</v>
      </c>
    </row>
    <row r="7" spans="1:10" s="207" customFormat="1" ht="14.25" customHeight="1">
      <c r="A7" s="875" t="s">
        <v>1948</v>
      </c>
      <c r="B7" s="737" t="s">
        <v>1949</v>
      </c>
      <c r="C7" s="795" t="s">
        <v>1950</v>
      </c>
      <c r="D7" s="737" t="s">
        <v>1951</v>
      </c>
      <c r="E7" s="737"/>
      <c r="F7" s="737"/>
      <c r="G7" s="795" t="s">
        <v>1952</v>
      </c>
      <c r="H7" s="795" t="s">
        <v>1953</v>
      </c>
      <c r="I7" s="795"/>
    </row>
    <row r="8" spans="1:10" s="207" customFormat="1" ht="14.25" customHeight="1">
      <c r="A8" s="875"/>
      <c r="B8" s="737"/>
      <c r="C8" s="795"/>
      <c r="D8" s="204" t="s">
        <v>1954</v>
      </c>
      <c r="E8" s="204" t="s">
        <v>1955</v>
      </c>
      <c r="F8" s="204" t="s">
        <v>1956</v>
      </c>
      <c r="G8" s="795"/>
      <c r="H8" s="795"/>
      <c r="I8" s="795"/>
    </row>
    <row r="9" spans="1:10" s="301" customFormat="1" ht="14.25" customHeight="1">
      <c r="A9" s="875"/>
      <c r="B9" s="495" t="str">
        <f>[1]A109010企业所得税汇总纳税分支机构所得税分配表!B9&amp;""</f>
        <v/>
      </c>
      <c r="C9" s="495" t="str">
        <f>[1]A109010企业所得税汇总纳税分支机构所得税分配表!C9&amp;""</f>
        <v/>
      </c>
      <c r="D9" s="495" t="str">
        <f>IF(B9="","",ROUND([1]A109010企业所得税汇总纳税分支机构所得税分配表!D9,2))</f>
        <v/>
      </c>
      <c r="E9" s="495" t="str">
        <f>IF(C9="","",ROUND([1]A109010企业所得税汇总纳税分支机构所得税分配表!E9,2))</f>
        <v/>
      </c>
      <c r="F9" s="495" t="str">
        <f>IF(D9="","",ROUND([1]A109010企业所得税汇总纳税分支机构所得税分配表!F9,2))</f>
        <v/>
      </c>
      <c r="G9" s="495" t="str">
        <f>IF(E9="","",ROUND([1]A109010企业所得税汇总纳税分支机构所得税分配表!G9,2))</f>
        <v/>
      </c>
      <c r="H9" s="495" t="str">
        <f>IF(F9="","",ROUND([1]A109010企业所得税汇总纳税分支机构所得税分配表!H9,2))</f>
        <v/>
      </c>
      <c r="I9" s="208"/>
    </row>
    <row r="10" spans="1:10" s="301" customFormat="1" ht="14.25" customHeight="1">
      <c r="A10" s="875"/>
      <c r="B10" s="495" t="str">
        <f>[1]A109010企业所得税汇总纳税分支机构所得税分配表!B10&amp;""</f>
        <v/>
      </c>
      <c r="C10" s="495" t="str">
        <f>[1]A109010企业所得税汇总纳税分支机构所得税分配表!C10&amp;""</f>
        <v/>
      </c>
      <c r="D10" s="495" t="str">
        <f>IF(B10="","",ROUND([1]A109010企业所得税汇总纳税分支机构所得税分配表!D10,2))</f>
        <v/>
      </c>
      <c r="E10" s="495" t="str">
        <f>IF(C10="","",ROUND([1]A109010企业所得税汇总纳税分支机构所得税分配表!E10,2))</f>
        <v/>
      </c>
      <c r="F10" s="495" t="str">
        <f>IF(D10="","",ROUND([1]A109010企业所得税汇总纳税分支机构所得税分配表!F10,2))</f>
        <v/>
      </c>
      <c r="G10" s="495" t="str">
        <f>IF(E10="","",ROUND([1]A109010企业所得税汇总纳税分支机构所得税分配表!G10,2))</f>
        <v/>
      </c>
      <c r="H10" s="495" t="str">
        <f>IF(F10="","",ROUND([1]A109010企业所得税汇总纳税分支机构所得税分配表!H10,2))</f>
        <v/>
      </c>
      <c r="I10" s="208"/>
    </row>
    <row r="11" spans="1:10" s="301" customFormat="1" ht="14.25" customHeight="1">
      <c r="A11" s="875"/>
      <c r="B11" s="495" t="str">
        <f>[1]A109010企业所得税汇总纳税分支机构所得税分配表!B11&amp;""</f>
        <v/>
      </c>
      <c r="C11" s="495" t="str">
        <f>[1]A109010企业所得税汇总纳税分支机构所得税分配表!C11&amp;""</f>
        <v/>
      </c>
      <c r="D11" s="495" t="str">
        <f>IF(B11="","",ROUND([1]A109010企业所得税汇总纳税分支机构所得税分配表!D11,2))</f>
        <v/>
      </c>
      <c r="E11" s="495" t="str">
        <f>IF(C11="","",ROUND([1]A109010企业所得税汇总纳税分支机构所得税分配表!E11,2))</f>
        <v/>
      </c>
      <c r="F11" s="495" t="str">
        <f>IF(D11="","",ROUND([1]A109010企业所得税汇总纳税分支机构所得税分配表!F11,2))</f>
        <v/>
      </c>
      <c r="G11" s="495" t="str">
        <f>IF(E11="","",ROUND([1]A109010企业所得税汇总纳税分支机构所得税分配表!G11,2))</f>
        <v/>
      </c>
      <c r="H11" s="495" t="str">
        <f>IF(F11="","",ROUND([1]A109010企业所得税汇总纳税分支机构所得税分配表!H11,2))</f>
        <v/>
      </c>
      <c r="I11" s="208"/>
    </row>
    <row r="12" spans="1:10" s="301" customFormat="1" ht="14.25" customHeight="1">
      <c r="A12" s="875"/>
      <c r="B12" s="495" t="str">
        <f>[1]A109010企业所得税汇总纳税分支机构所得税分配表!B12&amp;""</f>
        <v/>
      </c>
      <c r="C12" s="495" t="str">
        <f>[1]A109010企业所得税汇总纳税分支机构所得税分配表!C12&amp;""</f>
        <v/>
      </c>
      <c r="D12" s="495" t="str">
        <f>IF(B12="","",ROUND([1]A109010企业所得税汇总纳税分支机构所得税分配表!D12,2))</f>
        <v/>
      </c>
      <c r="E12" s="495" t="str">
        <f>IF(C12="","",ROUND([1]A109010企业所得税汇总纳税分支机构所得税分配表!E12,2))</f>
        <v/>
      </c>
      <c r="F12" s="495" t="str">
        <f>IF(D12="","",ROUND([1]A109010企业所得税汇总纳税分支机构所得税分配表!F12,2))</f>
        <v/>
      </c>
      <c r="G12" s="495" t="str">
        <f>IF(E12="","",ROUND([1]A109010企业所得税汇总纳税分支机构所得税分配表!G12,2))</f>
        <v/>
      </c>
      <c r="H12" s="495" t="str">
        <f>IF(F12="","",ROUND([1]A109010企业所得税汇总纳税分支机构所得税分配表!H12,2))</f>
        <v/>
      </c>
      <c r="I12" s="208"/>
    </row>
    <row r="13" spans="1:10" s="301" customFormat="1" ht="14.25" customHeight="1">
      <c r="A13" s="875"/>
      <c r="B13" s="495" t="str">
        <f>[1]A109010企业所得税汇总纳税分支机构所得税分配表!B13&amp;""</f>
        <v/>
      </c>
      <c r="C13" s="495" t="str">
        <f>[1]A109010企业所得税汇总纳税分支机构所得税分配表!C13&amp;""</f>
        <v/>
      </c>
      <c r="D13" s="495" t="str">
        <f>IF(B13="","",ROUND([1]A109010企业所得税汇总纳税分支机构所得税分配表!D13,2))</f>
        <v/>
      </c>
      <c r="E13" s="495" t="str">
        <f>IF(C13="","",ROUND([1]A109010企业所得税汇总纳税分支机构所得税分配表!E13,2))</f>
        <v/>
      </c>
      <c r="F13" s="495" t="str">
        <f>IF(D13="","",ROUND([1]A109010企业所得税汇总纳税分支机构所得税分配表!F13,2))</f>
        <v/>
      </c>
      <c r="G13" s="495" t="str">
        <f>IF(E13="","",ROUND([1]A109010企业所得税汇总纳税分支机构所得税分配表!G13,2))</f>
        <v/>
      </c>
      <c r="H13" s="495" t="str">
        <f>IF(F13="","",ROUND([1]A109010企业所得税汇总纳税分支机构所得税分配表!H13,2))</f>
        <v/>
      </c>
      <c r="I13" s="208"/>
    </row>
    <row r="14" spans="1:10" s="301" customFormat="1" ht="14.25" customHeight="1">
      <c r="A14" s="875"/>
      <c r="B14" s="495" t="str">
        <f>[1]A109010企业所得税汇总纳税分支机构所得税分配表!B14&amp;""</f>
        <v/>
      </c>
      <c r="C14" s="495" t="str">
        <f>[1]A109010企业所得税汇总纳税分支机构所得税分配表!C14&amp;""</f>
        <v/>
      </c>
      <c r="D14" s="495" t="str">
        <f>IF(B14="","",ROUND([1]A109010企业所得税汇总纳税分支机构所得税分配表!D14,2))</f>
        <v/>
      </c>
      <c r="E14" s="495" t="str">
        <f>IF(C14="","",ROUND([1]A109010企业所得税汇总纳税分支机构所得税分配表!E14,2))</f>
        <v/>
      </c>
      <c r="F14" s="495" t="str">
        <f>IF(D14="","",ROUND([1]A109010企业所得税汇总纳税分支机构所得税分配表!F14,2))</f>
        <v/>
      </c>
      <c r="G14" s="495" t="str">
        <f>IF(E14="","",ROUND([1]A109010企业所得税汇总纳税分支机构所得税分配表!G14,2))</f>
        <v/>
      </c>
      <c r="H14" s="495" t="str">
        <f>IF(F14="","",ROUND([1]A109010企业所得税汇总纳税分支机构所得税分配表!H14,2))</f>
        <v/>
      </c>
      <c r="I14" s="208"/>
    </row>
    <row r="15" spans="1:10" s="301" customFormat="1" ht="14.25" customHeight="1">
      <c r="A15" s="875"/>
      <c r="B15" s="495" t="str">
        <f>[1]A109010企业所得税汇总纳税分支机构所得税分配表!B15&amp;""</f>
        <v/>
      </c>
      <c r="C15" s="495" t="str">
        <f>[1]A109010企业所得税汇总纳税分支机构所得税分配表!C15&amp;""</f>
        <v/>
      </c>
      <c r="D15" s="495" t="str">
        <f>IF(B15="","",ROUND([1]A109010企业所得税汇总纳税分支机构所得税分配表!D15,2))</f>
        <v/>
      </c>
      <c r="E15" s="495" t="str">
        <f>IF(C15="","",ROUND([1]A109010企业所得税汇总纳税分支机构所得税分配表!E15,2))</f>
        <v/>
      </c>
      <c r="F15" s="495" t="str">
        <f>IF(D15="","",ROUND([1]A109010企业所得税汇总纳税分支机构所得税分配表!F15,2))</f>
        <v/>
      </c>
      <c r="G15" s="495" t="str">
        <f>IF(E15="","",ROUND([1]A109010企业所得税汇总纳税分支机构所得税分配表!G15,2))</f>
        <v/>
      </c>
      <c r="H15" s="495" t="str">
        <f>IF(F15="","",ROUND([1]A109010企业所得税汇总纳税分支机构所得税分配表!H15,2))</f>
        <v/>
      </c>
      <c r="I15" s="208"/>
    </row>
    <row r="16" spans="1:10" s="301" customFormat="1" ht="14.25" customHeight="1">
      <c r="A16" s="875"/>
      <c r="B16" s="495" t="str">
        <f>[1]A109010企业所得税汇总纳税分支机构所得税分配表!B16&amp;""</f>
        <v/>
      </c>
      <c r="C16" s="495" t="str">
        <f>[1]A109010企业所得税汇总纳税分支机构所得税分配表!C16&amp;""</f>
        <v/>
      </c>
      <c r="D16" s="495" t="str">
        <f>IF(B16="","",ROUND([1]A109010企业所得税汇总纳税分支机构所得税分配表!D16,2))</f>
        <v/>
      </c>
      <c r="E16" s="495" t="str">
        <f>IF(C16="","",ROUND([1]A109010企业所得税汇总纳税分支机构所得税分配表!E16,2))</f>
        <v/>
      </c>
      <c r="F16" s="495" t="str">
        <f>IF(D16="","",ROUND([1]A109010企业所得税汇总纳税分支机构所得税分配表!F16,2))</f>
        <v/>
      </c>
      <c r="G16" s="495" t="str">
        <f>IF(E16="","",ROUND([1]A109010企业所得税汇总纳税分支机构所得税分配表!G16,2))</f>
        <v/>
      </c>
      <c r="H16" s="495" t="str">
        <f>IF(F16="","",ROUND([1]A109010企业所得税汇总纳税分支机构所得税分配表!H16,2))</f>
        <v/>
      </c>
      <c r="I16" s="208"/>
    </row>
    <row r="17" spans="1:9" s="301" customFormat="1" ht="14.25" customHeight="1">
      <c r="A17" s="875"/>
      <c r="B17" s="495" t="str">
        <f>[1]A109010企业所得税汇总纳税分支机构所得税分配表!B17&amp;""</f>
        <v/>
      </c>
      <c r="C17" s="495" t="str">
        <f>[1]A109010企业所得税汇总纳税分支机构所得税分配表!C17&amp;""</f>
        <v/>
      </c>
      <c r="D17" s="495" t="str">
        <f>IF(B17="","",ROUND([1]A109010企业所得税汇总纳税分支机构所得税分配表!D17,2))</f>
        <v/>
      </c>
      <c r="E17" s="495" t="str">
        <f>IF(C17="","",ROUND([1]A109010企业所得税汇总纳税分支机构所得税分配表!E17,2))</f>
        <v/>
      </c>
      <c r="F17" s="495" t="str">
        <f>IF(D17="","",ROUND([1]A109010企业所得税汇总纳税分支机构所得税分配表!F17,2))</f>
        <v/>
      </c>
      <c r="G17" s="495" t="str">
        <f>IF(E17="","",ROUND([1]A109010企业所得税汇总纳税分支机构所得税分配表!G17,2))</f>
        <v/>
      </c>
      <c r="H17" s="495" t="str">
        <f>IF(F17="","",ROUND([1]A109010企业所得税汇总纳税分支机构所得税分配表!H17,2))</f>
        <v/>
      </c>
      <c r="I17" s="208"/>
    </row>
    <row r="18" spans="1:9" s="301" customFormat="1" ht="14.25" customHeight="1">
      <c r="A18" s="875"/>
      <c r="B18" s="495" t="str">
        <f>[1]A109010企业所得税汇总纳税分支机构所得税分配表!B18&amp;""</f>
        <v/>
      </c>
      <c r="C18" s="495" t="str">
        <f>[1]A109010企业所得税汇总纳税分支机构所得税分配表!C18&amp;""</f>
        <v/>
      </c>
      <c r="D18" s="495" t="str">
        <f>IF(B18="","",ROUND([1]A109010企业所得税汇总纳税分支机构所得税分配表!D18,2))</f>
        <v/>
      </c>
      <c r="E18" s="495" t="str">
        <f>IF(C18="","",ROUND([1]A109010企业所得税汇总纳税分支机构所得税分配表!E18,2))</f>
        <v/>
      </c>
      <c r="F18" s="495" t="str">
        <f>IF(D18="","",ROUND([1]A109010企业所得税汇总纳税分支机构所得税分配表!F18,2))</f>
        <v/>
      </c>
      <c r="G18" s="495" t="str">
        <f>IF(E18="","",ROUND([1]A109010企业所得税汇总纳税分支机构所得税分配表!G18,2))</f>
        <v/>
      </c>
      <c r="H18" s="495" t="str">
        <f>IF(F18="","",ROUND([1]A109010企业所得税汇总纳税分支机构所得税分配表!H18,2))</f>
        <v/>
      </c>
      <c r="I18" s="208"/>
    </row>
    <row r="19" spans="1:9" s="301" customFormat="1" ht="14.25" customHeight="1">
      <c r="A19" s="875"/>
      <c r="B19" s="495" t="str">
        <f>[1]A109010企业所得税汇总纳税分支机构所得税分配表!B19&amp;""</f>
        <v/>
      </c>
      <c r="C19" s="495" t="str">
        <f>[1]A109010企业所得税汇总纳税分支机构所得税分配表!C19&amp;""</f>
        <v/>
      </c>
      <c r="D19" s="495" t="str">
        <f>IF(B19="","",ROUND([1]A109010企业所得税汇总纳税分支机构所得税分配表!D19,2))</f>
        <v/>
      </c>
      <c r="E19" s="495" t="str">
        <f>IF(C19="","",ROUND([1]A109010企业所得税汇总纳税分支机构所得税分配表!E19,2))</f>
        <v/>
      </c>
      <c r="F19" s="495" t="str">
        <f>IF(D19="","",ROUND([1]A109010企业所得税汇总纳税分支机构所得税分配表!F19,2))</f>
        <v/>
      </c>
      <c r="G19" s="495" t="str">
        <f>IF(E19="","",ROUND([1]A109010企业所得税汇总纳税分支机构所得税分配表!G19,2))</f>
        <v/>
      </c>
      <c r="H19" s="495" t="str">
        <f>IF(F19="","",ROUND([1]A109010企业所得税汇总纳税分支机构所得税分配表!H19,2))</f>
        <v/>
      </c>
      <c r="I19" s="208"/>
    </row>
    <row r="20" spans="1:9" s="301" customFormat="1" ht="14.25" customHeight="1">
      <c r="A20" s="875"/>
      <c r="B20" s="495" t="str">
        <f>[1]A109010企业所得税汇总纳税分支机构所得税分配表!B20&amp;""</f>
        <v/>
      </c>
      <c r="C20" s="495" t="str">
        <f>[1]A109010企业所得税汇总纳税分支机构所得税分配表!C20&amp;""</f>
        <v/>
      </c>
      <c r="D20" s="495" t="str">
        <f>IF(B20="","",ROUND([1]A109010企业所得税汇总纳税分支机构所得税分配表!D20,2))</f>
        <v/>
      </c>
      <c r="E20" s="495" t="str">
        <f>IF(C20="","",ROUND([1]A109010企业所得税汇总纳税分支机构所得税分配表!E20,2))</f>
        <v/>
      </c>
      <c r="F20" s="495" t="str">
        <f>IF(D20="","",ROUND([1]A109010企业所得税汇总纳税分支机构所得税分配表!F20,2))</f>
        <v/>
      </c>
      <c r="G20" s="495" t="str">
        <f>IF(E20="","",ROUND([1]A109010企业所得税汇总纳税分支机构所得税分配表!G20,2))</f>
        <v/>
      </c>
      <c r="H20" s="495" t="str">
        <f>IF(F20="","",ROUND([1]A109010企业所得税汇总纳税分支机构所得税分配表!H20,2))</f>
        <v/>
      </c>
      <c r="I20" s="208"/>
    </row>
    <row r="21" spans="1:9" s="301" customFormat="1" ht="14.25" customHeight="1">
      <c r="A21" s="875"/>
      <c r="B21" s="495" t="str">
        <f>[1]A109010企业所得税汇总纳税分支机构所得税分配表!B21&amp;""</f>
        <v/>
      </c>
      <c r="C21" s="495" t="str">
        <f>[1]A109010企业所得税汇总纳税分支机构所得税分配表!C21&amp;""</f>
        <v/>
      </c>
      <c r="D21" s="495" t="str">
        <f>IF(B21="","",ROUND([1]A109010企业所得税汇总纳税分支机构所得税分配表!D21,2))</f>
        <v/>
      </c>
      <c r="E21" s="495" t="str">
        <f>IF(C21="","",ROUND([1]A109010企业所得税汇总纳税分支机构所得税分配表!E21,2))</f>
        <v/>
      </c>
      <c r="F21" s="495" t="str">
        <f>IF(D21="","",ROUND([1]A109010企业所得税汇总纳税分支机构所得税分配表!F21,2))</f>
        <v/>
      </c>
      <c r="G21" s="495" t="str">
        <f>IF(E21="","",ROUND([1]A109010企业所得税汇总纳税分支机构所得税分配表!G21,2))</f>
        <v/>
      </c>
      <c r="H21" s="495" t="str">
        <f>IF(F21="","",ROUND([1]A109010企业所得税汇总纳税分支机构所得税分配表!H21,2))</f>
        <v/>
      </c>
      <c r="I21" s="208"/>
    </row>
    <row r="22" spans="1:9" s="301" customFormat="1" ht="14.25" customHeight="1">
      <c r="A22" s="875"/>
      <c r="B22" s="495" t="str">
        <f>[1]A109010企业所得税汇总纳税分支机构所得税分配表!B22&amp;""</f>
        <v/>
      </c>
      <c r="C22" s="495" t="str">
        <f>[1]A109010企业所得税汇总纳税分支机构所得税分配表!C22&amp;""</f>
        <v/>
      </c>
      <c r="D22" s="495" t="str">
        <f>IF(B22="","",ROUND([1]A109010企业所得税汇总纳税分支机构所得税分配表!D22,2))</f>
        <v/>
      </c>
      <c r="E22" s="495" t="str">
        <f>IF(C22="","",ROUND([1]A109010企业所得税汇总纳税分支机构所得税分配表!E22,2))</f>
        <v/>
      </c>
      <c r="F22" s="495" t="str">
        <f>IF(D22="","",ROUND([1]A109010企业所得税汇总纳税分支机构所得税分配表!F22,2))</f>
        <v/>
      </c>
      <c r="G22" s="495" t="str">
        <f>IF(E22="","",ROUND([1]A109010企业所得税汇总纳税分支机构所得税分配表!G22,2))</f>
        <v/>
      </c>
      <c r="H22" s="495" t="str">
        <f>IF(F22="","",ROUND([1]A109010企业所得税汇总纳税分支机构所得税分配表!H22,2))</f>
        <v/>
      </c>
      <c r="I22" s="208"/>
    </row>
    <row r="23" spans="1:9" s="301" customFormat="1" ht="14.25" customHeight="1">
      <c r="A23" s="875"/>
      <c r="B23" s="205" t="s">
        <v>2061</v>
      </c>
      <c r="C23" s="205" t="s">
        <v>1957</v>
      </c>
      <c r="D23" s="495">
        <f>ROUND([1]A109010企业所得税汇总纳税分支机构所得税分配表!D23,2)</f>
        <v>0</v>
      </c>
      <c r="E23" s="495">
        <f>ROUND([1]A109010企业所得税汇总纳税分支机构所得税分配表!E23,2)</f>
        <v>0</v>
      </c>
      <c r="F23" s="495">
        <f>ROUND([1]A109010企业所得税汇总纳税分支机构所得税分配表!F23,2)</f>
        <v>0</v>
      </c>
      <c r="G23" s="495">
        <f>ROUND([1]A109010企业所得税汇总纳税分支机构所得税分配表!G23,2)</f>
        <v>0</v>
      </c>
      <c r="H23" s="495">
        <f>ROUND([1]A109010企业所得税汇总纳税分支机构所得税分配表!H23,2)</f>
        <v>0</v>
      </c>
      <c r="I23" s="208"/>
    </row>
    <row r="24" spans="1:9" ht="14.25" customHeight="1"/>
    <row r="25" spans="1:9" ht="14.25" customHeight="1"/>
    <row r="26" spans="1:9" ht="14.25" customHeight="1"/>
    <row r="27" spans="1:9" ht="14.25" customHeight="1"/>
    <row r="28" spans="1:9" ht="14.25" customHeight="1"/>
    <row r="29" spans="1:9" ht="14.25" customHeight="1"/>
    <row r="30" spans="1:9" ht="14.25" customHeight="1">
      <c r="B30" s="633" t="s">
        <v>4889</v>
      </c>
      <c r="C30" s="468" t="s">
        <v>4885</v>
      </c>
    </row>
    <row r="31" spans="1:9" ht="14.25" customHeight="1">
      <c r="B31" s="633" t="s">
        <v>4890</v>
      </c>
      <c r="C31" s="468" t="s">
        <v>4886</v>
      </c>
    </row>
    <row r="32" spans="1:9" ht="14.25" customHeight="1">
      <c r="B32" s="633" t="s">
        <v>4891</v>
      </c>
      <c r="C32" s="468" t="s">
        <v>4887</v>
      </c>
    </row>
    <row r="33" spans="2:3" ht="14.25" customHeight="1">
      <c r="B33" s="633" t="s">
        <v>4892</v>
      </c>
      <c r="C33" s="468" t="s">
        <v>4888</v>
      </c>
    </row>
    <row r="34" spans="2:3" ht="14.25" customHeight="1"/>
    <row r="35" spans="2:3" ht="14.25" customHeight="1"/>
    <row r="36" spans="2:3" ht="14.25" customHeight="1"/>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4"/>
    <row r="548" ht="14.4"/>
    <row r="549" ht="14.4"/>
    <row r="550" ht="14.4"/>
    <row r="551" ht="14.4"/>
    <row r="552" ht="14.4"/>
    <row r="553" ht="14.4"/>
    <row r="554" ht="14.4"/>
    <row r="555" ht="14.25" customHeight="1"/>
    <row r="556" ht="14.25" customHeight="1"/>
  </sheetData>
  <mergeCells count="18">
    <mergeCell ref="H7:H8"/>
    <mergeCell ref="I7:I8"/>
    <mergeCell ref="A6:B6"/>
    <mergeCell ref="D6:E6"/>
    <mergeCell ref="F6:G6"/>
    <mergeCell ref="A7:A23"/>
    <mergeCell ref="B7:B8"/>
    <mergeCell ref="C7:C8"/>
    <mergeCell ref="D7:F7"/>
    <mergeCell ref="G7:G8"/>
    <mergeCell ref="A4:I4"/>
    <mergeCell ref="A5:B5"/>
    <mergeCell ref="D5:E5"/>
    <mergeCell ref="F5:G5"/>
    <mergeCell ref="A1:H1"/>
    <mergeCell ref="A2:H2"/>
    <mergeCell ref="A3:B3"/>
    <mergeCell ref="D3:I3"/>
  </mergeCells>
  <phoneticPr fontId="48" type="noConversion"/>
  <printOptions horizontalCentered="1"/>
  <pageMargins left="0.51181102362204722" right="0.31496062992125984" top="0.74803149606299213" bottom="0.35433070866141736" header="0.31496062992125984" footer="0.31496062992125984"/>
  <pageSetup paperSize="9" orientation="landscape" blackAndWhite="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J123"/>
  <sheetViews>
    <sheetView topLeftCell="A58" zoomScaleNormal="100" workbookViewId="0">
      <selection activeCell="G46" sqref="G46:H46"/>
    </sheetView>
  </sheetViews>
  <sheetFormatPr defaultColWidth="10" defaultRowHeight="15.6"/>
  <cols>
    <col min="1" max="1" width="6.88671875" style="523" customWidth="1"/>
    <col min="2" max="2" width="13.77734375" style="523" customWidth="1"/>
    <col min="3" max="3" width="13.44140625" style="523" customWidth="1"/>
    <col min="4" max="4" width="6.88671875" style="523" customWidth="1"/>
    <col min="5" max="5" width="4.88671875" style="523" customWidth="1"/>
    <col min="6" max="6" width="11.33203125" style="523" customWidth="1"/>
    <col min="7" max="7" width="14.44140625" style="523" customWidth="1"/>
    <col min="8" max="8" width="4.88671875" style="523" customWidth="1"/>
    <col min="9" max="9" width="10.21875" style="523" customWidth="1"/>
    <col min="10" max="10" width="8.21875" style="523" customWidth="1"/>
    <col min="11" max="16384" width="10" style="523"/>
  </cols>
  <sheetData>
    <row r="1" spans="1:10" ht="18" hidden="1" customHeight="1">
      <c r="A1" s="528"/>
      <c r="B1" s="528"/>
      <c r="C1" s="528"/>
      <c r="D1" s="528"/>
      <c r="E1" s="528"/>
      <c r="F1" s="528"/>
      <c r="G1" s="528"/>
      <c r="H1" s="528"/>
      <c r="I1" s="528"/>
      <c r="J1" s="528"/>
    </row>
    <row r="2" spans="1:10" hidden="1">
      <c r="A2" s="528"/>
      <c r="B2" s="528"/>
      <c r="C2" s="528"/>
      <c r="D2" s="528"/>
      <c r="E2" s="528"/>
      <c r="F2" s="529" t="str">
        <f>[1]基本情况!B8</f>
        <v>中汇百邦（厦门）税务师事务所有限公司</v>
      </c>
      <c r="G2" s="528"/>
      <c r="H2" s="528"/>
      <c r="I2" s="528"/>
      <c r="J2" s="528"/>
    </row>
    <row r="3" spans="1:10" ht="12" hidden="1" customHeight="1">
      <c r="A3" s="528"/>
      <c r="B3" s="528"/>
      <c r="C3" s="528"/>
      <c r="D3" s="528"/>
      <c r="E3" s="528"/>
      <c r="F3" s="530" t="str">
        <f>INDEX([1]首页!$B:$B,MATCH(报告正文!$F$2,[1]首页!$B:$B,0)+1)</f>
        <v>地址：廈門市湖滨南路388號国贸大廈41层</v>
      </c>
      <c r="G3" s="528"/>
      <c r="H3" s="528"/>
      <c r="I3" s="528"/>
      <c r="J3" s="528"/>
    </row>
    <row r="4" spans="1:10" ht="12" hidden="1" customHeight="1">
      <c r="A4" s="528"/>
      <c r="B4" s="528"/>
      <c r="C4" s="528"/>
      <c r="D4" s="528"/>
      <c r="E4" s="528"/>
      <c r="F4" s="530" t="str">
        <f>INDEX([1]首页!$B:$B,MATCH(报告正文!$F$2,[1]首页!$B:$B,0)+2)</f>
        <v>邮编：361004</v>
      </c>
      <c r="G4" s="528"/>
      <c r="H4" s="528"/>
      <c r="I4" s="528"/>
      <c r="J4" s="528"/>
    </row>
    <row r="5" spans="1:10" ht="12" hidden="1" customHeight="1">
      <c r="A5" s="528"/>
      <c r="B5" s="528"/>
      <c r="C5" s="528"/>
      <c r="D5" s="528"/>
      <c r="E5" s="528"/>
      <c r="F5" s="530" t="str">
        <f>INDEX([1]首页!$B:$B,MATCH(报告正文!$F$2,[1]首页!$B:$B,0)+3)</f>
        <v>電話：（0592）5881050 5166881</v>
      </c>
      <c r="G5" s="528"/>
      <c r="H5" s="528"/>
      <c r="I5" s="528"/>
      <c r="J5" s="528"/>
    </row>
    <row r="6" spans="1:10" ht="12" hidden="1" customHeight="1">
      <c r="A6" s="528"/>
      <c r="B6" s="528"/>
      <c r="C6" s="528"/>
      <c r="D6" s="528"/>
      <c r="E6" s="528"/>
      <c r="F6" s="530" t="str">
        <f>INDEX([1]首页!$B:$B,MATCH(报告正文!$F$2,[1]首页!$B:$B,0)+4)</f>
        <v>傳真：（0592）5881033 5882033</v>
      </c>
      <c r="G6" s="528"/>
      <c r="H6" s="528"/>
      <c r="I6" s="528"/>
      <c r="J6" s="528"/>
    </row>
    <row r="7" spans="1:10" ht="18" hidden="1" customHeight="1">
      <c r="A7" s="528"/>
      <c r="B7" s="528"/>
      <c r="C7" s="528"/>
      <c r="D7" s="528"/>
      <c r="E7" s="531" t="str">
        <f>INDEX([1]首页!$B:$B,MATCH(报告正文!$F$2,[1]首页!$B:$B,0)+5)</f>
        <v>ZhongHui BaiBang （XiaMen）Certified Tax Agents Co.,LTD.</v>
      </c>
      <c r="F7" s="528"/>
      <c r="G7" s="528"/>
      <c r="H7" s="528"/>
      <c r="I7" s="528"/>
      <c r="J7" s="528"/>
    </row>
    <row r="8" spans="1:10" ht="10.95" hidden="1" customHeight="1">
      <c r="A8" s="528"/>
      <c r="B8" s="528"/>
      <c r="C8" s="528"/>
      <c r="D8" s="528"/>
      <c r="E8" s="531" t="str">
        <f>INDEX([1]首页!$B:$B,MATCH(报告正文!$F$2,[1]首页!$B:$B,0)+6)</f>
        <v>Guomao Building 41floor, South Hubin Road No.388,Xiamen,</v>
      </c>
      <c r="F8" s="528"/>
      <c r="G8" s="528"/>
      <c r="H8" s="528"/>
      <c r="I8" s="528"/>
      <c r="J8" s="528"/>
    </row>
    <row r="9" spans="1:10" ht="10.95" hidden="1" customHeight="1">
      <c r="A9" s="528"/>
      <c r="B9" s="528"/>
      <c r="C9" s="528"/>
      <c r="D9" s="528"/>
      <c r="E9" s="531" t="str">
        <f>INDEX([1]首页!$B:$B,MATCH(报告正文!$F$2,[1]首页!$B:$B,0)+7)</f>
        <v xml:space="preserve">P.C：361004  </v>
      </c>
      <c r="F9" s="528"/>
      <c r="G9" s="528"/>
      <c r="H9" s="528"/>
      <c r="I9" s="528"/>
      <c r="J9" s="528"/>
    </row>
    <row r="10" spans="1:10" ht="11.4" hidden="1" customHeight="1">
      <c r="A10" s="528"/>
      <c r="B10" s="528"/>
      <c r="C10" s="528"/>
      <c r="D10" s="528"/>
      <c r="E10" s="531" t="str">
        <f>INDEX([1]首页!$B:$B,MATCH(报告正文!$F$2,[1]首页!$B:$B,0)+8)</f>
        <v>Tel：（0592）5881050 5166881</v>
      </c>
      <c r="F10" s="528"/>
      <c r="G10" s="528"/>
      <c r="H10" s="528"/>
      <c r="I10" s="528"/>
      <c r="J10" s="528"/>
    </row>
    <row r="11" spans="1:10" ht="10.95" hidden="1" customHeight="1">
      <c r="A11" s="528"/>
      <c r="B11" s="528"/>
      <c r="C11" s="528"/>
      <c r="D11" s="528"/>
      <c r="E11" s="531" t="str">
        <f>INDEX([1]首页!$B:$B,MATCH(报告正文!$F$2,[1]首页!$B:$B,0)+9)</f>
        <v>Fax：（0592）5881033 5882033</v>
      </c>
      <c r="F11" s="528"/>
      <c r="G11" s="528"/>
      <c r="H11" s="528"/>
      <c r="I11" s="528"/>
      <c r="J11" s="528"/>
    </row>
    <row r="12" spans="1:10" hidden="1">
      <c r="A12" s="528"/>
      <c r="B12" s="528"/>
      <c r="C12" s="528"/>
      <c r="D12" s="528"/>
      <c r="E12" s="528"/>
      <c r="F12" s="528"/>
      <c r="G12" s="528"/>
      <c r="H12" s="528"/>
      <c r="I12" s="528"/>
      <c r="J12" s="528"/>
    </row>
    <row r="13" spans="1:10" ht="85.2" customHeight="1">
      <c r="A13" s="673" t="s">
        <v>4583</v>
      </c>
      <c r="B13" s="673"/>
      <c r="C13" s="673"/>
      <c r="D13" s="673"/>
      <c r="E13" s="673"/>
      <c r="F13" s="673"/>
      <c r="G13" s="673"/>
      <c r="H13" s="673"/>
      <c r="I13" s="673"/>
      <c r="J13" s="673"/>
    </row>
    <row r="14" spans="1:10" ht="18" customHeight="1">
      <c r="A14" s="674" t="str">
        <f>[1]报告正文!A14&amp;""</f>
        <v>0</v>
      </c>
      <c r="B14" s="674"/>
      <c r="C14" s="674"/>
      <c r="D14" s="674"/>
      <c r="E14" s="674"/>
      <c r="F14" s="674"/>
      <c r="G14" s="674"/>
      <c r="H14" s="674"/>
      <c r="I14" s="674"/>
      <c r="J14" s="674"/>
    </row>
    <row r="15" spans="1:10" ht="7.5" customHeight="1">
      <c r="A15" s="532"/>
      <c r="B15" s="533"/>
      <c r="C15" s="533"/>
      <c r="D15" s="533"/>
      <c r="E15" s="533"/>
      <c r="F15" s="533"/>
      <c r="G15" s="533"/>
      <c r="H15" s="533"/>
      <c r="I15" s="533"/>
      <c r="J15" s="533"/>
    </row>
    <row r="16" spans="1:10" s="524" customFormat="1" ht="29.25" customHeight="1">
      <c r="A16" s="675" t="str">
        <f>[1]报告正文!A16&amp;""</f>
        <v>0：</v>
      </c>
      <c r="B16" s="675"/>
      <c r="C16" s="675"/>
      <c r="D16" s="675"/>
      <c r="E16" s="675"/>
      <c r="F16" s="675"/>
      <c r="G16" s="675"/>
      <c r="H16" s="675"/>
      <c r="I16" s="675"/>
      <c r="J16" s="675"/>
    </row>
    <row r="17" spans="1:10" s="525" customFormat="1" ht="106.2" customHeight="1">
      <c r="A17" s="676" t="str">
        <f>[1]报告正文!A17&amp;""</f>
        <v>　　我们接受委托，对贵单位2016年度的企业所得税汇算清缴纳税申报进行审核。贵单位的责任是，及时提供与企业所得税年度纳税申报事项有关的会计资料和纳税资料，并保证其真实、准确、完整和合法，确保贵单位填报的企业所得税纳税申报表符合《中华人民共和国企业所得税法》及其实施条例、《中华人民共和国税收征收管理法》及其实施细则以及其他税收法律、法规、规范的要求，并如实纳税申报。</v>
      </c>
      <c r="B17" s="676" t="str">
        <f>[1]报告正文!B17&amp;""</f>
        <v/>
      </c>
      <c r="C17" s="676" t="str">
        <f>[1]报告正文!C17&amp;""</f>
        <v/>
      </c>
      <c r="D17" s="676" t="str">
        <f>[1]报告正文!D17&amp;""</f>
        <v/>
      </c>
      <c r="E17" s="676" t="str">
        <f>[1]报告正文!E17&amp;""</f>
        <v/>
      </c>
      <c r="F17" s="676" t="str">
        <f>[1]报告正文!F17&amp;""</f>
        <v/>
      </c>
      <c r="G17" s="676" t="str">
        <f>[1]报告正文!G17&amp;""</f>
        <v/>
      </c>
      <c r="H17" s="676" t="str">
        <f>[1]报告正文!H17&amp;""</f>
        <v/>
      </c>
      <c r="I17" s="676" t="str">
        <f>[1]报告正文!I17&amp;""</f>
        <v/>
      </c>
      <c r="J17" s="676" t="str">
        <f>[1]报告正文!J17&amp;""</f>
        <v/>
      </c>
    </row>
    <row r="18" spans="1:10" s="525" customFormat="1" ht="4.5" customHeight="1">
      <c r="A18" s="534"/>
      <c r="B18" s="534"/>
      <c r="C18" s="534"/>
      <c r="D18" s="534"/>
      <c r="E18" s="534"/>
      <c r="F18" s="534"/>
      <c r="G18" s="534"/>
      <c r="H18" s="534"/>
      <c r="I18" s="534"/>
      <c r="J18" s="534"/>
    </row>
    <row r="19" spans="1:10" s="524" customFormat="1" ht="110.4" customHeight="1">
      <c r="A19" s="676" t="s">
        <v>4584</v>
      </c>
      <c r="B19" s="676"/>
      <c r="C19" s="676"/>
      <c r="D19" s="676"/>
      <c r="E19" s="676"/>
      <c r="F19" s="676"/>
      <c r="G19" s="676"/>
      <c r="H19" s="676"/>
      <c r="I19" s="676"/>
      <c r="J19" s="676"/>
    </row>
    <row r="20" spans="1:10" s="525" customFormat="1" ht="4.5" customHeight="1">
      <c r="A20" s="534"/>
      <c r="B20" s="534"/>
      <c r="C20" s="534"/>
      <c r="D20" s="534"/>
      <c r="E20" s="534"/>
      <c r="F20" s="534"/>
      <c r="G20" s="534"/>
      <c r="H20" s="534"/>
      <c r="I20" s="534"/>
      <c r="J20" s="534"/>
    </row>
    <row r="21" spans="1:10" s="524" customFormat="1" ht="44.4" customHeight="1">
      <c r="A21" s="676" t="s">
        <v>4585</v>
      </c>
      <c r="B21" s="676"/>
      <c r="C21" s="676"/>
      <c r="D21" s="676"/>
      <c r="E21" s="676"/>
      <c r="F21" s="676"/>
      <c r="G21" s="676"/>
      <c r="H21" s="676"/>
      <c r="I21" s="676"/>
      <c r="J21" s="676"/>
    </row>
    <row r="22" spans="1:10" s="524" customFormat="1" ht="33" customHeight="1">
      <c r="A22" s="677" t="s">
        <v>4586</v>
      </c>
      <c r="B22" s="677"/>
      <c r="C22" s="678"/>
      <c r="D22" s="678"/>
      <c r="E22" s="678"/>
      <c r="F22" s="678"/>
      <c r="G22" s="678"/>
      <c r="H22" s="677"/>
      <c r="I22" s="677"/>
      <c r="J22" s="678"/>
    </row>
    <row r="23" spans="1:10" s="524" customFormat="1" ht="24.75" customHeight="1">
      <c r="A23" s="677" t="s">
        <v>4587</v>
      </c>
      <c r="B23" s="677"/>
      <c r="C23" s="678"/>
      <c r="D23" s="678"/>
      <c r="E23" s="678"/>
      <c r="F23" s="678"/>
      <c r="G23" s="678"/>
      <c r="H23" s="677"/>
      <c r="I23" s="677"/>
      <c r="J23" s="678"/>
    </row>
    <row r="24" spans="1:10" s="524" customFormat="1" ht="115.2" customHeight="1">
      <c r="A24" s="679" t="str">
        <f>[1]报告正文!A24&amp;""</f>
        <v xml:space="preserve">     贵单位已按《会计法》和《小企业会计准则》等法律法规及其补充规定的要求制定了适合公司的会计制度和财务管理制度，并制定了较为明确的会计凭证、会计账簿和会计报告的处理程序。现有内部控制制度基本能够适应贵单位管理的要求，能够对编制真实、公允的财务报表提供合理的保证，能够对贵单位各项业务活动的良好运行及国家有关法律法规和单位内部规章制度的贯彻执行提供合理保证。</v>
      </c>
      <c r="B24" s="679" t="str">
        <f>[1]报告正文!B24&amp;""</f>
        <v/>
      </c>
      <c r="C24" s="679" t="str">
        <f>[1]报告正文!C24&amp;""</f>
        <v/>
      </c>
      <c r="D24" s="679" t="str">
        <f>[1]报告正文!D24&amp;""</f>
        <v/>
      </c>
      <c r="E24" s="679" t="str">
        <f>[1]报告正文!E24&amp;""</f>
        <v/>
      </c>
      <c r="F24" s="679" t="str">
        <f>[1]报告正文!F24&amp;""</f>
        <v/>
      </c>
      <c r="G24" s="679" t="str">
        <f>[1]报告正文!G24&amp;""</f>
        <v/>
      </c>
      <c r="H24" s="679" t="str">
        <f>[1]报告正文!H24&amp;""</f>
        <v/>
      </c>
      <c r="I24" s="679" t="str">
        <f>[1]报告正文!I24&amp;""</f>
        <v/>
      </c>
      <c r="J24" s="679" t="str">
        <f>[1]报告正文!J24&amp;""</f>
        <v/>
      </c>
    </row>
    <row r="25" spans="1:10" s="525" customFormat="1" ht="4.5" customHeight="1">
      <c r="A25" s="534"/>
      <c r="B25" s="534"/>
      <c r="C25" s="534"/>
      <c r="D25" s="534"/>
      <c r="E25" s="534"/>
      <c r="F25" s="534"/>
      <c r="G25" s="534"/>
      <c r="H25" s="534"/>
      <c r="I25" s="534"/>
      <c r="J25" s="534"/>
    </row>
    <row r="26" spans="1:10" s="524" customFormat="1" ht="24.75" customHeight="1">
      <c r="A26" s="672" t="s">
        <v>4588</v>
      </c>
      <c r="B26" s="672"/>
      <c r="C26" s="672"/>
      <c r="D26" s="672"/>
      <c r="E26" s="672"/>
      <c r="F26" s="672"/>
      <c r="G26" s="672"/>
      <c r="H26" s="672"/>
      <c r="I26" s="672"/>
      <c r="J26" s="672"/>
    </row>
    <row r="27" spans="1:10" s="524" customFormat="1" ht="68.400000000000006" customHeight="1">
      <c r="A27" s="679" t="s">
        <v>4589</v>
      </c>
      <c r="B27" s="679"/>
      <c r="C27" s="679"/>
      <c r="D27" s="679"/>
      <c r="E27" s="679"/>
      <c r="F27" s="679"/>
      <c r="G27" s="679"/>
      <c r="H27" s="679"/>
      <c r="I27" s="679"/>
      <c r="J27" s="679"/>
    </row>
    <row r="28" spans="1:10" s="525" customFormat="1" ht="4.5" customHeight="1">
      <c r="A28" s="534"/>
      <c r="B28" s="534"/>
      <c r="C28" s="534"/>
      <c r="D28" s="534"/>
      <c r="E28" s="534"/>
      <c r="F28" s="534"/>
      <c r="G28" s="534"/>
      <c r="H28" s="534"/>
      <c r="I28" s="534"/>
      <c r="J28" s="534"/>
    </row>
    <row r="29" spans="1:10" s="524" customFormat="1" ht="24.75" customHeight="1">
      <c r="A29" s="680" t="s">
        <v>4590</v>
      </c>
      <c r="B29" s="680"/>
      <c r="C29" s="680"/>
      <c r="D29" s="680"/>
      <c r="E29" s="680"/>
      <c r="F29" s="680"/>
      <c r="G29" s="680"/>
      <c r="H29" s="680"/>
      <c r="I29" s="680"/>
      <c r="J29" s="680"/>
    </row>
    <row r="30" spans="1:10" s="524" customFormat="1" ht="66" customHeight="1">
      <c r="A30" s="681" t="s">
        <v>4591</v>
      </c>
      <c r="B30" s="681"/>
      <c r="C30" s="681"/>
      <c r="D30" s="681"/>
      <c r="E30" s="681"/>
      <c r="F30" s="681"/>
      <c r="G30" s="681"/>
      <c r="H30" s="681"/>
      <c r="I30" s="681"/>
      <c r="J30" s="681"/>
    </row>
    <row r="31" spans="1:10" s="525" customFormat="1" ht="4.5" customHeight="1">
      <c r="A31" s="534"/>
      <c r="B31" s="534"/>
      <c r="C31" s="534"/>
      <c r="D31" s="534"/>
      <c r="E31" s="534"/>
      <c r="F31" s="534"/>
      <c r="G31" s="534"/>
      <c r="H31" s="534"/>
      <c r="I31" s="534"/>
      <c r="J31" s="534"/>
    </row>
    <row r="32" spans="1:10" s="524" customFormat="1" ht="22.2" customHeight="1">
      <c r="A32" s="682" t="str">
        <f>[1]报告正文!A32&amp;""</f>
        <v xml:space="preserve">    经对贵单位2016年度企业所得税汇算清缴纳税申报进行审核，我们确认：</v>
      </c>
      <c r="B32" s="682" t="str">
        <f>[1]报告正文!B32&amp;""</f>
        <v/>
      </c>
      <c r="C32" s="682" t="str">
        <f>[1]报告正文!C32&amp;""</f>
        <v/>
      </c>
      <c r="D32" s="682" t="str">
        <f>[1]报告正文!D32&amp;""</f>
        <v/>
      </c>
      <c r="E32" s="682" t="str">
        <f>[1]报告正文!E32&amp;""</f>
        <v/>
      </c>
      <c r="F32" s="682" t="str">
        <f>[1]报告正文!F32&amp;""</f>
        <v/>
      </c>
      <c r="G32" s="682" t="str">
        <f>[1]报告正文!G32&amp;""</f>
        <v/>
      </c>
      <c r="H32" s="682" t="str">
        <f>[1]报告正文!H32&amp;""</f>
        <v/>
      </c>
      <c r="I32" s="682" t="str">
        <f>[1]报告正文!I32&amp;""</f>
        <v/>
      </c>
      <c r="J32" s="682" t="str">
        <f>[1]报告正文!J32&amp;""</f>
        <v/>
      </c>
    </row>
    <row r="33" spans="1:10" s="526" customFormat="1" ht="16.95" hidden="1" customHeight="1">
      <c r="A33" s="535"/>
      <c r="B33" s="535"/>
      <c r="C33" s="535"/>
      <c r="D33" s="535"/>
      <c r="E33" s="535"/>
      <c r="F33" s="535"/>
      <c r="G33" s="535"/>
      <c r="H33" s="535"/>
      <c r="I33" s="535"/>
      <c r="J33" s="535"/>
    </row>
    <row r="34" spans="1:10" s="526" customFormat="1" ht="11.4" customHeight="1">
      <c r="A34" s="536"/>
      <c r="B34" s="683"/>
      <c r="C34" s="683"/>
      <c r="D34" s="683"/>
      <c r="E34" s="683"/>
      <c r="F34" s="683"/>
      <c r="G34" s="683"/>
      <c r="H34" s="683"/>
      <c r="I34" s="683"/>
      <c r="J34" s="683"/>
    </row>
    <row r="35" spans="1:10" s="526" customFormat="1" ht="18" customHeight="1">
      <c r="A35" s="536"/>
      <c r="B35" s="684" t="s">
        <v>4592</v>
      </c>
      <c r="C35" s="684"/>
      <c r="D35" s="684"/>
      <c r="E35" s="684"/>
      <c r="F35" s="684"/>
      <c r="G35" s="685">
        <f>[1]报告正文!G35</f>
        <v>0</v>
      </c>
      <c r="H35" s="685"/>
      <c r="I35" s="537" t="s">
        <v>4593</v>
      </c>
      <c r="J35" s="538"/>
    </row>
    <row r="36" spans="1:10" s="526" customFormat="1" ht="18" customHeight="1">
      <c r="A36" s="536"/>
      <c r="B36" s="684" t="s">
        <v>4594</v>
      </c>
      <c r="C36" s="684"/>
      <c r="D36" s="684"/>
      <c r="E36" s="684"/>
      <c r="F36" s="684"/>
      <c r="G36" s="685">
        <f>[1]报告正文!G36</f>
        <v>0</v>
      </c>
      <c r="H36" s="685"/>
      <c r="I36" s="537" t="s">
        <v>4593</v>
      </c>
      <c r="J36" s="538"/>
    </row>
    <row r="37" spans="1:10" s="526" customFormat="1" ht="18" customHeight="1">
      <c r="A37" s="536"/>
      <c r="B37" s="684" t="s">
        <v>4595</v>
      </c>
      <c r="C37" s="684"/>
      <c r="D37" s="684"/>
      <c r="E37" s="684"/>
      <c r="F37" s="684"/>
      <c r="G37" s="685">
        <f>[1]报告正文!G37</f>
        <v>0</v>
      </c>
      <c r="H37" s="685"/>
      <c r="I37" s="537" t="s">
        <v>4593</v>
      </c>
      <c r="J37" s="538"/>
    </row>
    <row r="38" spans="1:10" s="526" customFormat="1" ht="18" customHeight="1">
      <c r="A38" s="536"/>
      <c r="B38" s="684" t="s">
        <v>4596</v>
      </c>
      <c r="C38" s="684"/>
      <c r="D38" s="684"/>
      <c r="E38" s="684"/>
      <c r="F38" s="684"/>
      <c r="G38" s="685">
        <f>[1]报告正文!G38</f>
        <v>0</v>
      </c>
      <c r="H38" s="685"/>
      <c r="I38" s="537" t="s">
        <v>4593</v>
      </c>
      <c r="J38" s="538"/>
    </row>
    <row r="39" spans="1:10" s="526" customFormat="1" ht="18" customHeight="1">
      <c r="A39" s="536"/>
      <c r="B39" s="684" t="s">
        <v>4597</v>
      </c>
      <c r="C39" s="684"/>
      <c r="D39" s="684"/>
      <c r="E39" s="684"/>
      <c r="F39" s="684"/>
      <c r="G39" s="685">
        <f>[1]报告正文!G39</f>
        <v>0</v>
      </c>
      <c r="H39" s="685"/>
      <c r="I39" s="537" t="s">
        <v>4598</v>
      </c>
      <c r="J39" s="538"/>
    </row>
    <row r="40" spans="1:10" s="526" customFormat="1" ht="18" customHeight="1">
      <c r="A40" s="536"/>
      <c r="B40" s="684" t="s">
        <v>4599</v>
      </c>
      <c r="C40" s="684"/>
      <c r="D40" s="684"/>
      <c r="E40" s="684"/>
      <c r="F40" s="684"/>
      <c r="G40" s="685">
        <f>[1]报告正文!G40</f>
        <v>0</v>
      </c>
      <c r="H40" s="685"/>
      <c r="I40" s="537" t="s">
        <v>4598</v>
      </c>
      <c r="J40" s="538"/>
    </row>
    <row r="41" spans="1:10" s="526" customFormat="1" ht="18" customHeight="1">
      <c r="A41" s="536"/>
      <c r="B41" s="684" t="s">
        <v>4600</v>
      </c>
      <c r="C41" s="684"/>
      <c r="D41" s="684"/>
      <c r="E41" s="684"/>
      <c r="F41" s="684"/>
      <c r="G41" s="685">
        <f>[1]报告正文!G41</f>
        <v>0</v>
      </c>
      <c r="H41" s="685"/>
      <c r="I41" s="537" t="s">
        <v>4598</v>
      </c>
      <c r="J41" s="538"/>
    </row>
    <row r="42" spans="1:10" s="526" customFormat="1" ht="18" customHeight="1">
      <c r="A42" s="536"/>
      <c r="B42" s="684" t="s">
        <v>4601</v>
      </c>
      <c r="C42" s="684"/>
      <c r="D42" s="684"/>
      <c r="E42" s="684"/>
      <c r="F42" s="684"/>
      <c r="G42" s="685">
        <f>[1]报告正文!G42</f>
        <v>0</v>
      </c>
      <c r="H42" s="685"/>
      <c r="I42" s="537" t="s">
        <v>4598</v>
      </c>
      <c r="J42" s="538"/>
    </row>
    <row r="43" spans="1:10" s="526" customFormat="1" ht="18" customHeight="1">
      <c r="A43" s="536"/>
      <c r="B43" s="684" t="s">
        <v>4602</v>
      </c>
      <c r="C43" s="684"/>
      <c r="D43" s="684"/>
      <c r="E43" s="684"/>
      <c r="F43" s="684"/>
      <c r="G43" s="685">
        <f>[1]报告正文!G43</f>
        <v>0</v>
      </c>
      <c r="H43" s="685"/>
      <c r="I43" s="537" t="s">
        <v>4598</v>
      </c>
      <c r="J43" s="538"/>
    </row>
    <row r="44" spans="1:10" s="526" customFormat="1" ht="18" customHeight="1">
      <c r="A44" s="536"/>
      <c r="B44" s="684" t="s">
        <v>4603</v>
      </c>
      <c r="C44" s="684"/>
      <c r="D44" s="684"/>
      <c r="E44" s="684"/>
      <c r="F44" s="684"/>
      <c r="G44" s="685">
        <f>[1]报告正文!G44</f>
        <v>0</v>
      </c>
      <c r="H44" s="685"/>
      <c r="I44" s="537" t="s">
        <v>4598</v>
      </c>
      <c r="J44" s="538"/>
    </row>
    <row r="45" spans="1:10" s="526" customFormat="1" ht="18" customHeight="1">
      <c r="A45" s="536"/>
      <c r="B45" s="684" t="s">
        <v>4604</v>
      </c>
      <c r="C45" s="684"/>
      <c r="D45" s="684"/>
      <c r="E45" s="684"/>
      <c r="F45" s="684"/>
      <c r="G45" s="685">
        <f>[1]报告正文!G45</f>
        <v>0</v>
      </c>
      <c r="H45" s="685"/>
      <c r="I45" s="537" t="s">
        <v>4593</v>
      </c>
      <c r="J45" s="538"/>
    </row>
    <row r="46" spans="1:10" s="526" customFormat="1" ht="18" customHeight="1">
      <c r="A46" s="536"/>
      <c r="B46" s="684" t="s">
        <v>4605</v>
      </c>
      <c r="C46" s="684"/>
      <c r="D46" s="684"/>
      <c r="E46" s="684"/>
      <c r="F46" s="684"/>
      <c r="G46" s="686">
        <f>'[1]A100000中华人民共和国企业所得税年度纳税申报表（A类）'!D27</f>
        <v>0.25</v>
      </c>
      <c r="H46" s="686"/>
      <c r="I46" s="537"/>
      <c r="J46" s="539"/>
    </row>
    <row r="47" spans="1:10" s="526" customFormat="1" ht="18" customHeight="1">
      <c r="A47" s="536"/>
      <c r="B47" s="684" t="s">
        <v>4606</v>
      </c>
      <c r="C47" s="684"/>
      <c r="D47" s="684"/>
      <c r="E47" s="684"/>
      <c r="F47" s="684"/>
      <c r="G47" s="685">
        <f>[1]报告正文!G47</f>
        <v>0</v>
      </c>
      <c r="H47" s="685"/>
      <c r="I47" s="537" t="s">
        <v>4593</v>
      </c>
      <c r="J47" s="538"/>
    </row>
    <row r="48" spans="1:10" s="526" customFormat="1" ht="18" customHeight="1">
      <c r="A48" s="536"/>
      <c r="B48" s="684" t="s">
        <v>4607</v>
      </c>
      <c r="C48" s="684"/>
      <c r="D48" s="684"/>
      <c r="E48" s="684"/>
      <c r="F48" s="684"/>
      <c r="G48" s="685">
        <f>[1]报告正文!G48</f>
        <v>0</v>
      </c>
      <c r="H48" s="685"/>
      <c r="I48" s="537" t="s">
        <v>4598</v>
      </c>
      <c r="J48" s="538"/>
    </row>
    <row r="49" spans="1:10" s="526" customFormat="1" ht="18" customHeight="1">
      <c r="A49" s="536"/>
      <c r="B49" s="684" t="s">
        <v>4608</v>
      </c>
      <c r="C49" s="684"/>
      <c r="D49" s="684"/>
      <c r="E49" s="684"/>
      <c r="F49" s="684"/>
      <c r="G49" s="685">
        <f>[1]报告正文!G49</f>
        <v>0</v>
      </c>
      <c r="H49" s="685"/>
      <c r="I49" s="537" t="s">
        <v>4598</v>
      </c>
      <c r="J49" s="538"/>
    </row>
    <row r="50" spans="1:10" s="526" customFormat="1" ht="18" customHeight="1">
      <c r="A50" s="536"/>
      <c r="B50" s="684" t="s">
        <v>4620</v>
      </c>
      <c r="C50" s="684"/>
      <c r="D50" s="684"/>
      <c r="E50" s="684"/>
      <c r="F50" s="684"/>
      <c r="G50" s="685">
        <f>[1]报告正文!G50</f>
        <v>0</v>
      </c>
      <c r="H50" s="685"/>
      <c r="I50" s="537" t="s">
        <v>4598</v>
      </c>
      <c r="J50" s="538"/>
    </row>
    <row r="51" spans="1:10" s="526" customFormat="1" ht="18" customHeight="1">
      <c r="A51" s="536"/>
      <c r="B51" s="684" t="s">
        <v>4609</v>
      </c>
      <c r="C51" s="684"/>
      <c r="D51" s="684"/>
      <c r="E51" s="684"/>
      <c r="F51" s="684"/>
      <c r="G51" s="685">
        <f>[1]报告正文!G51</f>
        <v>0</v>
      </c>
      <c r="H51" s="685"/>
      <c r="I51" s="537" t="s">
        <v>4593</v>
      </c>
      <c r="J51" s="538"/>
    </row>
    <row r="52" spans="1:10" s="526" customFormat="1" ht="18" customHeight="1">
      <c r="A52" s="536"/>
      <c r="B52" s="684" t="s">
        <v>4610</v>
      </c>
      <c r="C52" s="684"/>
      <c r="D52" s="684"/>
      <c r="E52" s="684"/>
      <c r="F52" s="684"/>
      <c r="G52" s="685">
        <f>[1]报告正文!G52</f>
        <v>0</v>
      </c>
      <c r="H52" s="685"/>
      <c r="I52" s="537" t="s">
        <v>4593</v>
      </c>
      <c r="J52" s="538"/>
    </row>
    <row r="53" spans="1:10" s="526" customFormat="1" ht="18" customHeight="1">
      <c r="A53" s="536"/>
      <c r="B53" s="684" t="s">
        <v>4611</v>
      </c>
      <c r="C53" s="684"/>
      <c r="D53" s="684"/>
      <c r="E53" s="684"/>
      <c r="F53" s="684"/>
      <c r="G53" s="685">
        <f>[1]报告正文!G53</f>
        <v>0</v>
      </c>
      <c r="H53" s="685"/>
      <c r="I53" s="537" t="s">
        <v>4598</v>
      </c>
      <c r="J53" s="538"/>
    </row>
    <row r="54" spans="1:10" s="526" customFormat="1" ht="18" customHeight="1">
      <c r="A54" s="536"/>
      <c r="B54" s="684" t="s">
        <v>4612</v>
      </c>
      <c r="C54" s="684"/>
      <c r="D54" s="684"/>
      <c r="E54" s="684"/>
      <c r="F54" s="684"/>
      <c r="G54" s="685">
        <f>[1]报告正文!G54</f>
        <v>0</v>
      </c>
      <c r="H54" s="685"/>
      <c r="I54" s="537" t="s">
        <v>4598</v>
      </c>
      <c r="J54" s="538"/>
    </row>
    <row r="55" spans="1:10" s="526" customFormat="1" ht="18" customHeight="1">
      <c r="A55" s="536"/>
      <c r="B55" s="684" t="s">
        <v>4613</v>
      </c>
      <c r="C55" s="684"/>
      <c r="D55" s="684"/>
      <c r="E55" s="684"/>
      <c r="F55" s="684"/>
      <c r="G55" s="685">
        <f>[1]报告正文!G55</f>
        <v>0</v>
      </c>
      <c r="H55" s="685"/>
      <c r="I55" s="537" t="s">
        <v>4598</v>
      </c>
      <c r="J55" s="538"/>
    </row>
    <row r="56" spans="1:10" s="526" customFormat="1" ht="18" customHeight="1">
      <c r="A56" s="536"/>
      <c r="B56" s="684" t="s">
        <v>4618</v>
      </c>
      <c r="C56" s="684"/>
      <c r="D56" s="684"/>
      <c r="E56" s="684"/>
      <c r="F56" s="684"/>
      <c r="G56" s="685">
        <f>[1]报告正文!G56</f>
        <v>0</v>
      </c>
      <c r="H56" s="685"/>
      <c r="I56" s="537" t="s">
        <v>4598</v>
      </c>
      <c r="J56" s="540"/>
    </row>
    <row r="57" spans="1:10" s="526" customFormat="1" ht="18" customHeight="1">
      <c r="A57" s="536"/>
      <c r="B57" s="684" t="s">
        <v>4615</v>
      </c>
      <c r="C57" s="684"/>
      <c r="D57" s="684"/>
      <c r="E57" s="684"/>
      <c r="F57" s="684"/>
      <c r="G57" s="685">
        <f>[1]报告正文!G57</f>
        <v>0</v>
      </c>
      <c r="H57" s="685"/>
      <c r="I57" s="537" t="s">
        <v>4598</v>
      </c>
      <c r="J57" s="540"/>
    </row>
    <row r="58" spans="1:10" s="526" customFormat="1" ht="18" customHeight="1">
      <c r="A58" s="536"/>
      <c r="B58" s="684" t="s">
        <v>4619</v>
      </c>
      <c r="C58" s="684"/>
      <c r="D58" s="684"/>
      <c r="E58" s="684"/>
      <c r="F58" s="684"/>
      <c r="G58" s="685">
        <f>[1]报告正文!G58</f>
        <v>0</v>
      </c>
      <c r="H58" s="685"/>
      <c r="I58" s="537" t="s">
        <v>4593</v>
      </c>
      <c r="J58" s="540"/>
    </row>
    <row r="59" spans="1:10" s="526" customFormat="1" ht="18" customHeight="1">
      <c r="A59" s="536"/>
      <c r="B59" s="684" t="s">
        <v>4616</v>
      </c>
      <c r="C59" s="684"/>
      <c r="D59" s="684"/>
      <c r="E59" s="684"/>
      <c r="F59" s="684"/>
      <c r="G59" s="685">
        <f>[1]报告正文!G59</f>
        <v>0</v>
      </c>
      <c r="H59" s="685"/>
      <c r="I59" s="537" t="s">
        <v>4598</v>
      </c>
      <c r="J59" s="540"/>
    </row>
    <row r="60" spans="1:10" s="526" customFormat="1" ht="18" customHeight="1">
      <c r="A60" s="536"/>
      <c r="B60" s="684" t="s">
        <v>4617</v>
      </c>
      <c r="C60" s="684"/>
      <c r="D60" s="684"/>
      <c r="E60" s="684"/>
      <c r="F60" s="684"/>
      <c r="G60" s="685">
        <f>[1]报告正文!G60</f>
        <v>0</v>
      </c>
      <c r="H60" s="685"/>
      <c r="I60" s="537" t="s">
        <v>4593</v>
      </c>
      <c r="J60" s="540"/>
    </row>
    <row r="61" spans="1:10" s="526" customFormat="1" ht="10.95" customHeight="1">
      <c r="A61" s="688"/>
      <c r="B61" s="688"/>
      <c r="C61" s="688"/>
      <c r="D61" s="688"/>
      <c r="E61" s="688"/>
      <c r="F61" s="688"/>
      <c r="G61" s="688"/>
      <c r="H61" s="688"/>
      <c r="I61" s="688"/>
      <c r="J61" s="688"/>
    </row>
    <row r="62" spans="1:10" s="526" customFormat="1" ht="25.95" customHeight="1">
      <c r="A62" s="687" t="s">
        <v>4614</v>
      </c>
      <c r="B62" s="687"/>
      <c r="C62" s="687"/>
      <c r="D62" s="687"/>
      <c r="E62" s="687"/>
      <c r="F62" s="687"/>
      <c r="G62" s="687"/>
      <c r="H62" s="687"/>
      <c r="I62" s="687"/>
      <c r="J62" s="687"/>
    </row>
    <row r="63" spans="1:10" ht="10.95" customHeight="1">
      <c r="A63" s="692"/>
      <c r="B63" s="692"/>
      <c r="C63" s="692"/>
      <c r="D63" s="692"/>
      <c r="E63" s="692"/>
      <c r="F63" s="692"/>
      <c r="G63" s="692"/>
      <c r="H63" s="692"/>
      <c r="I63" s="692"/>
      <c r="J63" s="692"/>
    </row>
    <row r="64" spans="1:10" ht="29.4" customHeight="1">
      <c r="A64" s="541"/>
      <c r="J64" s="542"/>
    </row>
    <row r="65" spans="1:10" ht="20.399999999999999" customHeight="1">
      <c r="A65" s="698" t="str">
        <f>[1]基本情况!$B$8</f>
        <v>中汇百邦（厦门）税务师事务所有限公司</v>
      </c>
      <c r="B65" s="698"/>
      <c r="C65" s="698"/>
      <c r="D65" s="698"/>
      <c r="E65" s="543"/>
      <c r="F65" s="693" t="s">
        <v>4942</v>
      </c>
      <c r="G65" s="694"/>
      <c r="H65" s="694"/>
      <c r="I65" s="545"/>
      <c r="J65" s="545"/>
    </row>
    <row r="66" spans="1:10" ht="17.399999999999999">
      <c r="A66" s="544"/>
      <c r="J66" s="546"/>
    </row>
    <row r="67" spans="1:10" ht="22.2" customHeight="1">
      <c r="A67" s="547"/>
      <c r="B67" s="547"/>
      <c r="C67" s="547"/>
      <c r="D67" s="543"/>
      <c r="E67" s="543"/>
      <c r="I67" s="549"/>
      <c r="J67" s="549"/>
    </row>
    <row r="68" spans="1:10" ht="19.95" customHeight="1">
      <c r="A68" s="699" t="s">
        <v>4944</v>
      </c>
      <c r="B68" s="699"/>
      <c r="C68" s="699"/>
      <c r="D68" s="699"/>
      <c r="E68" s="641"/>
      <c r="F68" s="695" t="s">
        <v>4943</v>
      </c>
      <c r="G68" s="694"/>
      <c r="H68" s="694"/>
      <c r="I68" s="549"/>
      <c r="J68" s="549"/>
    </row>
    <row r="69" spans="1:10" ht="22.95" customHeight="1">
      <c r="A69" s="696"/>
      <c r="B69" s="697"/>
      <c r="C69" s="697"/>
      <c r="D69" s="543"/>
      <c r="E69" s="696"/>
      <c r="F69" s="697"/>
      <c r="G69" s="697"/>
      <c r="H69" s="549"/>
      <c r="I69" s="549"/>
      <c r="J69" s="549"/>
    </row>
    <row r="70" spans="1:10" ht="13.2" customHeight="1">
      <c r="A70" s="547"/>
      <c r="B70" s="547"/>
      <c r="C70" s="547"/>
      <c r="D70" s="543"/>
      <c r="E70" s="543"/>
      <c r="F70" s="550"/>
      <c r="G70" s="548"/>
      <c r="H70" s="551"/>
      <c r="I70" s="551"/>
      <c r="J70" s="551"/>
    </row>
    <row r="71" spans="1:10" ht="17.399999999999999">
      <c r="A71" s="547"/>
      <c r="B71" s="547"/>
      <c r="C71" s="547"/>
      <c r="D71" s="543"/>
      <c r="E71" s="543"/>
      <c r="F71" s="552"/>
      <c r="G71" s="553" t="str">
        <f>[1]报告正文!G71&amp;""</f>
        <v>2017年5月4日</v>
      </c>
      <c r="H71" s="551"/>
      <c r="I71" s="551"/>
      <c r="J71" s="551"/>
    </row>
    <row r="72" spans="1:10" ht="18.600000000000001" customHeight="1">
      <c r="A72" s="689" t="s">
        <v>4948</v>
      </c>
      <c r="B72" s="690"/>
      <c r="C72" s="690"/>
      <c r="D72" s="690"/>
      <c r="E72" s="690"/>
      <c r="F72" s="690"/>
      <c r="G72" s="690"/>
      <c r="H72" s="554"/>
      <c r="I72" s="554"/>
      <c r="J72" s="554"/>
    </row>
    <row r="73" spans="1:10" ht="18.600000000000001" customHeight="1">
      <c r="A73" s="689" t="s">
        <v>4945</v>
      </c>
      <c r="B73" s="689"/>
      <c r="C73" s="689"/>
      <c r="D73" s="689"/>
      <c r="E73" s="689"/>
      <c r="F73" s="689"/>
      <c r="G73" s="689"/>
      <c r="H73" s="554"/>
      <c r="I73" s="554"/>
      <c r="J73" s="554"/>
    </row>
    <row r="74" spans="1:10" ht="18.600000000000001" customHeight="1">
      <c r="A74" s="690" t="s">
        <v>4950</v>
      </c>
      <c r="B74" s="690"/>
      <c r="C74" s="690"/>
      <c r="D74" s="690"/>
      <c r="E74" s="690"/>
      <c r="F74" s="690"/>
      <c r="G74" s="690"/>
      <c r="H74" s="555"/>
      <c r="I74" s="555"/>
      <c r="J74" s="555"/>
    </row>
    <row r="75" spans="1:10" ht="18.600000000000001" customHeight="1">
      <c r="A75" s="690" t="s">
        <v>4952</v>
      </c>
      <c r="B75" s="691"/>
      <c r="C75" s="690"/>
      <c r="D75" s="690"/>
      <c r="E75" s="690"/>
      <c r="F75" s="690"/>
      <c r="G75" s="690"/>
      <c r="H75" s="555"/>
      <c r="I75" s="555"/>
      <c r="J75" s="555"/>
    </row>
    <row r="76" spans="1:10">
      <c r="A76" s="527"/>
      <c r="B76" s="527"/>
      <c r="C76" s="527"/>
      <c r="D76" s="527"/>
      <c r="E76" s="527"/>
      <c r="F76" s="527"/>
      <c r="G76" s="527"/>
      <c r="H76" s="527"/>
      <c r="I76" s="527"/>
      <c r="J76" s="527"/>
    </row>
    <row r="77" spans="1:10">
      <c r="A77" s="527"/>
      <c r="B77" s="527"/>
      <c r="C77" s="527"/>
      <c r="D77" s="527"/>
      <c r="E77" s="527"/>
      <c r="F77" s="527"/>
      <c r="G77" s="527"/>
      <c r="H77" s="527"/>
      <c r="I77" s="527"/>
      <c r="J77" s="527"/>
    </row>
    <row r="78" spans="1:10">
      <c r="A78" s="527"/>
      <c r="B78" s="527"/>
      <c r="C78" s="527"/>
      <c r="D78" s="527"/>
      <c r="E78" s="527"/>
      <c r="F78" s="527"/>
      <c r="G78" s="527"/>
      <c r="H78" s="527"/>
      <c r="I78" s="527"/>
      <c r="J78" s="527"/>
    </row>
    <row r="79" spans="1:10">
      <c r="A79" s="527"/>
      <c r="B79" s="527"/>
      <c r="C79" s="527"/>
      <c r="D79" s="527"/>
      <c r="E79" s="527"/>
      <c r="F79" s="527"/>
      <c r="G79" s="527"/>
      <c r="H79" s="527"/>
      <c r="I79" s="527"/>
      <c r="J79" s="527"/>
    </row>
    <row r="80" spans="1:10">
      <c r="A80" s="527"/>
      <c r="B80" s="527"/>
      <c r="C80" s="527"/>
      <c r="D80" s="527"/>
      <c r="E80" s="527"/>
      <c r="F80" s="527"/>
      <c r="G80" s="527"/>
      <c r="H80" s="527"/>
      <c r="I80" s="527"/>
      <c r="J80" s="527"/>
    </row>
    <row r="81" spans="1:10">
      <c r="A81" s="527"/>
      <c r="B81" s="527"/>
      <c r="C81" s="527"/>
      <c r="D81" s="527"/>
      <c r="E81" s="527"/>
      <c r="F81" s="527"/>
      <c r="G81" s="527"/>
      <c r="H81" s="527"/>
      <c r="I81" s="527"/>
      <c r="J81" s="527"/>
    </row>
    <row r="82" spans="1:10">
      <c r="A82" s="527"/>
      <c r="B82" s="527"/>
      <c r="C82" s="527"/>
      <c r="D82" s="527"/>
      <c r="E82" s="527"/>
      <c r="F82" s="527"/>
      <c r="G82" s="527"/>
      <c r="H82" s="527"/>
      <c r="I82" s="527"/>
      <c r="J82" s="527"/>
    </row>
    <row r="83" spans="1:10">
      <c r="A83" s="527"/>
      <c r="B83" s="527"/>
      <c r="C83" s="527"/>
      <c r="D83" s="527"/>
      <c r="E83" s="527"/>
      <c r="F83" s="527"/>
      <c r="G83" s="527"/>
      <c r="H83" s="527"/>
      <c r="I83" s="527"/>
      <c r="J83" s="527"/>
    </row>
    <row r="84" spans="1:10">
      <c r="A84" s="527"/>
      <c r="B84" s="527"/>
      <c r="C84" s="527"/>
      <c r="D84" s="527"/>
      <c r="E84" s="527"/>
      <c r="F84" s="527"/>
      <c r="G84" s="527"/>
      <c r="H84" s="527"/>
      <c r="I84" s="527"/>
      <c r="J84" s="527"/>
    </row>
    <row r="85" spans="1:10">
      <c r="A85" s="527"/>
      <c r="B85" s="527"/>
      <c r="C85" s="527"/>
      <c r="D85" s="527"/>
      <c r="E85" s="527"/>
      <c r="F85" s="527"/>
      <c r="G85" s="527"/>
      <c r="H85" s="527"/>
      <c r="I85" s="527"/>
      <c r="J85" s="527"/>
    </row>
    <row r="86" spans="1:10">
      <c r="A86" s="527"/>
      <c r="B86" s="527"/>
      <c r="C86" s="527"/>
      <c r="D86" s="527"/>
      <c r="E86" s="527"/>
      <c r="F86" s="527"/>
      <c r="G86" s="527"/>
      <c r="H86" s="527"/>
      <c r="I86" s="527"/>
      <c r="J86" s="527"/>
    </row>
    <row r="87" spans="1:10">
      <c r="A87" s="527"/>
      <c r="B87" s="527"/>
      <c r="C87" s="527"/>
      <c r="D87" s="527"/>
      <c r="E87" s="527"/>
      <c r="F87" s="527"/>
      <c r="G87" s="527"/>
      <c r="H87" s="527"/>
      <c r="I87" s="527"/>
      <c r="J87" s="527"/>
    </row>
    <row r="88" spans="1:10">
      <c r="A88" s="527"/>
      <c r="B88" s="527"/>
      <c r="C88" s="527"/>
      <c r="D88" s="527"/>
      <c r="E88" s="527"/>
      <c r="F88" s="527"/>
      <c r="G88" s="527"/>
      <c r="H88" s="527"/>
      <c r="I88" s="527"/>
      <c r="J88" s="527"/>
    </row>
    <row r="89" spans="1:10">
      <c r="A89" s="527"/>
      <c r="B89" s="527"/>
      <c r="C89" s="527"/>
      <c r="D89" s="527"/>
      <c r="E89" s="527"/>
      <c r="F89" s="527"/>
      <c r="G89" s="527"/>
      <c r="H89" s="527"/>
      <c r="I89" s="527"/>
      <c r="J89" s="527"/>
    </row>
    <row r="90" spans="1:10">
      <c r="A90" s="527"/>
      <c r="B90" s="527"/>
      <c r="C90" s="527"/>
      <c r="D90" s="527"/>
      <c r="E90" s="527"/>
      <c r="F90" s="527"/>
      <c r="G90" s="527"/>
      <c r="H90" s="527"/>
      <c r="I90" s="527"/>
      <c r="J90" s="527"/>
    </row>
    <row r="91" spans="1:10">
      <c r="A91" s="527"/>
      <c r="B91" s="527"/>
      <c r="C91" s="527"/>
      <c r="D91" s="527"/>
      <c r="E91" s="527"/>
      <c r="F91" s="527"/>
      <c r="G91" s="527"/>
      <c r="H91" s="527"/>
      <c r="I91" s="527"/>
      <c r="J91" s="527"/>
    </row>
    <row r="92" spans="1:10">
      <c r="A92" s="527"/>
      <c r="B92" s="527"/>
      <c r="C92" s="527"/>
      <c r="D92" s="527"/>
      <c r="E92" s="527"/>
      <c r="F92" s="527"/>
      <c r="G92" s="527"/>
      <c r="H92" s="527"/>
      <c r="I92" s="527"/>
      <c r="J92" s="527"/>
    </row>
    <row r="93" spans="1:10">
      <c r="A93" s="527"/>
      <c r="B93" s="527"/>
      <c r="C93" s="527"/>
      <c r="D93" s="527"/>
      <c r="E93" s="527"/>
      <c r="F93" s="527"/>
      <c r="G93" s="527"/>
      <c r="H93" s="527"/>
      <c r="I93" s="527"/>
      <c r="J93" s="527"/>
    </row>
    <row r="94" spans="1:10">
      <c r="A94" s="527"/>
      <c r="B94" s="527"/>
      <c r="C94" s="527"/>
      <c r="D94" s="527"/>
      <c r="E94" s="527"/>
      <c r="F94" s="527"/>
      <c r="G94" s="527"/>
      <c r="H94" s="527"/>
      <c r="I94" s="527"/>
      <c r="J94" s="527"/>
    </row>
    <row r="95" spans="1:10">
      <c r="A95" s="527"/>
      <c r="B95" s="527"/>
      <c r="C95" s="527"/>
      <c r="D95" s="527"/>
      <c r="E95" s="527"/>
      <c r="F95" s="527"/>
      <c r="G95" s="527"/>
      <c r="H95" s="527"/>
      <c r="I95" s="527"/>
      <c r="J95" s="527"/>
    </row>
    <row r="96" spans="1:10">
      <c r="A96" s="527"/>
      <c r="B96" s="527"/>
      <c r="C96" s="527"/>
      <c r="D96" s="527"/>
      <c r="E96" s="527"/>
      <c r="F96" s="527"/>
      <c r="G96" s="527"/>
      <c r="H96" s="527"/>
      <c r="I96" s="527"/>
      <c r="J96" s="527"/>
    </row>
    <row r="97" spans="1:10">
      <c r="A97" s="527"/>
      <c r="B97" s="527"/>
      <c r="C97" s="527"/>
      <c r="D97" s="527"/>
      <c r="E97" s="527"/>
      <c r="F97" s="527"/>
      <c r="G97" s="527"/>
      <c r="H97" s="527"/>
      <c r="I97" s="527"/>
      <c r="J97" s="527"/>
    </row>
    <row r="98" spans="1:10">
      <c r="A98" s="527"/>
      <c r="B98" s="527"/>
      <c r="C98" s="527"/>
      <c r="D98" s="527"/>
      <c r="E98" s="527"/>
      <c r="F98" s="527"/>
      <c r="G98" s="527"/>
      <c r="H98" s="527"/>
      <c r="I98" s="527"/>
      <c r="J98" s="527"/>
    </row>
    <row r="99" spans="1:10">
      <c r="A99" s="527"/>
      <c r="B99" s="527"/>
      <c r="C99" s="527"/>
      <c r="D99" s="527"/>
      <c r="E99" s="527"/>
      <c r="F99" s="527"/>
      <c r="G99" s="527"/>
      <c r="H99" s="527"/>
      <c r="I99" s="527"/>
      <c r="J99" s="527"/>
    </row>
    <row r="100" spans="1:10">
      <c r="A100" s="527"/>
      <c r="B100" s="527"/>
      <c r="C100" s="527"/>
      <c r="D100" s="527"/>
      <c r="E100" s="527"/>
      <c r="F100" s="527"/>
      <c r="G100" s="527"/>
      <c r="H100" s="527"/>
      <c r="I100" s="527"/>
      <c r="J100" s="527"/>
    </row>
    <row r="101" spans="1:10">
      <c r="A101" s="527"/>
      <c r="B101" s="527"/>
      <c r="C101" s="527"/>
      <c r="D101" s="527"/>
      <c r="E101" s="527"/>
      <c r="F101" s="527"/>
      <c r="G101" s="527"/>
      <c r="H101" s="527"/>
      <c r="I101" s="527"/>
      <c r="J101" s="527"/>
    </row>
    <row r="102" spans="1:10">
      <c r="A102" s="527"/>
      <c r="B102" s="527"/>
      <c r="C102" s="527"/>
      <c r="D102" s="527"/>
      <c r="E102" s="527"/>
      <c r="F102" s="527"/>
      <c r="G102" s="527"/>
      <c r="H102" s="527"/>
      <c r="I102" s="527"/>
      <c r="J102" s="527"/>
    </row>
    <row r="103" spans="1:10">
      <c r="A103" s="527"/>
      <c r="B103" s="527"/>
      <c r="C103" s="527"/>
      <c r="D103" s="527"/>
      <c r="E103" s="527"/>
      <c r="F103" s="527"/>
      <c r="G103" s="527"/>
      <c r="H103" s="527"/>
      <c r="I103" s="527"/>
      <c r="J103" s="527"/>
    </row>
    <row r="104" spans="1:10">
      <c r="A104" s="527"/>
      <c r="B104" s="527"/>
      <c r="C104" s="527"/>
      <c r="D104" s="527"/>
      <c r="E104" s="527"/>
      <c r="F104" s="527"/>
      <c r="G104" s="527"/>
      <c r="H104" s="527"/>
      <c r="I104" s="527"/>
      <c r="J104" s="527"/>
    </row>
    <row r="105" spans="1:10">
      <c r="A105" s="527"/>
      <c r="B105" s="527"/>
      <c r="C105" s="527"/>
      <c r="D105" s="527"/>
      <c r="E105" s="527"/>
      <c r="F105" s="527"/>
      <c r="G105" s="527"/>
      <c r="H105" s="527"/>
      <c r="I105" s="527"/>
      <c r="J105" s="527"/>
    </row>
    <row r="106" spans="1:10">
      <c r="A106" s="527"/>
      <c r="B106" s="527"/>
      <c r="C106" s="527"/>
      <c r="D106" s="527"/>
      <c r="E106" s="527"/>
      <c r="F106" s="527"/>
      <c r="G106" s="527"/>
      <c r="H106" s="527"/>
      <c r="I106" s="527"/>
      <c r="J106" s="527"/>
    </row>
    <row r="107" spans="1:10">
      <c r="A107" s="527"/>
      <c r="B107" s="527"/>
      <c r="C107" s="527"/>
      <c r="D107" s="527"/>
      <c r="E107" s="527"/>
      <c r="F107" s="527"/>
      <c r="G107" s="527"/>
      <c r="H107" s="527"/>
      <c r="I107" s="527"/>
      <c r="J107" s="527"/>
    </row>
    <row r="108" spans="1:10">
      <c r="A108" s="527"/>
      <c r="B108" s="527"/>
      <c r="C108" s="527"/>
      <c r="D108" s="527"/>
      <c r="E108" s="527"/>
      <c r="F108" s="527"/>
      <c r="G108" s="527"/>
      <c r="H108" s="527"/>
      <c r="I108" s="527"/>
      <c r="J108" s="527"/>
    </row>
    <row r="109" spans="1:10">
      <c r="A109" s="527"/>
      <c r="B109" s="527"/>
      <c r="C109" s="527"/>
      <c r="D109" s="527"/>
      <c r="E109" s="527"/>
      <c r="F109" s="527"/>
      <c r="G109" s="527"/>
      <c r="H109" s="527"/>
      <c r="I109" s="527"/>
      <c r="J109" s="527"/>
    </row>
    <row r="110" spans="1:10">
      <c r="A110" s="527"/>
      <c r="B110" s="527"/>
      <c r="C110" s="527"/>
      <c r="D110" s="527"/>
      <c r="E110" s="527"/>
      <c r="F110" s="527"/>
      <c r="G110" s="527"/>
      <c r="H110" s="527"/>
      <c r="I110" s="527"/>
      <c r="J110" s="527"/>
    </row>
    <row r="111" spans="1:10">
      <c r="A111" s="527"/>
      <c r="B111" s="527"/>
      <c r="C111" s="527"/>
      <c r="D111" s="527"/>
      <c r="E111" s="527"/>
      <c r="F111" s="527"/>
      <c r="G111" s="527"/>
      <c r="H111" s="527"/>
      <c r="I111" s="527"/>
      <c r="J111" s="527"/>
    </row>
    <row r="112" spans="1:10">
      <c r="A112" s="527"/>
      <c r="B112" s="527"/>
      <c r="C112" s="527"/>
      <c r="D112" s="527"/>
      <c r="E112" s="527"/>
      <c r="F112" s="527"/>
      <c r="G112" s="527"/>
      <c r="H112" s="527"/>
      <c r="I112" s="527"/>
      <c r="J112" s="527"/>
    </row>
    <row r="113" spans="1:10">
      <c r="A113" s="527"/>
      <c r="B113" s="527"/>
      <c r="C113" s="527"/>
      <c r="D113" s="527"/>
      <c r="E113" s="527"/>
      <c r="F113" s="527"/>
      <c r="G113" s="527"/>
      <c r="H113" s="527"/>
      <c r="I113" s="527"/>
      <c r="J113" s="527"/>
    </row>
    <row r="114" spans="1:10">
      <c r="A114" s="527"/>
      <c r="B114" s="527"/>
      <c r="C114" s="527"/>
      <c r="D114" s="527"/>
      <c r="E114" s="527"/>
      <c r="F114" s="527"/>
      <c r="G114" s="527"/>
      <c r="H114" s="527"/>
      <c r="I114" s="527"/>
      <c r="J114" s="527"/>
    </row>
    <row r="115" spans="1:10">
      <c r="A115" s="527"/>
      <c r="B115" s="527"/>
      <c r="C115" s="527"/>
      <c r="D115" s="527"/>
      <c r="E115" s="527"/>
      <c r="F115" s="527"/>
      <c r="G115" s="527"/>
      <c r="H115" s="527"/>
      <c r="I115" s="527"/>
      <c r="J115" s="527"/>
    </row>
    <row r="116" spans="1:10">
      <c r="A116" s="527"/>
      <c r="B116" s="527"/>
      <c r="C116" s="527"/>
      <c r="D116" s="527"/>
      <c r="E116" s="527"/>
      <c r="F116" s="527"/>
      <c r="G116" s="527"/>
      <c r="H116" s="527"/>
      <c r="I116" s="527"/>
      <c r="J116" s="527"/>
    </row>
    <row r="117" spans="1:10">
      <c r="A117" s="527"/>
      <c r="B117" s="527"/>
      <c r="C117" s="527"/>
      <c r="D117" s="527"/>
      <c r="E117" s="527"/>
      <c r="F117" s="527"/>
      <c r="G117" s="527"/>
      <c r="H117" s="527"/>
      <c r="I117" s="527"/>
      <c r="J117" s="527"/>
    </row>
    <row r="118" spans="1:10">
      <c r="A118" s="527"/>
      <c r="B118" s="527"/>
      <c r="C118" s="527"/>
      <c r="D118" s="527"/>
      <c r="E118" s="527"/>
      <c r="F118" s="527"/>
      <c r="G118" s="527"/>
      <c r="H118" s="527"/>
      <c r="I118" s="527"/>
      <c r="J118" s="527"/>
    </row>
    <row r="119" spans="1:10">
      <c r="A119" s="527"/>
      <c r="B119" s="527"/>
      <c r="C119" s="527"/>
      <c r="D119" s="527"/>
      <c r="E119" s="527"/>
      <c r="F119" s="527"/>
      <c r="G119" s="527"/>
      <c r="H119" s="527"/>
      <c r="I119" s="527"/>
      <c r="J119" s="527"/>
    </row>
    <row r="120" spans="1:10">
      <c r="A120" s="527"/>
      <c r="B120" s="527"/>
      <c r="C120" s="527"/>
      <c r="D120" s="527"/>
      <c r="E120" s="527"/>
      <c r="F120" s="527"/>
      <c r="G120" s="527"/>
      <c r="H120" s="527"/>
      <c r="I120" s="527"/>
      <c r="J120" s="527"/>
    </row>
    <row r="121" spans="1:10">
      <c r="A121" s="527"/>
      <c r="B121" s="527"/>
      <c r="C121" s="527"/>
      <c r="D121" s="527"/>
      <c r="E121" s="527"/>
      <c r="F121" s="527"/>
      <c r="G121" s="527"/>
      <c r="H121" s="527"/>
      <c r="I121" s="527"/>
      <c r="J121" s="527"/>
    </row>
    <row r="122" spans="1:10">
      <c r="A122" s="527"/>
      <c r="B122" s="527"/>
      <c r="C122" s="527"/>
      <c r="D122" s="527"/>
      <c r="E122" s="527"/>
      <c r="F122" s="527"/>
      <c r="G122" s="527"/>
      <c r="H122" s="527"/>
      <c r="I122" s="527"/>
      <c r="J122" s="527"/>
    </row>
    <row r="123" spans="1:10">
      <c r="A123" s="527"/>
      <c r="B123" s="527"/>
      <c r="C123" s="527"/>
      <c r="D123" s="527"/>
      <c r="E123" s="527"/>
      <c r="F123" s="527"/>
      <c r="G123" s="527"/>
      <c r="H123" s="527"/>
      <c r="I123" s="527"/>
      <c r="J123" s="527"/>
    </row>
  </sheetData>
  <sheetProtection selectLockedCells="1" selectUnlockedCells="1"/>
  <mergeCells count="83">
    <mergeCell ref="A72:G72"/>
    <mergeCell ref="A73:G73"/>
    <mergeCell ref="A74:G74"/>
    <mergeCell ref="A75:G75"/>
    <mergeCell ref="A63:J63"/>
    <mergeCell ref="F65:H65"/>
    <mergeCell ref="F68:H68"/>
    <mergeCell ref="A69:C69"/>
    <mergeCell ref="E69:G69"/>
    <mergeCell ref="A65:D65"/>
    <mergeCell ref="A68:D68"/>
    <mergeCell ref="A62:J62"/>
    <mergeCell ref="B56:F56"/>
    <mergeCell ref="G56:H56"/>
    <mergeCell ref="B57:F57"/>
    <mergeCell ref="G57:H57"/>
    <mergeCell ref="B58:F58"/>
    <mergeCell ref="G58:H58"/>
    <mergeCell ref="B59:F59"/>
    <mergeCell ref="G59:H59"/>
    <mergeCell ref="B60:F60"/>
    <mergeCell ref="G60:H60"/>
    <mergeCell ref="A61:J61"/>
    <mergeCell ref="B53:F53"/>
    <mergeCell ref="G53:H53"/>
    <mergeCell ref="B54:F54"/>
    <mergeCell ref="G54:H54"/>
    <mergeCell ref="B55:F55"/>
    <mergeCell ref="G55:H55"/>
    <mergeCell ref="B50:F50"/>
    <mergeCell ref="G50:H50"/>
    <mergeCell ref="B51:F51"/>
    <mergeCell ref="G51:H51"/>
    <mergeCell ref="B52:F52"/>
    <mergeCell ref="G52:H52"/>
    <mergeCell ref="B47:F47"/>
    <mergeCell ref="G47:H47"/>
    <mergeCell ref="B48:F48"/>
    <mergeCell ref="G48:H48"/>
    <mergeCell ref="B49:F49"/>
    <mergeCell ref="G49:H49"/>
    <mergeCell ref="B44:F44"/>
    <mergeCell ref="G44:H44"/>
    <mergeCell ref="B45:F45"/>
    <mergeCell ref="G45:H45"/>
    <mergeCell ref="B46:F46"/>
    <mergeCell ref="G46:H46"/>
    <mergeCell ref="B41:F41"/>
    <mergeCell ref="G41:H41"/>
    <mergeCell ref="B42:F42"/>
    <mergeCell ref="G42:H42"/>
    <mergeCell ref="B43:F43"/>
    <mergeCell ref="G43:H43"/>
    <mergeCell ref="B38:F38"/>
    <mergeCell ref="G38:H38"/>
    <mergeCell ref="B39:F39"/>
    <mergeCell ref="G39:H39"/>
    <mergeCell ref="B40:F40"/>
    <mergeCell ref="G40:H40"/>
    <mergeCell ref="B35:F35"/>
    <mergeCell ref="G35:H35"/>
    <mergeCell ref="B36:F36"/>
    <mergeCell ref="G36:H36"/>
    <mergeCell ref="B37:F37"/>
    <mergeCell ref="G37:H37"/>
    <mergeCell ref="A27:J27"/>
    <mergeCell ref="A29:J29"/>
    <mergeCell ref="A30:J30"/>
    <mergeCell ref="A32:J32"/>
    <mergeCell ref="B34:F34"/>
    <mergeCell ref="G34:J34"/>
    <mergeCell ref="A26:J26"/>
    <mergeCell ref="A13:J13"/>
    <mergeCell ref="A14:J14"/>
    <mergeCell ref="A16:J16"/>
    <mergeCell ref="A17:J17"/>
    <mergeCell ref="A19:J19"/>
    <mergeCell ref="A21:J21"/>
    <mergeCell ref="A22:G22"/>
    <mergeCell ref="H22:J22"/>
    <mergeCell ref="A23:G23"/>
    <mergeCell ref="H23:J23"/>
    <mergeCell ref="A24:J24"/>
  </mergeCells>
  <phoneticPr fontId="60" type="noConversion"/>
  <printOptions horizontalCentered="1"/>
  <pageMargins left="0.70866141732283472" right="0.35433070866141736" top="0.51181102362204722" bottom="0.55118110236220474" header="0.31496062992125984" footer="0.31496062992125984"/>
  <pageSetup paperSize="9" scale="98" firstPageNumber="0" fitToHeight="2" orientation="portrait" blackAndWhite="1"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tabColor theme="9" tint="0.39997558519241921"/>
    <pageSetUpPr fitToPage="1"/>
  </sheetPr>
  <dimension ref="A1:G15"/>
  <sheetViews>
    <sheetView workbookViewId="0">
      <selection activeCell="E9" sqref="E9:H9"/>
    </sheetView>
  </sheetViews>
  <sheetFormatPr defaultColWidth="9" defaultRowHeight="30" customHeight="1"/>
  <cols>
    <col min="1" max="1" width="17.6640625" style="302" customWidth="1"/>
    <col min="2" max="2" width="20.6640625" style="302" customWidth="1"/>
    <col min="3" max="3" width="17.6640625" style="302" customWidth="1"/>
    <col min="4" max="4" width="19.44140625" style="302" customWidth="1"/>
    <col min="5" max="5" width="16" style="302" customWidth="1"/>
    <col min="6" max="6" width="7.33203125" style="302" customWidth="1"/>
    <col min="7" max="16384" width="9" style="302"/>
  </cols>
  <sheetData>
    <row r="1" spans="1:7" ht="15.9" customHeight="1">
      <c r="A1" s="879" t="s">
        <v>363</v>
      </c>
      <c r="B1" s="880"/>
      <c r="C1" s="880"/>
      <c r="D1" s="880"/>
      <c r="E1" s="880"/>
      <c r="F1" s="880"/>
    </row>
    <row r="2" spans="1:7" ht="20.100000000000001" customHeight="1">
      <c r="A2" s="881" t="s">
        <v>364</v>
      </c>
      <c r="B2" s="881"/>
      <c r="C2" s="881"/>
      <c r="D2" s="881"/>
      <c r="E2" s="881"/>
      <c r="F2" s="881"/>
    </row>
    <row r="3" spans="1:7" ht="20.100000000000001" customHeight="1">
      <c r="A3" s="303" t="s">
        <v>365</v>
      </c>
      <c r="B3" s="876" t="str">
        <f>[1]A110010特殊性处理报告表!B3:C3&amp;""</f>
        <v>0</v>
      </c>
      <c r="C3" s="877"/>
      <c r="D3" s="304" t="s">
        <v>2765</v>
      </c>
      <c r="E3" s="878" t="str">
        <f>[1]A110010特殊性处理报告表!E3:G3&amp;""</f>
        <v>0</v>
      </c>
      <c r="F3" s="878"/>
      <c r="G3" s="878"/>
    </row>
    <row r="4" spans="1:7" ht="20.100000000000001" customHeight="1">
      <c r="A4" s="303" t="s">
        <v>366</v>
      </c>
      <c r="B4" s="876" t="str">
        <f>[1]A110010特殊性处理报告表!B4:C4&amp;""</f>
        <v>0</v>
      </c>
      <c r="C4" s="877"/>
      <c r="D4" s="305" t="s">
        <v>367</v>
      </c>
      <c r="E4" s="878" t="str">
        <f>[1]A110010特殊性处理报告表!E4:G4&amp;""</f>
        <v>0</v>
      </c>
      <c r="F4" s="878"/>
      <c r="G4" s="878"/>
    </row>
    <row r="5" spans="1:7" ht="20.100000000000001" customHeight="1">
      <c r="A5" s="303" t="s">
        <v>368</v>
      </c>
      <c r="B5" s="876" t="str">
        <f>[1]A110010特殊性处理报告表!B5:C5&amp;""</f>
        <v>0</v>
      </c>
      <c r="C5" s="877"/>
      <c r="D5" s="306" t="s">
        <v>369</v>
      </c>
      <c r="E5" s="878" t="str">
        <f>[1]A110010特殊性处理报告表!E5:G5&amp;""</f>
        <v>0</v>
      </c>
      <c r="F5" s="878"/>
      <c r="G5" s="878"/>
    </row>
    <row r="6" spans="1:7" ht="20.100000000000001" customHeight="1">
      <c r="A6" s="307" t="s">
        <v>370</v>
      </c>
      <c r="B6" s="496" t="str">
        <f>[1]A110010特殊性处理报告表!B6&amp;""</f>
        <v/>
      </c>
      <c r="C6" s="303" t="s">
        <v>371</v>
      </c>
      <c r="D6" s="306" t="str">
        <f>[1]A110010特殊性处理报告表!D6&amp;""</f>
        <v/>
      </c>
      <c r="E6" s="308" t="s">
        <v>372</v>
      </c>
      <c r="F6" s="886" t="str">
        <f>[1]A110010特殊性处理报告表!F6&amp;""</f>
        <v/>
      </c>
      <c r="G6" s="887"/>
    </row>
    <row r="7" spans="1:7" ht="20.100000000000001" customHeight="1">
      <c r="A7" s="308" t="s">
        <v>373</v>
      </c>
      <c r="B7" s="309" t="str">
        <f>[1]A110010特殊性处理报告表!B7&amp;""</f>
        <v/>
      </c>
      <c r="C7" s="884" t="s">
        <v>374</v>
      </c>
      <c r="D7" s="885"/>
      <c r="E7" s="888" t="str">
        <f>[1]A110010特殊性处理报告表!E7:G7&amp;""</f>
        <v/>
      </c>
      <c r="F7" s="889"/>
      <c r="G7" s="890"/>
    </row>
    <row r="8" spans="1:7" ht="28.2" customHeight="1">
      <c r="A8" s="882" t="s">
        <v>375</v>
      </c>
      <c r="B8" s="884" t="s">
        <v>376</v>
      </c>
      <c r="C8" s="885"/>
      <c r="D8" s="885"/>
      <c r="E8" s="886" t="str">
        <f>[1]A110010特殊性处理报告表!E8:G8&amp;""</f>
        <v/>
      </c>
      <c r="F8" s="887"/>
      <c r="G8" s="887"/>
    </row>
    <row r="9" spans="1:7" ht="28.2" customHeight="1">
      <c r="A9" s="883"/>
      <c r="B9" s="884" t="s">
        <v>377</v>
      </c>
      <c r="C9" s="885"/>
      <c r="D9" s="885"/>
      <c r="E9" s="308" t="str">
        <f>[1]A110010特殊性处理报告表!E9&amp;""</f>
        <v/>
      </c>
      <c r="F9" s="308" t="s">
        <v>378</v>
      </c>
      <c r="G9" s="310" t="str">
        <f>[1]A110010特殊性处理报告表!G9&amp;""</f>
        <v/>
      </c>
    </row>
    <row r="10" spans="1:7" ht="28.2" customHeight="1">
      <c r="A10" s="883"/>
      <c r="B10" s="884" t="s">
        <v>379</v>
      </c>
      <c r="C10" s="885"/>
      <c r="D10" s="885"/>
      <c r="E10" s="888" t="str">
        <f>[1]A110010特殊性处理报告表!E10:G10&amp;""</f>
        <v/>
      </c>
      <c r="F10" s="889"/>
      <c r="G10" s="890"/>
    </row>
    <row r="11" spans="1:7" ht="28.2" customHeight="1">
      <c r="A11" s="883"/>
      <c r="B11" s="884" t="s">
        <v>380</v>
      </c>
      <c r="C11" s="885"/>
      <c r="D11" s="885"/>
      <c r="E11" s="308" t="str">
        <f>[1]A110010特殊性处理报告表!E11&amp;""</f>
        <v/>
      </c>
      <c r="F11" s="308" t="s">
        <v>378</v>
      </c>
      <c r="G11" s="310" t="str">
        <f>[1]A110010特殊性处理报告表!G11&amp;""</f>
        <v/>
      </c>
    </row>
    <row r="12" spans="1:7" ht="28.2" customHeight="1">
      <c r="A12" s="883"/>
      <c r="B12" s="884" t="s">
        <v>381</v>
      </c>
      <c r="C12" s="885"/>
      <c r="D12" s="885"/>
      <c r="E12" s="888" t="str">
        <f>[1]A110010特殊性处理报告表!E12:G12&amp;""</f>
        <v/>
      </c>
      <c r="F12" s="889"/>
      <c r="G12" s="890"/>
    </row>
    <row r="13" spans="1:7" ht="44.25" customHeight="1">
      <c r="A13" s="303" t="s">
        <v>382</v>
      </c>
      <c r="B13" s="893" t="str">
        <f>[1]A110010特殊性处理报告表!B13:G13&amp;""</f>
        <v/>
      </c>
      <c r="C13" s="894"/>
      <c r="D13" s="894"/>
      <c r="E13" s="894"/>
      <c r="F13" s="894"/>
      <c r="G13" s="895"/>
    </row>
    <row r="14" spans="1:7" ht="54" customHeight="1">
      <c r="A14" s="311" t="s">
        <v>383</v>
      </c>
      <c r="B14" s="893" t="str">
        <f>[1]A110010特殊性处理报告表!B14:G14&amp;""</f>
        <v/>
      </c>
      <c r="C14" s="894"/>
      <c r="D14" s="894"/>
      <c r="E14" s="894"/>
      <c r="F14" s="894"/>
      <c r="G14" s="895"/>
    </row>
    <row r="15" spans="1:7" ht="18.899999999999999" customHeight="1">
      <c r="A15" s="269" t="s">
        <v>384</v>
      </c>
      <c r="B15" s="891" t="str">
        <f>[1]A110010特殊性处理报告表!B15:C15&amp;""</f>
        <v>0</v>
      </c>
      <c r="C15" s="892"/>
      <c r="D15" s="269" t="s">
        <v>385</v>
      </c>
      <c r="E15" s="828" t="str">
        <f>[1]A110010特殊性处理报告表!E15:G15&amp;""</f>
        <v>2017年3月16日</v>
      </c>
      <c r="F15" s="829"/>
      <c r="G15" s="830"/>
    </row>
  </sheetData>
  <mergeCells count="24">
    <mergeCell ref="B15:C15"/>
    <mergeCell ref="E15:G15"/>
    <mergeCell ref="E10:G10"/>
    <mergeCell ref="B11:D11"/>
    <mergeCell ref="B12:D12"/>
    <mergeCell ref="E12:G12"/>
    <mergeCell ref="B13:G13"/>
    <mergeCell ref="B14:G14"/>
    <mergeCell ref="B5:C5"/>
    <mergeCell ref="E5:G5"/>
    <mergeCell ref="F6:G6"/>
    <mergeCell ref="C7:D7"/>
    <mergeCell ref="E7:G7"/>
    <mergeCell ref="A8:A12"/>
    <mergeCell ref="B8:D8"/>
    <mergeCell ref="E8:G8"/>
    <mergeCell ref="B9:D9"/>
    <mergeCell ref="B10:D10"/>
    <mergeCell ref="B4:C4"/>
    <mergeCell ref="E4:G4"/>
    <mergeCell ref="A1:F1"/>
    <mergeCell ref="A2:F2"/>
    <mergeCell ref="B3:C3"/>
    <mergeCell ref="E3:G3"/>
  </mergeCells>
  <phoneticPr fontId="48" type="noConversion"/>
  <dataValidations count="3">
    <dataValidation type="list" allowBlank="1" showInputMessage="1" showErrorMessage="1" sqref="E8:E12">
      <formula1>"是,否"</formula1>
    </dataValidation>
    <dataValidation type="list" allowBlank="1" showInputMessage="1" showErrorMessage="1" sqref="E7">
      <formula1>"债务人,债权人,收购方,转让方,被收购企业,合并企业,被合并企业,被合并企业股东,分立企业,被分立企业,被分立企业股东"</formula1>
    </dataValidation>
    <dataValidation type="list" allowBlank="1" showInputMessage="1" showErrorMessage="1" sqref="B7">
      <formula1>"法律形式改变,债务重组,股权收购,资产收购,合并,分立"</formula1>
    </dataValidation>
  </dataValidations>
  <printOptions horizontalCentered="1"/>
  <pageMargins left="0.51181102362204722" right="0.31496062992125984" top="0.35433070866141736" bottom="0.35433070866141736" header="0.31496062992125984" footer="0.31496062992125984"/>
  <pageSetup paperSize="9" scale="89" orientation="portrait" blackAndWhite="1"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tabColor theme="9" tint="0.39997558519241921"/>
    <pageSetUpPr fitToPage="1"/>
  </sheetPr>
  <dimension ref="A1:E24"/>
  <sheetViews>
    <sheetView zoomScaleSheetLayoutView="100" workbookViewId="0">
      <selection activeCell="E9" sqref="E9:H9"/>
    </sheetView>
  </sheetViews>
  <sheetFormatPr defaultColWidth="9" defaultRowHeight="30" customHeight="1"/>
  <cols>
    <col min="1" max="1" width="11" style="302" customWidth="1"/>
    <col min="2" max="2" width="31.21875" style="302" customWidth="1"/>
    <col min="3" max="3" width="17.33203125" style="302" bestFit="1" customWidth="1"/>
    <col min="4" max="4" width="38" style="302" customWidth="1"/>
    <col min="5" max="5" width="15.44140625" style="302" customWidth="1"/>
    <col min="6" max="16384" width="9" style="302"/>
  </cols>
  <sheetData>
    <row r="1" spans="1:5" ht="20.100000000000001" customHeight="1">
      <c r="A1" s="898" t="s">
        <v>1998</v>
      </c>
      <c r="B1" s="898"/>
      <c r="C1" s="898"/>
      <c r="D1" s="898"/>
      <c r="E1" s="898"/>
    </row>
    <row r="2" spans="1:5" ht="24" customHeight="1">
      <c r="A2" s="759" t="s">
        <v>386</v>
      </c>
      <c r="B2" s="759"/>
      <c r="C2" s="759"/>
      <c r="D2" s="759"/>
      <c r="E2" s="759"/>
    </row>
    <row r="3" spans="1:5" ht="15" customHeight="1">
      <c r="A3" s="899" t="s">
        <v>387</v>
      </c>
      <c r="B3" s="899"/>
      <c r="C3" s="308" t="s">
        <v>388</v>
      </c>
      <c r="D3" s="899" t="s">
        <v>389</v>
      </c>
      <c r="E3" s="899"/>
    </row>
    <row r="4" spans="1:5" ht="15" customHeight="1" thickBot="1">
      <c r="A4" s="896" t="str">
        <f>[1]A110011债务重组报告表!A4:B4&amp;""</f>
        <v/>
      </c>
      <c r="B4" s="896"/>
      <c r="C4" s="497" t="str">
        <f>[1]A110011债务重组报告表!C4&amp;""</f>
        <v/>
      </c>
      <c r="D4" s="897" t="str">
        <f>[1]A110011债务重组报告表!D4:E4&amp;""</f>
        <v/>
      </c>
      <c r="E4" s="897"/>
    </row>
    <row r="5" spans="1:5" ht="15" customHeight="1">
      <c r="A5" s="902" t="s">
        <v>390</v>
      </c>
      <c r="B5" s="903"/>
      <c r="C5" s="313" t="s">
        <v>391</v>
      </c>
      <c r="D5" s="903" t="s">
        <v>392</v>
      </c>
      <c r="E5" s="904"/>
    </row>
    <row r="6" spans="1:5" ht="15" customHeight="1">
      <c r="A6" s="905" t="str">
        <f>[1]A110011债务重组报告表!A6:B6&amp;""</f>
        <v/>
      </c>
      <c r="B6" s="906"/>
      <c r="C6" s="314" t="str">
        <f>[1]A110011债务重组报告表!C6&amp;""</f>
        <v/>
      </c>
      <c r="D6" s="907" t="str">
        <f>[1]A110011债务重组报告表!D6:E6&amp;""</f>
        <v/>
      </c>
      <c r="E6" s="908"/>
    </row>
    <row r="7" spans="1:5" ht="15" customHeight="1">
      <c r="A7" s="905" t="str">
        <f>[1]A110011债务重组报告表!A7:B7&amp;""</f>
        <v/>
      </c>
      <c r="B7" s="906"/>
      <c r="C7" s="314" t="str">
        <f>[1]A110011债务重组报告表!C7&amp;""</f>
        <v/>
      </c>
      <c r="D7" s="907" t="str">
        <f>[1]A110011债务重组报告表!D7:E7&amp;""</f>
        <v/>
      </c>
      <c r="E7" s="908"/>
    </row>
    <row r="8" spans="1:5" ht="15" customHeight="1">
      <c r="A8" s="913" t="str">
        <f>[1]A110011债务重组报告表!A8:B8&amp;""</f>
        <v/>
      </c>
      <c r="B8" s="914"/>
      <c r="C8" s="314" t="str">
        <f>[1]A110011债务重组报告表!C8&amp;""</f>
        <v/>
      </c>
      <c r="D8" s="915" t="str">
        <f>[1]A110011债务重组报告表!D8:E8&amp;""</f>
        <v/>
      </c>
      <c r="E8" s="916"/>
    </row>
    <row r="9" spans="1:5" ht="15" customHeight="1" thickBot="1">
      <c r="A9" s="909" t="str">
        <f>[1]A110011债务重组报告表!A9:B9&amp;""</f>
        <v/>
      </c>
      <c r="B9" s="910"/>
      <c r="C9" s="315" t="str">
        <f>[1]A110011债务重组报告表!C9&amp;""</f>
        <v/>
      </c>
      <c r="D9" s="911" t="str">
        <f>[1]A110011债务重组报告表!D9:E9&amp;""</f>
        <v/>
      </c>
      <c r="E9" s="912"/>
    </row>
    <row r="10" spans="1:5" ht="15" customHeight="1">
      <c r="A10" s="900" t="s">
        <v>393</v>
      </c>
      <c r="B10" s="900"/>
      <c r="C10" s="901" t="str">
        <f>[1]A110011债务重组报告表!C10:E10&amp;""</f>
        <v/>
      </c>
      <c r="D10" s="901"/>
      <c r="E10" s="901"/>
    </row>
    <row r="11" spans="1:5" ht="15" customHeight="1">
      <c r="A11" s="899" t="s">
        <v>394</v>
      </c>
      <c r="B11" s="899"/>
      <c r="C11" s="917">
        <f>ROUND([1]A110011债务重组报告表!C11:E11,2)</f>
        <v>0</v>
      </c>
      <c r="D11" s="918"/>
      <c r="E11" s="918"/>
    </row>
    <row r="12" spans="1:5" ht="15" customHeight="1">
      <c r="A12" s="899" t="s">
        <v>395</v>
      </c>
      <c r="B12" s="899"/>
      <c r="C12" s="919">
        <f>ROUND([1]A110011债务重组报告表!C12:C15,2)</f>
        <v>0</v>
      </c>
      <c r="D12" s="308" t="s">
        <v>396</v>
      </c>
      <c r="E12" s="499">
        <f>ROUND([1]A110011债务重组报告表!E12,2)</f>
        <v>0</v>
      </c>
    </row>
    <row r="13" spans="1:5" ht="15" customHeight="1">
      <c r="A13" s="899"/>
      <c r="B13" s="899"/>
      <c r="C13" s="918"/>
      <c r="D13" s="308" t="s">
        <v>397</v>
      </c>
      <c r="E13" s="499">
        <f>ROUND([1]A110011债务重组报告表!E13,2)</f>
        <v>0</v>
      </c>
    </row>
    <row r="14" spans="1:5" ht="15" customHeight="1">
      <c r="A14" s="899"/>
      <c r="B14" s="899"/>
      <c r="C14" s="918"/>
      <c r="D14" s="308" t="s">
        <v>398</v>
      </c>
      <c r="E14" s="499">
        <f>ROUND([1]A110011债务重组报告表!E14,2)</f>
        <v>0</v>
      </c>
    </row>
    <row r="15" spans="1:5" ht="15" customHeight="1">
      <c r="A15" s="899"/>
      <c r="B15" s="899"/>
      <c r="C15" s="918"/>
      <c r="D15" s="308" t="s">
        <v>399</v>
      </c>
      <c r="E15" s="499">
        <f>ROUND([1]A110011债务重组报告表!E15,2)</f>
        <v>0</v>
      </c>
    </row>
    <row r="16" spans="1:5" ht="15" customHeight="1">
      <c r="A16" s="899" t="s">
        <v>400</v>
      </c>
      <c r="B16" s="899" t="s">
        <v>401</v>
      </c>
      <c r="C16" s="920">
        <f>ROUND([1]A110011债务重组报告表!C16:C19,2)</f>
        <v>0</v>
      </c>
      <c r="D16" s="308" t="s">
        <v>402</v>
      </c>
      <c r="E16" s="499">
        <f>ROUND([1]A110011债务重组报告表!E16,2)</f>
        <v>0</v>
      </c>
    </row>
    <row r="17" spans="1:5" ht="15" customHeight="1">
      <c r="A17" s="899"/>
      <c r="B17" s="899"/>
      <c r="C17" s="918"/>
      <c r="D17" s="308" t="s">
        <v>403</v>
      </c>
      <c r="E17" s="499">
        <f>ROUND([1]A110011债务重组报告表!E17,2)</f>
        <v>0</v>
      </c>
    </row>
    <row r="18" spans="1:5" ht="27" customHeight="1">
      <c r="A18" s="899"/>
      <c r="B18" s="899"/>
      <c r="C18" s="918"/>
      <c r="D18" s="308" t="s">
        <v>404</v>
      </c>
      <c r="E18" s="499">
        <f>ROUND([1]A110011债务重组报告表!E18,2)</f>
        <v>0</v>
      </c>
    </row>
    <row r="19" spans="1:5" ht="26.1" customHeight="1">
      <c r="A19" s="899"/>
      <c r="B19" s="899"/>
      <c r="C19" s="918"/>
      <c r="D19" s="308" t="s">
        <v>405</v>
      </c>
      <c r="E19" s="499">
        <f>ROUND([1]A110011债务重组报告表!E19,2)</f>
        <v>0</v>
      </c>
    </row>
    <row r="20" spans="1:5" ht="23.1" customHeight="1">
      <c r="A20" s="899"/>
      <c r="B20" s="308" t="s">
        <v>406</v>
      </c>
      <c r="C20" s="918">
        <f>ROUND([1]A110011债务重组报告表!C20:E20,2)</f>
        <v>0</v>
      </c>
      <c r="D20" s="918"/>
      <c r="E20" s="918"/>
    </row>
    <row r="21" spans="1:5" ht="30" customHeight="1">
      <c r="A21" s="899"/>
      <c r="B21" s="308" t="s">
        <v>407</v>
      </c>
      <c r="C21" s="499">
        <f>ROUND([1]A110011债务重组报告表!C21,2)</f>
        <v>0</v>
      </c>
      <c r="D21" s="308" t="s">
        <v>408</v>
      </c>
      <c r="E21" s="499">
        <f>ROUND([1]A110011债务重组报告表!E21,2)</f>
        <v>0</v>
      </c>
    </row>
    <row r="22" spans="1:5" ht="30" customHeight="1">
      <c r="A22" s="899" t="s">
        <v>409</v>
      </c>
      <c r="B22" s="308" t="s">
        <v>410</v>
      </c>
      <c r="C22" s="499">
        <f>ROUND([1]A110011债务重组报告表!C22,2)</f>
        <v>0</v>
      </c>
      <c r="D22" s="308" t="s">
        <v>411</v>
      </c>
      <c r="E22" s="499">
        <f>ROUND([1]A110011债务重组报告表!E22,2)</f>
        <v>0</v>
      </c>
    </row>
    <row r="23" spans="1:5" ht="30" customHeight="1">
      <c r="A23" s="899"/>
      <c r="B23" s="308" t="s">
        <v>412</v>
      </c>
      <c r="C23" s="499">
        <f>ROUND([1]A110011债务重组报告表!C23,2)</f>
        <v>0</v>
      </c>
      <c r="D23" s="308" t="s">
        <v>413</v>
      </c>
      <c r="E23" s="499">
        <f>ROUND([1]A110011债务重组报告表!E23,2)</f>
        <v>0</v>
      </c>
    </row>
    <row r="24" spans="1:5" ht="30" customHeight="1">
      <c r="A24" s="269" t="s">
        <v>384</v>
      </c>
      <c r="B24" s="828" t="str">
        <f>[1]A110011债务重组报告表!B24:C24&amp;""</f>
        <v>0</v>
      </c>
      <c r="C24" s="830"/>
      <c r="D24" s="320" t="s">
        <v>385</v>
      </c>
      <c r="E24" s="228" t="str">
        <f>[1]A110011债务重组报告表!E24&amp;""</f>
        <v>2017年3月16日</v>
      </c>
    </row>
  </sheetData>
  <mergeCells count="28">
    <mergeCell ref="A22:A23"/>
    <mergeCell ref="B24:C24"/>
    <mergeCell ref="A11:B11"/>
    <mergeCell ref="C11:E11"/>
    <mergeCell ref="A12:B15"/>
    <mergeCell ref="C12:C15"/>
    <mergeCell ref="A16:A21"/>
    <mergeCell ref="B16:B19"/>
    <mergeCell ref="C16:C19"/>
    <mergeCell ref="C20:E20"/>
    <mergeCell ref="A10:B10"/>
    <mergeCell ref="C10:E10"/>
    <mergeCell ref="A5:B5"/>
    <mergeCell ref="D5:E5"/>
    <mergeCell ref="A6:B6"/>
    <mergeCell ref="D6:E6"/>
    <mergeCell ref="A7:B7"/>
    <mergeCell ref="D7:E7"/>
    <mergeCell ref="A9:B9"/>
    <mergeCell ref="D9:E9"/>
    <mergeCell ref="A8:B8"/>
    <mergeCell ref="D8:E8"/>
    <mergeCell ref="A4:B4"/>
    <mergeCell ref="D4:E4"/>
    <mergeCell ref="A1:E1"/>
    <mergeCell ref="A2:E2"/>
    <mergeCell ref="A3:B3"/>
    <mergeCell ref="D3:E3"/>
  </mergeCells>
  <phoneticPr fontId="48" type="noConversion"/>
  <printOptions horizontalCentered="1"/>
  <pageMargins left="0.51181102362204722" right="0.31496062992125984" top="0.35433070866141736" bottom="0.35433070866141736" header="0.31496062992125984" footer="0.31496062992125984"/>
  <pageSetup paperSize="9" scale="85" orientation="portrait" blackAndWhite="1"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tabColor theme="9" tint="0.39997558519241921"/>
    <pageSetUpPr fitToPage="1"/>
  </sheetPr>
  <dimension ref="A1:I59"/>
  <sheetViews>
    <sheetView topLeftCell="A17" zoomScaleSheetLayoutView="100" workbookViewId="0">
      <selection activeCell="E9" sqref="E9:H9"/>
    </sheetView>
  </sheetViews>
  <sheetFormatPr defaultColWidth="9" defaultRowHeight="17.100000000000001" customHeight="1"/>
  <cols>
    <col min="1" max="1" width="19.77734375" style="321" customWidth="1"/>
    <col min="2" max="2" width="20.44140625" style="321" bestFit="1" customWidth="1"/>
    <col min="3" max="3" width="14.33203125" style="321" customWidth="1"/>
    <col min="4" max="4" width="15.21875" style="321" customWidth="1"/>
    <col min="5" max="5" width="27.44140625" style="321" customWidth="1"/>
    <col min="6" max="6" width="11.77734375" style="321" customWidth="1"/>
    <col min="7" max="7" width="17.77734375" style="321" customWidth="1"/>
    <col min="8" max="8" width="15.77734375" style="321" customWidth="1"/>
    <col min="9" max="9" width="10.88671875" style="321" customWidth="1"/>
    <col min="10" max="16384" width="9" style="321"/>
  </cols>
  <sheetData>
    <row r="1" spans="1:9" ht="17.100000000000001" customHeight="1">
      <c r="A1" s="898" t="s">
        <v>1999</v>
      </c>
      <c r="B1" s="898"/>
      <c r="C1" s="898"/>
      <c r="D1" s="898"/>
      <c r="E1" s="898"/>
      <c r="F1" s="898"/>
      <c r="G1" s="898"/>
      <c r="H1" s="898"/>
      <c r="I1" s="898"/>
    </row>
    <row r="2" spans="1:9" ht="24" customHeight="1" thickBot="1">
      <c r="A2" s="759" t="s">
        <v>414</v>
      </c>
      <c r="B2" s="759"/>
      <c r="C2" s="759"/>
      <c r="D2" s="759"/>
      <c r="E2" s="759"/>
      <c r="F2" s="759"/>
      <c r="G2" s="759"/>
      <c r="H2" s="759"/>
      <c r="I2" s="759"/>
    </row>
    <row r="3" spans="1:9" ht="18" customHeight="1">
      <c r="A3" s="924" t="s">
        <v>415</v>
      </c>
      <c r="B3" s="925"/>
      <c r="C3" s="500" t="str">
        <f>'[1]A110012股权收购报告表 '!C3&amp;""</f>
        <v/>
      </c>
      <c r="D3" s="925" t="s">
        <v>416</v>
      </c>
      <c r="E3" s="925"/>
      <c r="F3" s="322" t="str">
        <f>'[1]A110012股权收购报告表 '!F3&amp;""</f>
        <v/>
      </c>
      <c r="G3" s="926" t="s">
        <v>417</v>
      </c>
      <c r="H3" s="926"/>
      <c r="I3" s="323" t="str">
        <f>'[1]A110012股权收购报告表 '!I3&amp;""</f>
        <v/>
      </c>
    </row>
    <row r="4" spans="1:9" ht="17.100000000000001" customHeight="1">
      <c r="A4" s="927" t="s">
        <v>418</v>
      </c>
      <c r="B4" s="928"/>
      <c r="C4" s="324" t="str">
        <f>'[1]A110012股权收购报告表 '!C4&amp;""</f>
        <v/>
      </c>
      <c r="D4" s="928" t="s">
        <v>419</v>
      </c>
      <c r="E4" s="928"/>
      <c r="F4" s="325" t="str">
        <f>'[1]A110012股权收购报告表 '!F4&amp;""</f>
        <v/>
      </c>
      <c r="G4" s="928" t="s">
        <v>420</v>
      </c>
      <c r="H4" s="928"/>
      <c r="I4" s="326" t="str">
        <f>'[1]A110012股权收购报告表 '!I4&amp;""</f>
        <v/>
      </c>
    </row>
    <row r="5" spans="1:9" ht="17.100000000000001" customHeight="1">
      <c r="A5" s="922" t="s">
        <v>421</v>
      </c>
      <c r="B5" s="923"/>
      <c r="C5" s="324" t="str">
        <f>'[1]A110012股权收购报告表 '!C5&amp;""</f>
        <v/>
      </c>
      <c r="D5" s="923" t="s">
        <v>422</v>
      </c>
      <c r="E5" s="923"/>
      <c r="F5" s="917">
        <f>ROUND('[1]A110012股权收购报告表 '!F5:F6,2)</f>
        <v>0</v>
      </c>
      <c r="G5" s="929" t="s">
        <v>423</v>
      </c>
      <c r="H5" s="930"/>
      <c r="I5" s="921" t="str">
        <f>'[1]A110012股权收购报告表 '!I5&amp;""</f>
        <v/>
      </c>
    </row>
    <row r="6" spans="1:9" ht="17.100000000000001" customHeight="1">
      <c r="A6" s="922" t="s">
        <v>424</v>
      </c>
      <c r="B6" s="923"/>
      <c r="C6" s="324" t="str">
        <f>'[1]A110012股权收购报告表 '!C6&amp;""</f>
        <v/>
      </c>
      <c r="D6" s="923"/>
      <c r="E6" s="923"/>
      <c r="F6" s="918"/>
      <c r="G6" s="931"/>
      <c r="H6" s="932"/>
      <c r="I6" s="921"/>
    </row>
    <row r="7" spans="1:9" ht="17.100000000000001" customHeight="1">
      <c r="A7" s="922" t="s">
        <v>425</v>
      </c>
      <c r="B7" s="923"/>
      <c r="C7" s="324" t="str">
        <f>'[1]A110012股权收购报告表 '!C7&amp;""</f>
        <v/>
      </c>
      <c r="D7" s="923" t="s">
        <v>426</v>
      </c>
      <c r="E7" s="923"/>
      <c r="F7" s="917">
        <f>ROUND('[1]A110012股权收购报告表 '!F7:F8,2)</f>
        <v>0</v>
      </c>
      <c r="G7" s="929" t="s">
        <v>427</v>
      </c>
      <c r="H7" s="930"/>
      <c r="I7" s="921" t="str">
        <f>'[1]A110012股权收购报告表 '!I7&amp;""</f>
        <v/>
      </c>
    </row>
    <row r="8" spans="1:9" ht="17.100000000000001" customHeight="1">
      <c r="A8" s="922" t="s">
        <v>428</v>
      </c>
      <c r="B8" s="923"/>
      <c r="C8" s="324" t="str">
        <f>'[1]A110012股权收购报告表 '!C8&amp;""</f>
        <v/>
      </c>
      <c r="D8" s="923"/>
      <c r="E8" s="923"/>
      <c r="F8" s="918"/>
      <c r="G8" s="931"/>
      <c r="H8" s="932"/>
      <c r="I8" s="921"/>
    </row>
    <row r="9" spans="1:9" ht="17.100000000000001" customHeight="1">
      <c r="A9" s="922" t="s">
        <v>429</v>
      </c>
      <c r="B9" s="923"/>
      <c r="C9" s="324" t="str">
        <f>'[1]A110012股权收购报告表 '!C9&amp;""</f>
        <v/>
      </c>
      <c r="D9" s="923" t="s">
        <v>430</v>
      </c>
      <c r="E9" s="923"/>
      <c r="F9" s="917">
        <f>ROUND('[1]A110012股权收购报告表 '!F9:F10,2)</f>
        <v>0</v>
      </c>
      <c r="G9" s="929" t="s">
        <v>431</v>
      </c>
      <c r="H9" s="930"/>
      <c r="I9" s="921" t="str">
        <f>'[1]A110012股权收购报告表 '!I9&amp;""</f>
        <v/>
      </c>
    </row>
    <row r="10" spans="1:9" ht="17.100000000000001" customHeight="1">
      <c r="A10" s="922" t="s">
        <v>432</v>
      </c>
      <c r="B10" s="923"/>
      <c r="C10" s="324" t="str">
        <f>'[1]A110012股权收购报告表 '!C10&amp;""</f>
        <v/>
      </c>
      <c r="D10" s="923"/>
      <c r="E10" s="923"/>
      <c r="F10" s="918"/>
      <c r="G10" s="931"/>
      <c r="H10" s="932"/>
      <c r="I10" s="921"/>
    </row>
    <row r="11" spans="1:9" ht="17.100000000000001" customHeight="1">
      <c r="A11" s="922" t="s">
        <v>433</v>
      </c>
      <c r="B11" s="923"/>
      <c r="C11" s="324" t="str">
        <f>'[1]A110012股权收购报告表 '!C11&amp;""</f>
        <v/>
      </c>
      <c r="D11" s="923" t="s">
        <v>434</v>
      </c>
      <c r="E11" s="923"/>
      <c r="F11" s="917">
        <f>ROUND('[1]A110012股权收购报告表 '!F11:F12,2)</f>
        <v>0</v>
      </c>
      <c r="G11" s="929" t="s">
        <v>435</v>
      </c>
      <c r="H11" s="930"/>
      <c r="I11" s="921" t="str">
        <f>'[1]A110012股权收购报告表 '!I11&amp;""</f>
        <v/>
      </c>
    </row>
    <row r="12" spans="1:9" ht="17.100000000000001" customHeight="1">
      <c r="A12" s="922" t="s">
        <v>436</v>
      </c>
      <c r="B12" s="923"/>
      <c r="C12" s="324" t="str">
        <f>'[1]A110012股权收购报告表 '!C12&amp;""</f>
        <v/>
      </c>
      <c r="D12" s="923"/>
      <c r="E12" s="923"/>
      <c r="F12" s="918"/>
      <c r="G12" s="931"/>
      <c r="H12" s="932"/>
      <c r="I12" s="921"/>
    </row>
    <row r="13" spans="1:9" ht="17.100000000000001" customHeight="1">
      <c r="A13" s="922" t="s">
        <v>437</v>
      </c>
      <c r="B13" s="923"/>
      <c r="C13" s="324" t="str">
        <f>'[1]A110012股权收购报告表 '!C13&amp;""</f>
        <v/>
      </c>
      <c r="D13" s="923" t="s">
        <v>438</v>
      </c>
      <c r="E13" s="923"/>
      <c r="F13" s="917">
        <f>ROUND('[1]A110012股权收购报告表 '!F13:F14,2)</f>
        <v>0</v>
      </c>
      <c r="G13" s="929" t="s">
        <v>439</v>
      </c>
      <c r="H13" s="930"/>
      <c r="I13" s="921" t="str">
        <f>'[1]A110012股权收购报告表 '!I13&amp;""</f>
        <v/>
      </c>
    </row>
    <row r="14" spans="1:9" ht="17.100000000000001" customHeight="1">
      <c r="A14" s="922" t="s">
        <v>440</v>
      </c>
      <c r="B14" s="923"/>
      <c r="C14" s="324" t="str">
        <f>'[1]A110012股权收购报告表 '!C14&amp;""</f>
        <v/>
      </c>
      <c r="D14" s="923"/>
      <c r="E14" s="923"/>
      <c r="F14" s="918"/>
      <c r="G14" s="931"/>
      <c r="H14" s="932"/>
      <c r="I14" s="921"/>
    </row>
    <row r="15" spans="1:9" ht="17.100000000000001" customHeight="1">
      <c r="A15" s="922" t="s">
        <v>441</v>
      </c>
      <c r="B15" s="923"/>
      <c r="C15" s="324" t="str">
        <f>'[1]A110012股权收购报告表 '!C15&amp;""</f>
        <v/>
      </c>
      <c r="D15" s="923" t="s">
        <v>442</v>
      </c>
      <c r="E15" s="923"/>
      <c r="F15" s="917">
        <f>ROUND('[1]A110012股权收购报告表 '!F15:F16,2)</f>
        <v>0</v>
      </c>
      <c r="G15" s="929" t="s">
        <v>443</v>
      </c>
      <c r="H15" s="930"/>
      <c r="I15" s="921" t="str">
        <f>'[1]A110012股权收购报告表 '!I15&amp;""</f>
        <v/>
      </c>
    </row>
    <row r="16" spans="1:9" ht="17.100000000000001" customHeight="1">
      <c r="A16" s="922" t="s">
        <v>444</v>
      </c>
      <c r="B16" s="923"/>
      <c r="C16" s="324" t="str">
        <f>'[1]A110012股权收购报告表 '!C16&amp;""</f>
        <v/>
      </c>
      <c r="D16" s="923"/>
      <c r="E16" s="923"/>
      <c r="F16" s="918"/>
      <c r="G16" s="931"/>
      <c r="H16" s="932"/>
      <c r="I16" s="921"/>
    </row>
    <row r="17" spans="1:9" ht="17.100000000000001" customHeight="1">
      <c r="A17" s="922" t="s">
        <v>445</v>
      </c>
      <c r="B17" s="923"/>
      <c r="C17" s="324" t="str">
        <f>'[1]A110012股权收购报告表 '!C17&amp;""</f>
        <v/>
      </c>
      <c r="D17" s="923" t="s">
        <v>446</v>
      </c>
      <c r="E17" s="923"/>
      <c r="F17" s="917">
        <f>ROUND('[1]A110012股权收购报告表 '!F17:F18,2)</f>
        <v>0</v>
      </c>
      <c r="G17" s="929" t="s">
        <v>447</v>
      </c>
      <c r="H17" s="930"/>
      <c r="I17" s="921" t="str">
        <f>'[1]A110012股权收购报告表 '!I17&amp;""</f>
        <v/>
      </c>
    </row>
    <row r="18" spans="1:9" ht="17.100000000000001" customHeight="1">
      <c r="A18" s="922" t="s">
        <v>448</v>
      </c>
      <c r="B18" s="923"/>
      <c r="C18" s="324" t="str">
        <f>'[1]A110012股权收购报告表 '!C18&amp;""</f>
        <v/>
      </c>
      <c r="D18" s="923"/>
      <c r="E18" s="923"/>
      <c r="F18" s="918"/>
      <c r="G18" s="931"/>
      <c r="H18" s="932"/>
      <c r="I18" s="921"/>
    </row>
    <row r="19" spans="1:9" ht="17.100000000000001" customHeight="1">
      <c r="A19" s="922" t="s">
        <v>449</v>
      </c>
      <c r="B19" s="923"/>
      <c r="C19" s="923"/>
      <c r="D19" s="935">
        <f>ROUND('[1]A110012股权收购报告表 '!D19:E19,2)</f>
        <v>0</v>
      </c>
      <c r="E19" s="936"/>
      <c r="F19" s="899" t="s">
        <v>450</v>
      </c>
      <c r="G19" s="899"/>
      <c r="H19" s="899"/>
      <c r="I19" s="329">
        <f>ROUND('[1]A110012股权收购报告表 '!I19,2)</f>
        <v>0</v>
      </c>
    </row>
    <row r="20" spans="1:9" ht="17.100000000000001" customHeight="1">
      <c r="A20" s="937" t="s">
        <v>451</v>
      </c>
      <c r="B20" s="899"/>
      <c r="C20" s="501">
        <f>ROUND('[1]A110012股权收购报告表 '!C20,2)</f>
        <v>0</v>
      </c>
      <c r="D20" s="899" t="s">
        <v>452</v>
      </c>
      <c r="E20" s="899"/>
      <c r="F20" s="325">
        <f>ROUND('[1]A110012股权收购报告表 '!F20,2)</f>
        <v>0</v>
      </c>
      <c r="G20" s="899" t="s">
        <v>453</v>
      </c>
      <c r="H20" s="899"/>
      <c r="I20" s="326">
        <f>ROUND('[1]A110012股权收购报告表 '!I20,2)</f>
        <v>0</v>
      </c>
    </row>
    <row r="21" spans="1:9" ht="17.100000000000001" customHeight="1">
      <c r="A21" s="933" t="s">
        <v>454</v>
      </c>
      <c r="B21" s="934"/>
      <c r="C21" s="330"/>
      <c r="D21" s="934" t="s">
        <v>455</v>
      </c>
      <c r="E21" s="934"/>
      <c r="F21" s="330"/>
      <c r="G21" s="934" t="s">
        <v>456</v>
      </c>
      <c r="H21" s="934"/>
      <c r="I21" s="331"/>
    </row>
    <row r="22" spans="1:9" ht="17.100000000000001" customHeight="1" thickBot="1">
      <c r="A22" s="937" t="s">
        <v>457</v>
      </c>
      <c r="B22" s="934"/>
      <c r="C22" s="934"/>
      <c r="D22" s="934"/>
      <c r="E22" s="940"/>
      <c r="F22" s="897"/>
      <c r="G22" s="897"/>
      <c r="H22" s="897"/>
      <c r="I22" s="941"/>
    </row>
    <row r="23" spans="1:9" ht="17.100000000000001" customHeight="1">
      <c r="A23" s="947" t="s">
        <v>458</v>
      </c>
      <c r="B23" s="332" t="s">
        <v>459</v>
      </c>
      <c r="C23" s="333" t="s">
        <v>460</v>
      </c>
      <c r="D23" s="333" t="s">
        <v>461</v>
      </c>
      <c r="E23" s="334" t="s">
        <v>462</v>
      </c>
      <c r="F23" s="942" t="s">
        <v>463</v>
      </c>
      <c r="G23" s="945" t="s">
        <v>464</v>
      </c>
      <c r="H23" s="945"/>
      <c r="I23" s="946"/>
    </row>
    <row r="24" spans="1:9" ht="17.100000000000001" customHeight="1">
      <c r="A24" s="938"/>
      <c r="B24" s="502" t="str">
        <f>'[1]A110012股权收购报告表 '!B24&amp;""</f>
        <v/>
      </c>
      <c r="C24" s="336">
        <f>ROUND('[1]A110012股权收购报告表 '!C24,2)</f>
        <v>0</v>
      </c>
      <c r="D24" s="336">
        <f>ROUND('[1]A110012股权收购报告表 '!D24,2)</f>
        <v>0</v>
      </c>
      <c r="E24" s="337">
        <f>ROUND('[1]A110012股权收购报告表 '!E24,2)</f>
        <v>0</v>
      </c>
      <c r="F24" s="943"/>
      <c r="G24" s="338" t="s">
        <v>459</v>
      </c>
      <c r="H24" s="338" t="s">
        <v>460</v>
      </c>
      <c r="I24" s="339" t="s">
        <v>2515</v>
      </c>
    </row>
    <row r="25" spans="1:9" ht="17.100000000000001" customHeight="1">
      <c r="A25" s="938"/>
      <c r="B25" s="340" t="str">
        <f>'[1]A110012股权收购报告表 '!B25&amp;""</f>
        <v/>
      </c>
      <c r="C25" s="341">
        <f>ROUND('[1]A110012股权收购报告表 '!C25,2)</f>
        <v>0</v>
      </c>
      <c r="D25" s="341">
        <f>ROUND('[1]A110012股权收购报告表 '!D25,2)</f>
        <v>0</v>
      </c>
      <c r="E25" s="342">
        <f>ROUND('[1]A110012股权收购报告表 '!E25,2)</f>
        <v>0</v>
      </c>
      <c r="F25" s="944"/>
      <c r="G25" s="341" t="str">
        <f>'[1]A110012股权收购报告表 '!G25&amp;""</f>
        <v/>
      </c>
      <c r="H25" s="341">
        <f>ROUND('[1]A110012股权收购报告表 '!H25,2)</f>
        <v>0</v>
      </c>
      <c r="I25" s="342">
        <f>ROUND('[1]A110012股权收购报告表 '!I25,2)</f>
        <v>0</v>
      </c>
    </row>
    <row r="26" spans="1:9" ht="17.100000000000001" customHeight="1" thickBot="1">
      <c r="A26" s="938"/>
      <c r="B26" s="343" t="str">
        <f>'[1]A110012股权收购报告表 '!B26&amp;""</f>
        <v/>
      </c>
      <c r="C26" s="344">
        <f>ROUND('[1]A110012股权收购报告表 '!C26,2)</f>
        <v>0</v>
      </c>
      <c r="D26" s="344">
        <f>ROUND('[1]A110012股权收购报告表 '!D26,2)</f>
        <v>0</v>
      </c>
      <c r="E26" s="345">
        <f>ROUND('[1]A110012股权收购报告表 '!E26,2)</f>
        <v>0</v>
      </c>
      <c r="F26" s="346">
        <f>ROUND('[1]A110012股权收购报告表 '!F26,2)</f>
        <v>0</v>
      </c>
      <c r="G26" s="347" t="s">
        <v>2061</v>
      </c>
      <c r="H26" s="348">
        <f>ROUND('[1]A110012股权收购报告表 '!H26,2)</f>
        <v>0</v>
      </c>
      <c r="I26" s="349">
        <f>ROUND('[1]A110012股权收购报告表 '!I26,2)</f>
        <v>0</v>
      </c>
    </row>
    <row r="27" spans="1:9" ht="17.100000000000001" customHeight="1">
      <c r="A27" s="938" t="s">
        <v>465</v>
      </c>
      <c r="B27" s="332" t="s">
        <v>459</v>
      </c>
      <c r="C27" s="333" t="s">
        <v>460</v>
      </c>
      <c r="D27" s="333" t="s">
        <v>461</v>
      </c>
      <c r="E27" s="334" t="s">
        <v>462</v>
      </c>
      <c r="F27" s="942" t="s">
        <v>463</v>
      </c>
      <c r="G27" s="945" t="s">
        <v>464</v>
      </c>
      <c r="H27" s="945"/>
      <c r="I27" s="946"/>
    </row>
    <row r="28" spans="1:9" ht="17.100000000000001" customHeight="1">
      <c r="A28" s="938"/>
      <c r="B28" s="335" t="str">
        <f>'[1]A110012股权收购报告表 '!B28&amp;""</f>
        <v/>
      </c>
      <c r="C28" s="336">
        <f>ROUND('[1]A110012股权收购报告表 '!C28,2)</f>
        <v>0</v>
      </c>
      <c r="D28" s="336">
        <f>ROUND('[1]A110012股权收购报告表 '!D28,2)</f>
        <v>0</v>
      </c>
      <c r="E28" s="337">
        <f>ROUND('[1]A110012股权收购报告表 '!E28,2)</f>
        <v>0</v>
      </c>
      <c r="F28" s="943"/>
      <c r="G28" s="338" t="s">
        <v>459</v>
      </c>
      <c r="H28" s="338" t="s">
        <v>460</v>
      </c>
      <c r="I28" s="339" t="s">
        <v>2515</v>
      </c>
    </row>
    <row r="29" spans="1:9" ht="17.100000000000001" customHeight="1">
      <c r="A29" s="938"/>
      <c r="B29" s="340" t="str">
        <f>'[1]A110012股权收购报告表 '!B29&amp;""</f>
        <v/>
      </c>
      <c r="C29" s="341">
        <f>ROUND('[1]A110012股权收购报告表 '!C29,2)</f>
        <v>0</v>
      </c>
      <c r="D29" s="341">
        <f>ROUND('[1]A110012股权收购报告表 '!D29,2)</f>
        <v>0</v>
      </c>
      <c r="E29" s="342">
        <f>ROUND('[1]A110012股权收购报告表 '!E29,2)</f>
        <v>0</v>
      </c>
      <c r="F29" s="944"/>
      <c r="G29" s="350" t="str">
        <f>'[1]A110012股权收购报告表 '!G29&amp;""</f>
        <v/>
      </c>
      <c r="H29" s="351">
        <f>ROUND('[1]A110012股权收购报告表 '!H29,2)</f>
        <v>0</v>
      </c>
      <c r="I29" s="352">
        <f>ROUND('[1]A110012股权收购报告表 '!I29,2)</f>
        <v>0</v>
      </c>
    </row>
    <row r="30" spans="1:9" ht="17.100000000000001" customHeight="1" thickBot="1">
      <c r="A30" s="938"/>
      <c r="B30" s="353" t="str">
        <f>'[1]A110012股权收购报告表 '!B30&amp;""</f>
        <v/>
      </c>
      <c r="C30" s="354">
        <f>ROUND('[1]A110012股权收购报告表 '!C30,2)</f>
        <v>0</v>
      </c>
      <c r="D30" s="354">
        <f>ROUND('[1]A110012股权收购报告表 '!D30,2)</f>
        <v>0</v>
      </c>
      <c r="E30" s="355">
        <f>ROUND('[1]A110012股权收购报告表 '!E30,2)</f>
        <v>0</v>
      </c>
      <c r="F30" s="346">
        <f>ROUND('[1]A110012股权收购报告表 '!F30,2)</f>
        <v>0</v>
      </c>
      <c r="G30" s="347" t="s">
        <v>2061</v>
      </c>
      <c r="H30" s="348">
        <f>ROUND('[1]A110012股权收购报告表 '!H30,2)</f>
        <v>0</v>
      </c>
      <c r="I30" s="349">
        <f>ROUND('[1]A110012股权收购报告表 '!I30,2)</f>
        <v>0</v>
      </c>
    </row>
    <row r="31" spans="1:9" ht="17.100000000000001" customHeight="1">
      <c r="A31" s="938" t="s">
        <v>466</v>
      </c>
      <c r="B31" s="332" t="s">
        <v>459</v>
      </c>
      <c r="C31" s="333" t="s">
        <v>460</v>
      </c>
      <c r="D31" s="333" t="s">
        <v>461</v>
      </c>
      <c r="E31" s="334" t="s">
        <v>462</v>
      </c>
      <c r="F31" s="942" t="s">
        <v>463</v>
      </c>
      <c r="G31" s="945" t="s">
        <v>464</v>
      </c>
      <c r="H31" s="945"/>
      <c r="I31" s="946"/>
    </row>
    <row r="32" spans="1:9" ht="17.100000000000001" customHeight="1">
      <c r="A32" s="938"/>
      <c r="B32" s="335" t="str">
        <f>'[1]A110012股权收购报告表 '!B32&amp;""</f>
        <v/>
      </c>
      <c r="C32" s="336">
        <f>ROUND('[1]A110012股权收购报告表 '!C32,2)</f>
        <v>0</v>
      </c>
      <c r="D32" s="336">
        <f>ROUND('[1]A110012股权收购报告表 '!D32,2)</f>
        <v>0</v>
      </c>
      <c r="E32" s="337">
        <f>ROUND('[1]A110012股权收购报告表 '!E32,2)</f>
        <v>0</v>
      </c>
      <c r="F32" s="943"/>
      <c r="G32" s="338" t="s">
        <v>459</v>
      </c>
      <c r="H32" s="338" t="s">
        <v>460</v>
      </c>
      <c r="I32" s="339" t="s">
        <v>2515</v>
      </c>
    </row>
    <row r="33" spans="1:9" ht="17.100000000000001" customHeight="1">
      <c r="A33" s="938"/>
      <c r="B33" s="340" t="str">
        <f>'[1]A110012股权收购报告表 '!B33&amp;""</f>
        <v/>
      </c>
      <c r="C33" s="341">
        <f>ROUND('[1]A110012股权收购报告表 '!C33,2)</f>
        <v>0</v>
      </c>
      <c r="D33" s="341">
        <f>ROUND('[1]A110012股权收购报告表 '!D33,2)</f>
        <v>0</v>
      </c>
      <c r="E33" s="342">
        <f>ROUND('[1]A110012股权收购报告表 '!E33,2)</f>
        <v>0</v>
      </c>
      <c r="F33" s="944"/>
      <c r="G33" s="350" t="str">
        <f>'[1]A110012股权收购报告表 '!G33&amp;""</f>
        <v/>
      </c>
      <c r="H33" s="351">
        <f>ROUND('[1]A110012股权收购报告表 '!H33,2)</f>
        <v>0</v>
      </c>
      <c r="I33" s="352">
        <f>ROUND('[1]A110012股权收购报告表 '!I33,2)</f>
        <v>0</v>
      </c>
    </row>
    <row r="34" spans="1:9" ht="17.100000000000001" customHeight="1" thickBot="1">
      <c r="A34" s="938"/>
      <c r="B34" s="353" t="str">
        <f>'[1]A110012股权收购报告表 '!B34&amp;""</f>
        <v/>
      </c>
      <c r="C34" s="354">
        <f>ROUND('[1]A110012股权收购报告表 '!C34,2)</f>
        <v>0</v>
      </c>
      <c r="D34" s="354">
        <f>ROUND('[1]A110012股权收购报告表 '!D34,2)</f>
        <v>0</v>
      </c>
      <c r="E34" s="355">
        <f>ROUND('[1]A110012股权收购报告表 '!E34,2)</f>
        <v>0</v>
      </c>
      <c r="F34" s="346">
        <f>ROUND('[1]A110012股权收购报告表 '!F34,2)</f>
        <v>0</v>
      </c>
      <c r="G34" s="347" t="s">
        <v>2061</v>
      </c>
      <c r="H34" s="348">
        <f>ROUND('[1]A110012股权收购报告表 '!H34,2)</f>
        <v>0</v>
      </c>
      <c r="I34" s="349">
        <f>ROUND('[1]A110012股权收购报告表 '!I34,2)</f>
        <v>0</v>
      </c>
    </row>
    <row r="35" spans="1:9" ht="17.100000000000001" customHeight="1">
      <c r="A35" s="938" t="s">
        <v>467</v>
      </c>
      <c r="B35" s="332" t="s">
        <v>459</v>
      </c>
      <c r="C35" s="333" t="s">
        <v>460</v>
      </c>
      <c r="D35" s="333" t="s">
        <v>461</v>
      </c>
      <c r="E35" s="334" t="s">
        <v>462</v>
      </c>
      <c r="F35" s="942" t="s">
        <v>463</v>
      </c>
      <c r="G35" s="945" t="s">
        <v>464</v>
      </c>
      <c r="H35" s="945"/>
      <c r="I35" s="946"/>
    </row>
    <row r="36" spans="1:9" ht="17.100000000000001" customHeight="1">
      <c r="A36" s="938"/>
      <c r="B36" s="335" t="str">
        <f>'[1]A110012股权收购报告表 '!B36&amp;""</f>
        <v/>
      </c>
      <c r="C36" s="336">
        <f>ROUND('[1]A110012股权收购报告表 '!C36,2)</f>
        <v>0</v>
      </c>
      <c r="D36" s="336">
        <f>ROUND('[1]A110012股权收购报告表 '!D36,2)</f>
        <v>0</v>
      </c>
      <c r="E36" s="337">
        <f>ROUND('[1]A110012股权收购报告表 '!E36,2)</f>
        <v>0</v>
      </c>
      <c r="F36" s="943"/>
      <c r="G36" s="338" t="s">
        <v>459</v>
      </c>
      <c r="H36" s="338" t="s">
        <v>460</v>
      </c>
      <c r="I36" s="339" t="s">
        <v>2515</v>
      </c>
    </row>
    <row r="37" spans="1:9" ht="17.100000000000001" customHeight="1">
      <c r="A37" s="938"/>
      <c r="B37" s="340" t="str">
        <f>'[1]A110012股权收购报告表 '!B37&amp;""</f>
        <v/>
      </c>
      <c r="C37" s="341">
        <f>ROUND('[1]A110012股权收购报告表 '!C37,2)</f>
        <v>0</v>
      </c>
      <c r="D37" s="341">
        <f>ROUND('[1]A110012股权收购报告表 '!D37,2)</f>
        <v>0</v>
      </c>
      <c r="E37" s="342">
        <f>ROUND('[1]A110012股权收购报告表 '!E37,2)</f>
        <v>0</v>
      </c>
      <c r="F37" s="944"/>
      <c r="G37" s="350" t="str">
        <f>'[1]A110012股权收购报告表 '!G37&amp;""</f>
        <v/>
      </c>
      <c r="H37" s="351">
        <f>ROUND('[1]A110012股权收购报告表 '!H37,2)</f>
        <v>0</v>
      </c>
      <c r="I37" s="352">
        <f>ROUND('[1]A110012股权收购报告表 '!I37,2)</f>
        <v>0</v>
      </c>
    </row>
    <row r="38" spans="1:9" ht="17.100000000000001" customHeight="1" thickBot="1">
      <c r="A38" s="939"/>
      <c r="B38" s="353" t="str">
        <f>'[1]A110012股权收购报告表 '!B38&amp;""</f>
        <v/>
      </c>
      <c r="C38" s="354">
        <f>ROUND('[1]A110012股权收购报告表 '!C38,2)</f>
        <v>0</v>
      </c>
      <c r="D38" s="354">
        <f>ROUND('[1]A110012股权收购报告表 '!D38,2)</f>
        <v>0</v>
      </c>
      <c r="E38" s="355">
        <f>ROUND('[1]A110012股权收购报告表 '!E38,2)</f>
        <v>0</v>
      </c>
      <c r="F38" s="346">
        <f>ROUND('[1]A110012股权收购报告表 '!F38,2)</f>
        <v>0</v>
      </c>
      <c r="G38" s="347" t="s">
        <v>2061</v>
      </c>
      <c r="H38" s="348">
        <f>ROUND('[1]A110012股权收购报告表 '!H38,2)</f>
        <v>0</v>
      </c>
      <c r="I38" s="349">
        <f>ROUND('[1]A110012股权收购报告表 '!I38,2)</f>
        <v>0</v>
      </c>
    </row>
    <row r="39" spans="1:9" ht="17.100000000000001" customHeight="1">
      <c r="A39" s="948" t="s">
        <v>468</v>
      </c>
      <c r="B39" s="356" t="s">
        <v>459</v>
      </c>
      <c r="C39" s="357" t="s">
        <v>460</v>
      </c>
      <c r="D39" s="357" t="s">
        <v>461</v>
      </c>
      <c r="E39" s="358" t="s">
        <v>462</v>
      </c>
      <c r="F39" s="949" t="s">
        <v>463</v>
      </c>
      <c r="G39" s="952" t="s">
        <v>464</v>
      </c>
      <c r="H39" s="952"/>
      <c r="I39" s="953"/>
    </row>
    <row r="40" spans="1:9" ht="17.100000000000001" customHeight="1">
      <c r="A40" s="948"/>
      <c r="B40" s="335" t="str">
        <f>'[1]A110012股权收购报告表 '!B40&amp;""</f>
        <v/>
      </c>
      <c r="C40" s="336">
        <f>ROUND('[1]A110012股权收购报告表 '!C40,2)</f>
        <v>0</v>
      </c>
      <c r="D40" s="336">
        <f>ROUND('[1]A110012股权收购报告表 '!D40,2)</f>
        <v>0</v>
      </c>
      <c r="E40" s="337">
        <f>ROUND('[1]A110012股权收购报告表 '!E40,2)</f>
        <v>0</v>
      </c>
      <c r="F40" s="950"/>
      <c r="G40" s="359" t="s">
        <v>459</v>
      </c>
      <c r="H40" s="359" t="s">
        <v>460</v>
      </c>
      <c r="I40" s="360" t="s">
        <v>2515</v>
      </c>
    </row>
    <row r="41" spans="1:9" ht="17.100000000000001" customHeight="1">
      <c r="A41" s="948"/>
      <c r="B41" s="340" t="str">
        <f>'[1]A110012股权收购报告表 '!B41&amp;""</f>
        <v/>
      </c>
      <c r="C41" s="341">
        <f>ROUND('[1]A110012股权收购报告表 '!C41,2)</f>
        <v>0</v>
      </c>
      <c r="D41" s="341">
        <f>ROUND('[1]A110012股权收购报告表 '!D41,2)</f>
        <v>0</v>
      </c>
      <c r="E41" s="342">
        <f>ROUND('[1]A110012股权收购报告表 '!E41,2)</f>
        <v>0</v>
      </c>
      <c r="F41" s="951"/>
      <c r="G41" s="361" t="str">
        <f>'[1]A110012股权收购报告表 '!G41&amp;""</f>
        <v/>
      </c>
      <c r="H41" s="362">
        <f>ROUND('[1]A110012股权收购报告表 '!H41,2)</f>
        <v>0</v>
      </c>
      <c r="I41" s="363">
        <f>ROUND('[1]A110012股权收购报告表 '!I41,2)</f>
        <v>0</v>
      </c>
    </row>
    <row r="42" spans="1:9" ht="17.100000000000001" customHeight="1" thickBot="1">
      <c r="A42" s="948"/>
      <c r="B42" s="353" t="str">
        <f>'[1]A110012股权收购报告表 '!B42&amp;""</f>
        <v/>
      </c>
      <c r="C42" s="354">
        <f>ROUND('[1]A110012股权收购报告表 '!C42,2)</f>
        <v>0</v>
      </c>
      <c r="D42" s="354">
        <f>ROUND('[1]A110012股权收购报告表 '!D42,2)</f>
        <v>0</v>
      </c>
      <c r="E42" s="355">
        <f>ROUND('[1]A110012股权收购报告表 '!E42,2)</f>
        <v>0</v>
      </c>
      <c r="F42" s="364">
        <f>ROUND('[1]A110012股权收购报告表 '!F42,2)</f>
        <v>0</v>
      </c>
      <c r="G42" s="365" t="s">
        <v>2061</v>
      </c>
      <c r="H42" s="366">
        <f>ROUND('[1]A110012股权收购报告表 '!H42,2)</f>
        <v>0</v>
      </c>
      <c r="I42" s="367">
        <f>ROUND('[1]A110012股权收购报告表 '!I42,2)</f>
        <v>0</v>
      </c>
    </row>
    <row r="43" spans="1:9" ht="17.100000000000001" customHeight="1">
      <c r="A43" s="948" t="s">
        <v>469</v>
      </c>
      <c r="B43" s="356" t="s">
        <v>459</v>
      </c>
      <c r="C43" s="357" t="s">
        <v>460</v>
      </c>
      <c r="D43" s="357" t="s">
        <v>461</v>
      </c>
      <c r="E43" s="358" t="s">
        <v>462</v>
      </c>
      <c r="F43" s="949" t="s">
        <v>463</v>
      </c>
      <c r="G43" s="952" t="s">
        <v>464</v>
      </c>
      <c r="H43" s="952"/>
      <c r="I43" s="953"/>
    </row>
    <row r="44" spans="1:9" ht="17.100000000000001" customHeight="1">
      <c r="A44" s="948"/>
      <c r="B44" s="335" t="str">
        <f>'[1]A110012股权收购报告表 '!B44&amp;""</f>
        <v/>
      </c>
      <c r="C44" s="336">
        <f>ROUND('[1]A110012股权收购报告表 '!C44,2)</f>
        <v>0</v>
      </c>
      <c r="D44" s="336">
        <f>ROUND('[1]A110012股权收购报告表 '!D44,2)</f>
        <v>0</v>
      </c>
      <c r="E44" s="337">
        <f>ROUND('[1]A110012股权收购报告表 '!E44,2)</f>
        <v>0</v>
      </c>
      <c r="F44" s="950"/>
      <c r="G44" s="359" t="s">
        <v>459</v>
      </c>
      <c r="H44" s="359" t="s">
        <v>460</v>
      </c>
      <c r="I44" s="360" t="s">
        <v>2515</v>
      </c>
    </row>
    <row r="45" spans="1:9" ht="17.100000000000001" customHeight="1">
      <c r="A45" s="948"/>
      <c r="B45" s="340" t="str">
        <f>'[1]A110012股权收购报告表 '!B45&amp;""</f>
        <v/>
      </c>
      <c r="C45" s="341">
        <f>ROUND('[1]A110012股权收购报告表 '!C45,2)</f>
        <v>0</v>
      </c>
      <c r="D45" s="341">
        <f>ROUND('[1]A110012股权收购报告表 '!D45,2)</f>
        <v>0</v>
      </c>
      <c r="E45" s="342">
        <f>ROUND('[1]A110012股权收购报告表 '!E45,2)</f>
        <v>0</v>
      </c>
      <c r="F45" s="951"/>
      <c r="G45" s="361" t="str">
        <f>'[1]A110012股权收购报告表 '!G45&amp;""</f>
        <v/>
      </c>
      <c r="H45" s="362">
        <f>ROUND('[1]A110012股权收购报告表 '!H45,2)</f>
        <v>0</v>
      </c>
      <c r="I45" s="363">
        <f>ROUND('[1]A110012股权收购报告表 '!I45,2)</f>
        <v>0</v>
      </c>
    </row>
    <row r="46" spans="1:9" ht="17.100000000000001" customHeight="1" thickBot="1">
      <c r="A46" s="948"/>
      <c r="B46" s="353" t="str">
        <f>'[1]A110012股权收购报告表 '!B46&amp;""</f>
        <v/>
      </c>
      <c r="C46" s="354">
        <f>ROUND('[1]A110012股权收购报告表 '!C46,2)</f>
        <v>0</v>
      </c>
      <c r="D46" s="354">
        <f>ROUND('[1]A110012股权收购报告表 '!D46,2)</f>
        <v>0</v>
      </c>
      <c r="E46" s="355">
        <f>ROUND('[1]A110012股权收购报告表 '!E46,2)</f>
        <v>0</v>
      </c>
      <c r="F46" s="364">
        <f>ROUND('[1]A110012股权收购报告表 '!F46,2)</f>
        <v>0</v>
      </c>
      <c r="G46" s="365" t="s">
        <v>2061</v>
      </c>
      <c r="H46" s="366">
        <f>ROUND('[1]A110012股权收购报告表 '!H46,2)</f>
        <v>0</v>
      </c>
      <c r="I46" s="367">
        <f>ROUND('[1]A110012股权收购报告表 '!I46,2)</f>
        <v>0</v>
      </c>
    </row>
    <row r="47" spans="1:9" ht="17.100000000000001" customHeight="1">
      <c r="A47" s="948" t="s">
        <v>470</v>
      </c>
      <c r="B47" s="356" t="s">
        <v>459</v>
      </c>
      <c r="C47" s="357" t="s">
        <v>460</v>
      </c>
      <c r="D47" s="357" t="s">
        <v>461</v>
      </c>
      <c r="E47" s="358" t="s">
        <v>462</v>
      </c>
      <c r="F47" s="949" t="s">
        <v>463</v>
      </c>
      <c r="G47" s="952" t="s">
        <v>464</v>
      </c>
      <c r="H47" s="952"/>
      <c r="I47" s="953"/>
    </row>
    <row r="48" spans="1:9" ht="17.100000000000001" customHeight="1">
      <c r="A48" s="948"/>
      <c r="B48" s="335" t="str">
        <f>'[1]A110012股权收购报告表 '!B48&amp;""</f>
        <v/>
      </c>
      <c r="C48" s="336">
        <f>ROUND('[1]A110012股权收购报告表 '!C48,2)</f>
        <v>0</v>
      </c>
      <c r="D48" s="336">
        <f>ROUND('[1]A110012股权收购报告表 '!D48,2)</f>
        <v>0</v>
      </c>
      <c r="E48" s="337">
        <f>ROUND('[1]A110012股权收购报告表 '!E48,2)</f>
        <v>0</v>
      </c>
      <c r="F48" s="950"/>
      <c r="G48" s="359" t="s">
        <v>459</v>
      </c>
      <c r="H48" s="359" t="s">
        <v>460</v>
      </c>
      <c r="I48" s="360" t="s">
        <v>2515</v>
      </c>
    </row>
    <row r="49" spans="1:9" ht="17.100000000000001" customHeight="1">
      <c r="A49" s="948"/>
      <c r="B49" s="340" t="str">
        <f>'[1]A110012股权收购报告表 '!B49&amp;""</f>
        <v/>
      </c>
      <c r="C49" s="341">
        <f>ROUND('[1]A110012股权收购报告表 '!C49,2)</f>
        <v>0</v>
      </c>
      <c r="D49" s="341">
        <f>ROUND('[1]A110012股权收购报告表 '!D49,2)</f>
        <v>0</v>
      </c>
      <c r="E49" s="342">
        <f>ROUND('[1]A110012股权收购报告表 '!E49,2)</f>
        <v>0</v>
      </c>
      <c r="F49" s="951"/>
      <c r="G49" s="361" t="str">
        <f>'[1]A110012股权收购报告表 '!G49&amp;""</f>
        <v/>
      </c>
      <c r="H49" s="362">
        <f>ROUND('[1]A110012股权收购报告表 '!H49,2)</f>
        <v>0</v>
      </c>
      <c r="I49" s="363">
        <f>ROUND('[1]A110012股权收购报告表 '!I49,2)</f>
        <v>0</v>
      </c>
    </row>
    <row r="50" spans="1:9" ht="17.100000000000001" customHeight="1" thickBot="1">
      <c r="A50" s="948"/>
      <c r="B50" s="353" t="str">
        <f>'[1]A110012股权收购报告表 '!B50&amp;""</f>
        <v/>
      </c>
      <c r="C50" s="354">
        <f>ROUND('[1]A110012股权收购报告表 '!C50,2)</f>
        <v>0</v>
      </c>
      <c r="D50" s="354">
        <f>ROUND('[1]A110012股权收购报告表 '!D50,2)</f>
        <v>0</v>
      </c>
      <c r="E50" s="355">
        <f>ROUND('[1]A110012股权收购报告表 '!E50,2)</f>
        <v>0</v>
      </c>
      <c r="F50" s="368">
        <f>ROUND('[1]A110012股权收购报告表 '!F50,2)</f>
        <v>0</v>
      </c>
      <c r="G50" s="369" t="s">
        <v>2061</v>
      </c>
      <c r="H50" s="370">
        <f>ROUND('[1]A110012股权收购报告表 '!H50,2)</f>
        <v>0</v>
      </c>
      <c r="I50" s="371">
        <f>ROUND('[1]A110012股权收购报告表 '!I50,2)</f>
        <v>0</v>
      </c>
    </row>
    <row r="51" spans="1:9" ht="17.100000000000001" customHeight="1">
      <c r="A51" s="948" t="s">
        <v>471</v>
      </c>
      <c r="B51" s="961" t="s">
        <v>459</v>
      </c>
      <c r="C51" s="952" t="s">
        <v>460</v>
      </c>
      <c r="D51" s="952" t="s">
        <v>461</v>
      </c>
      <c r="E51" s="965" t="s">
        <v>462</v>
      </c>
      <c r="F51" s="967" t="s">
        <v>463</v>
      </c>
      <c r="G51" s="969" t="s">
        <v>464</v>
      </c>
      <c r="H51" s="969"/>
      <c r="I51" s="970"/>
    </row>
    <row r="52" spans="1:9" ht="26.1" customHeight="1">
      <c r="A52" s="948"/>
      <c r="B52" s="962"/>
      <c r="C52" s="899"/>
      <c r="D52" s="899"/>
      <c r="E52" s="966"/>
      <c r="F52" s="968"/>
      <c r="G52" s="328" t="s">
        <v>459</v>
      </c>
      <c r="H52" s="328" t="s">
        <v>460</v>
      </c>
      <c r="I52" s="329" t="s">
        <v>2515</v>
      </c>
    </row>
    <row r="53" spans="1:9" ht="17.100000000000001" customHeight="1">
      <c r="A53" s="948"/>
      <c r="B53" s="374" t="s">
        <v>472</v>
      </c>
      <c r="C53" s="325">
        <f>ROUND('[1]A110012股权收购报告表 '!C53,2)</f>
        <v>0</v>
      </c>
      <c r="D53" s="325">
        <f>ROUND('[1]A110012股权收购报告表 '!D53,2)</f>
        <v>0</v>
      </c>
      <c r="E53" s="375">
        <f>ROUND('[1]A110012股权收购报告表 '!E53,2)</f>
        <v>0</v>
      </c>
      <c r="F53" s="971">
        <f>ROUND('[1]A110012股权收购报告表 '!F53,2)</f>
        <v>0</v>
      </c>
      <c r="G53" s="899" t="s">
        <v>473</v>
      </c>
      <c r="H53" s="920">
        <f>ROUND('[1]A110012股权收购报告表 '!H53,2)</f>
        <v>0</v>
      </c>
      <c r="I53" s="921">
        <f>ROUND('[1]A110012股权收购报告表 '!I53,2)</f>
        <v>0</v>
      </c>
    </row>
    <row r="54" spans="1:9" ht="17.100000000000001" customHeight="1">
      <c r="A54" s="948"/>
      <c r="B54" s="374" t="s">
        <v>474</v>
      </c>
      <c r="C54" s="325">
        <f>ROUND('[1]A110012股权收购报告表 '!C54,2)</f>
        <v>0</v>
      </c>
      <c r="D54" s="325">
        <f>ROUND('[1]A110012股权收购报告表 '!D54,2)</f>
        <v>0</v>
      </c>
      <c r="E54" s="375">
        <f>ROUND('[1]A110012股权收购报告表 '!E54,2)</f>
        <v>0</v>
      </c>
      <c r="F54" s="971"/>
      <c r="G54" s="899"/>
      <c r="H54" s="920"/>
      <c r="I54" s="921"/>
    </row>
    <row r="55" spans="1:9" ht="17.100000000000001" customHeight="1">
      <c r="A55" s="948"/>
      <c r="B55" s="376" t="s">
        <v>475</v>
      </c>
      <c r="C55" s="330">
        <f>ROUND('[1]A110012股权收购报告表 '!C55,2)</f>
        <v>0</v>
      </c>
      <c r="D55" s="330">
        <f>ROUND('[1]A110012股权收购报告表 '!D55,2)</f>
        <v>0</v>
      </c>
      <c r="E55" s="377">
        <f>ROUND('[1]A110012股权收购报告表 '!E55,2)</f>
        <v>0</v>
      </c>
      <c r="F55" s="971"/>
      <c r="G55" s="899"/>
      <c r="H55" s="920"/>
      <c r="I55" s="921"/>
    </row>
    <row r="56" spans="1:9" ht="17.100000000000001" customHeight="1">
      <c r="A56" s="948"/>
      <c r="B56" s="601" t="str">
        <f>'[1]A110012股权收购报告表 '!B56&amp;""</f>
        <v/>
      </c>
      <c r="C56" s="341">
        <f>ROUND('[1]A110012股权收购报告表 '!C56,2)</f>
        <v>0</v>
      </c>
      <c r="D56" s="341">
        <f>ROUND('[1]A110012股权收购报告表 '!D56,2)</f>
        <v>0</v>
      </c>
      <c r="E56" s="379">
        <f>ROUND('[1]A110012股权收购报告表 '!E56,2)</f>
        <v>0</v>
      </c>
      <c r="F56" s="971"/>
      <c r="G56" s="899"/>
      <c r="H56" s="920"/>
      <c r="I56" s="921"/>
    </row>
    <row r="57" spans="1:9" ht="17.100000000000001" customHeight="1">
      <c r="A57" s="948"/>
      <c r="B57" s="380" t="s">
        <v>476</v>
      </c>
      <c r="C57" s="381">
        <f>ROUND('[1]A110012股权收购报告表 '!C57,2)</f>
        <v>0</v>
      </c>
      <c r="D57" s="381">
        <f>ROUND('[1]A110012股权收购报告表 '!D57,2)</f>
        <v>0</v>
      </c>
      <c r="E57" s="382">
        <f>ROUND('[1]A110012股权收购报告表 '!E57,2)</f>
        <v>0</v>
      </c>
      <c r="F57" s="971"/>
      <c r="G57" s="899"/>
      <c r="H57" s="920"/>
      <c r="I57" s="921"/>
    </row>
    <row r="58" spans="1:9" ht="17.100000000000001" customHeight="1" thickBot="1">
      <c r="A58" s="960"/>
      <c r="B58" s="383" t="s">
        <v>477</v>
      </c>
      <c r="C58" s="384">
        <f>ROUND('[1]A110012股权收购报告表 '!C58,2)</f>
        <v>0</v>
      </c>
      <c r="D58" s="384">
        <f>ROUND('[1]A110012股权收购报告表 '!D58,2)</f>
        <v>0</v>
      </c>
      <c r="E58" s="385">
        <f>ROUND('[1]A110012股权收购报告表 '!E58,2)</f>
        <v>0</v>
      </c>
      <c r="F58" s="972"/>
      <c r="G58" s="963"/>
      <c r="H58" s="964"/>
      <c r="I58" s="954"/>
    </row>
    <row r="59" spans="1:9" s="302" customFormat="1" ht="18.899999999999999" customHeight="1">
      <c r="A59" s="269" t="s">
        <v>384</v>
      </c>
      <c r="B59" s="955" t="str">
        <f>'[1]A110012股权收购报告表 '!B59:D59&amp;""</f>
        <v>0</v>
      </c>
      <c r="C59" s="956"/>
      <c r="D59" s="957"/>
      <c r="E59" s="269" t="s">
        <v>385</v>
      </c>
      <c r="F59" s="958" t="str">
        <f>'[1]A110012股权收购报告表 '!F59:I59&amp;""</f>
        <v>2017年3月16日</v>
      </c>
      <c r="G59" s="959"/>
      <c r="H59" s="959"/>
      <c r="I59" s="959"/>
    </row>
  </sheetData>
  <mergeCells count="95">
    <mergeCell ref="I53:I58"/>
    <mergeCell ref="B59:D59"/>
    <mergeCell ref="F59:I59"/>
    <mergeCell ref="A51:A58"/>
    <mergeCell ref="B51:B52"/>
    <mergeCell ref="C51:C52"/>
    <mergeCell ref="G53:G58"/>
    <mergeCell ref="H53:H58"/>
    <mergeCell ref="D51:D52"/>
    <mergeCell ref="E51:E52"/>
    <mergeCell ref="F51:F52"/>
    <mergeCell ref="G51:I51"/>
    <mergeCell ref="F53:F58"/>
    <mergeCell ref="A39:A42"/>
    <mergeCell ref="F39:F41"/>
    <mergeCell ref="G39:I39"/>
    <mergeCell ref="A47:A50"/>
    <mergeCell ref="F47:F49"/>
    <mergeCell ref="G47:I47"/>
    <mergeCell ref="A43:A46"/>
    <mergeCell ref="F43:F45"/>
    <mergeCell ref="G43:I43"/>
    <mergeCell ref="A35:A38"/>
    <mergeCell ref="A22:E22"/>
    <mergeCell ref="F22:I22"/>
    <mergeCell ref="A27:A30"/>
    <mergeCell ref="F27:F29"/>
    <mergeCell ref="G27:I27"/>
    <mergeCell ref="A31:A34"/>
    <mergeCell ref="F31:F33"/>
    <mergeCell ref="G31:I31"/>
    <mergeCell ref="A23:A26"/>
    <mergeCell ref="F23:F25"/>
    <mergeCell ref="G23:I23"/>
    <mergeCell ref="F35:F37"/>
    <mergeCell ref="G35:I35"/>
    <mergeCell ref="A21:B21"/>
    <mergeCell ref="D21:E21"/>
    <mergeCell ref="G21:H21"/>
    <mergeCell ref="I17:I18"/>
    <mergeCell ref="A18:B18"/>
    <mergeCell ref="A17:B17"/>
    <mergeCell ref="D17:E18"/>
    <mergeCell ref="F17:F18"/>
    <mergeCell ref="G17:H18"/>
    <mergeCell ref="A19:C19"/>
    <mergeCell ref="D19:E19"/>
    <mergeCell ref="F19:H19"/>
    <mergeCell ref="A20:B20"/>
    <mergeCell ref="D20:E20"/>
    <mergeCell ref="G20:H20"/>
    <mergeCell ref="A15:B15"/>
    <mergeCell ref="D15:E16"/>
    <mergeCell ref="F15:F16"/>
    <mergeCell ref="G15:H16"/>
    <mergeCell ref="I15:I16"/>
    <mergeCell ref="A16:B16"/>
    <mergeCell ref="I13:I14"/>
    <mergeCell ref="A14:B14"/>
    <mergeCell ref="A11:B11"/>
    <mergeCell ref="D11:E12"/>
    <mergeCell ref="F11:F12"/>
    <mergeCell ref="G11:H12"/>
    <mergeCell ref="I11:I12"/>
    <mergeCell ref="A12:B12"/>
    <mergeCell ref="A13:B13"/>
    <mergeCell ref="D13:E14"/>
    <mergeCell ref="F13:F14"/>
    <mergeCell ref="G13:H14"/>
    <mergeCell ref="I9:I10"/>
    <mergeCell ref="A10:B10"/>
    <mergeCell ref="A7:B7"/>
    <mergeCell ref="D7:E8"/>
    <mergeCell ref="F7:F8"/>
    <mergeCell ref="G7:H8"/>
    <mergeCell ref="I7:I8"/>
    <mergeCell ref="A8:B8"/>
    <mergeCell ref="A9:B9"/>
    <mergeCell ref="D9:E10"/>
    <mergeCell ref="F9:F10"/>
    <mergeCell ref="G9:H10"/>
    <mergeCell ref="I5:I6"/>
    <mergeCell ref="A6:B6"/>
    <mergeCell ref="A1:I1"/>
    <mergeCell ref="A2:I2"/>
    <mergeCell ref="A3:B3"/>
    <mergeCell ref="D3:E3"/>
    <mergeCell ref="G3:H3"/>
    <mergeCell ref="A4:B4"/>
    <mergeCell ref="D4:E4"/>
    <mergeCell ref="G4:H4"/>
    <mergeCell ref="A5:B5"/>
    <mergeCell ref="D5:E6"/>
    <mergeCell ref="F5:F6"/>
    <mergeCell ref="G5:H6"/>
  </mergeCells>
  <phoneticPr fontId="48" type="noConversion"/>
  <dataValidations count="2">
    <dataValidation type="list" allowBlank="1" showInputMessage="1" showErrorMessage="1" sqref="I21">
      <formula1>"是,否"</formula1>
    </dataValidation>
    <dataValidation type="list" allowBlank="1" showInputMessage="1" showErrorMessage="1" promptTitle="请选择" sqref="F22:I22">
      <formula1>"是,否"</formula1>
    </dataValidation>
  </dataValidations>
  <printOptions horizontalCentered="1"/>
  <pageMargins left="0.51181102362204722" right="0.31496062992125984" top="0.35433070866141736" bottom="0.35433070866141736" header="0.31496062992125984" footer="0.31496062992125984"/>
  <pageSetup paperSize="9" scale="63" orientation="portrait" blackAndWhite="1"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tabColor theme="9" tint="0.39997558519241921"/>
    <pageSetUpPr fitToPage="1"/>
  </sheetPr>
  <dimension ref="A1:J25"/>
  <sheetViews>
    <sheetView topLeftCell="A9" zoomScaleSheetLayoutView="100" workbookViewId="0">
      <selection activeCell="E9" sqref="E9:H9"/>
    </sheetView>
  </sheetViews>
  <sheetFormatPr defaultColWidth="9" defaultRowHeight="20.100000000000001" customHeight="1"/>
  <cols>
    <col min="1" max="1" width="23.44140625" style="281" customWidth="1"/>
    <col min="2" max="2" width="17.109375" style="281" customWidth="1"/>
    <col min="3" max="5" width="15.6640625" style="281" customWidth="1"/>
    <col min="6" max="6" width="17.6640625" style="281" customWidth="1"/>
    <col min="7" max="9" width="15.6640625" style="281" customWidth="1"/>
    <col min="10" max="255" width="17.6640625" style="281" customWidth="1"/>
    <col min="256" max="16384" width="9" style="281"/>
  </cols>
  <sheetData>
    <row r="1" spans="1:9" ht="20.100000000000001" customHeight="1">
      <c r="A1" s="898" t="s">
        <v>478</v>
      </c>
      <c r="B1" s="824"/>
      <c r="C1" s="824"/>
      <c r="D1" s="824"/>
      <c r="E1" s="824"/>
      <c r="F1" s="824"/>
      <c r="G1" s="824"/>
      <c r="H1" s="824"/>
      <c r="I1" s="824"/>
    </row>
    <row r="2" spans="1:9" ht="24" customHeight="1">
      <c r="A2" s="759" t="s">
        <v>479</v>
      </c>
      <c r="B2" s="759"/>
      <c r="C2" s="759"/>
      <c r="D2" s="759"/>
      <c r="E2" s="759"/>
      <c r="F2" s="759"/>
      <c r="G2" s="759"/>
      <c r="H2" s="759"/>
      <c r="I2" s="759"/>
    </row>
    <row r="3" spans="1:9" ht="20.100000000000001" customHeight="1">
      <c r="A3" s="319" t="s">
        <v>480</v>
      </c>
      <c r="B3" s="919" t="str">
        <f>[1]A110013资产收购报告表!B3:E3&amp;""</f>
        <v/>
      </c>
      <c r="C3" s="918"/>
      <c r="D3" s="918"/>
      <c r="E3" s="918"/>
      <c r="F3" s="899" t="s">
        <v>481</v>
      </c>
      <c r="G3" s="899"/>
      <c r="H3" s="919" t="str">
        <f>[1]A110013资产收购报告表!H3:I4&amp;""</f>
        <v/>
      </c>
      <c r="I3" s="918"/>
    </row>
    <row r="4" spans="1:9" ht="20.100000000000001" customHeight="1">
      <c r="A4" s="319" t="s">
        <v>482</v>
      </c>
      <c r="B4" s="919" t="str">
        <f>[1]A110013资产收购报告表!B4:E4&amp;""</f>
        <v/>
      </c>
      <c r="C4" s="918"/>
      <c r="D4" s="918"/>
      <c r="E4" s="918"/>
      <c r="F4" s="899"/>
      <c r="G4" s="899"/>
      <c r="H4" s="918"/>
      <c r="I4" s="918"/>
    </row>
    <row r="5" spans="1:9" ht="28.2" customHeight="1">
      <c r="A5" s="319" t="s">
        <v>483</v>
      </c>
      <c r="B5" s="917">
        <f>ROUND([1]A110013资产收购报告表!B5:C5,2)</f>
        <v>0</v>
      </c>
      <c r="C5" s="918"/>
      <c r="D5" s="899" t="s">
        <v>484</v>
      </c>
      <c r="E5" s="899"/>
      <c r="F5" s="498">
        <f>ROUND([1]A110013资产收购报告表!F52,2)</f>
        <v>0</v>
      </c>
      <c r="G5" s="899" t="s">
        <v>485</v>
      </c>
      <c r="H5" s="899"/>
      <c r="I5" s="503">
        <f>ROUND([1]A110013资产收购报告表!I5,2)</f>
        <v>0</v>
      </c>
    </row>
    <row r="6" spans="1:9" ht="20.100000000000001" customHeight="1">
      <c r="A6" s="319" t="s">
        <v>486</v>
      </c>
      <c r="B6" s="919" t="str">
        <f>[1]A110013资产收购报告表!B6:C6&amp;""</f>
        <v/>
      </c>
      <c r="C6" s="918"/>
      <c r="D6" s="899" t="s">
        <v>487</v>
      </c>
      <c r="E6" s="899"/>
      <c r="F6" s="919" t="str">
        <f>[1]A110013资产收购报告表!F6:F7&amp;""</f>
        <v/>
      </c>
      <c r="G6" s="899" t="s">
        <v>488</v>
      </c>
      <c r="H6" s="899"/>
      <c r="I6" s="899" t="str">
        <f>[1]A110013资产收购报告表!I6:I7&amp;""</f>
        <v/>
      </c>
    </row>
    <row r="7" spans="1:9" ht="20.100000000000001" customHeight="1">
      <c r="A7" s="308" t="s">
        <v>489</v>
      </c>
      <c r="B7" s="920" t="str">
        <f>[1]A110013资产收购报告表!B7:C7&amp;""</f>
        <v/>
      </c>
      <c r="C7" s="920"/>
      <c r="D7" s="899"/>
      <c r="E7" s="899"/>
      <c r="F7" s="918"/>
      <c r="G7" s="899"/>
      <c r="H7" s="899"/>
      <c r="I7" s="899"/>
    </row>
    <row r="8" spans="1:9" ht="20.100000000000001" customHeight="1" thickBot="1">
      <c r="A8" s="308" t="s">
        <v>490</v>
      </c>
      <c r="B8" s="897">
        <f>ROUND([1]A110013资产收购报告表!B8:C8,2)</f>
        <v>0</v>
      </c>
      <c r="C8" s="897"/>
      <c r="D8" s="934" t="s">
        <v>452</v>
      </c>
      <c r="E8" s="934"/>
      <c r="F8" s="312">
        <f>ROUND([1]A110013资产收购报告表!F55,2)</f>
        <v>0</v>
      </c>
      <c r="G8" s="934" t="s">
        <v>453</v>
      </c>
      <c r="H8" s="934"/>
      <c r="I8" s="312">
        <f>ROUND([1]A110013资产收购报告表!I55,2)</f>
        <v>0</v>
      </c>
    </row>
    <row r="9" spans="1:9" ht="34.200000000000003" customHeight="1">
      <c r="A9" s="966" t="s">
        <v>491</v>
      </c>
      <c r="B9" s="386" t="s">
        <v>492</v>
      </c>
      <c r="C9" s="387" t="s">
        <v>460</v>
      </c>
      <c r="D9" s="387" t="s">
        <v>461</v>
      </c>
      <c r="E9" s="387" t="s">
        <v>462</v>
      </c>
      <c r="F9" s="388" t="s">
        <v>463</v>
      </c>
      <c r="G9" s="973" t="s">
        <v>464</v>
      </c>
      <c r="H9" s="974"/>
      <c r="I9" s="975"/>
    </row>
    <row r="10" spans="1:9" ht="20.100000000000001" customHeight="1">
      <c r="A10" s="966"/>
      <c r="B10" s="504" t="str">
        <f>[1]A110013资产收购报告表!B10&amp;""</f>
        <v/>
      </c>
      <c r="C10" s="505">
        <f>ROUND([1]A110013资产收购报告表!C10,2)</f>
        <v>0</v>
      </c>
      <c r="D10" s="389">
        <f>ROUND([1]A110013资产收购报告表!D10,2)</f>
        <v>0</v>
      </c>
      <c r="E10" s="389">
        <f>ROUND([1]A110013资产收购报告表!E10,2)</f>
        <v>0</v>
      </c>
      <c r="F10" s="390">
        <f>ROUND([1]A110013资产收购报告表!F10,2)</f>
        <v>0</v>
      </c>
      <c r="G10" s="391" t="s">
        <v>459</v>
      </c>
      <c r="H10" s="392" t="s">
        <v>460</v>
      </c>
      <c r="I10" s="393" t="s">
        <v>2515</v>
      </c>
    </row>
    <row r="11" spans="1:9" ht="20.100000000000001" customHeight="1">
      <c r="A11" s="966"/>
      <c r="B11" s="394" t="str">
        <f>[1]A110013资产收购报告表!B11&amp;""</f>
        <v/>
      </c>
      <c r="C11" s="395">
        <f>ROUND([1]A110013资产收购报告表!C11,2)</f>
        <v>0</v>
      </c>
      <c r="D11" s="395">
        <f>ROUND([1]A110013资产收购报告表!D11,2)</f>
        <v>0</v>
      </c>
      <c r="E11" s="395">
        <f>ROUND([1]A110013资产收购报告表!E11,2)</f>
        <v>0</v>
      </c>
      <c r="F11" s="396">
        <f>ROUND([1]A110013资产收购报告表!F11,2)</f>
        <v>0</v>
      </c>
      <c r="G11" s="394" t="str">
        <f>[1]A110013资产收购报告表!G11&amp;""</f>
        <v/>
      </c>
      <c r="H11" s="395">
        <f>ROUND([1]A110013资产收购报告表!H11,2)</f>
        <v>0</v>
      </c>
      <c r="I11" s="396">
        <f>ROUND([1]A110013资产收购报告表!I11,2)</f>
        <v>0</v>
      </c>
    </row>
    <row r="12" spans="1:9" ht="20.100000000000001" customHeight="1">
      <c r="A12" s="966"/>
      <c r="B12" s="394" t="str">
        <f>[1]A110013资产收购报告表!B12&amp;""</f>
        <v/>
      </c>
      <c r="C12" s="395">
        <f>ROUND([1]A110013资产收购报告表!C12,2)</f>
        <v>0</v>
      </c>
      <c r="D12" s="395">
        <f>ROUND([1]A110013资产收购报告表!D12,2)</f>
        <v>0</v>
      </c>
      <c r="E12" s="395">
        <f>ROUND([1]A110013资产收购报告表!E12,2)</f>
        <v>0</v>
      </c>
      <c r="F12" s="396">
        <f>ROUND([1]A110013资产收购报告表!F12,2)</f>
        <v>0</v>
      </c>
      <c r="G12" s="394" t="str">
        <f>[1]A110013资产收购报告表!G12&amp;""</f>
        <v/>
      </c>
      <c r="H12" s="395">
        <f>ROUND([1]A110013资产收购报告表!H12,2)</f>
        <v>0</v>
      </c>
      <c r="I12" s="396">
        <f>ROUND([1]A110013资产收购报告表!I12,2)</f>
        <v>0</v>
      </c>
    </row>
    <row r="13" spans="1:9" ht="20.100000000000001" customHeight="1" thickBot="1">
      <c r="A13" s="966"/>
      <c r="B13" s="397" t="s">
        <v>493</v>
      </c>
      <c r="C13" s="398">
        <f>ROUND([1]A110013资产收购报告表!C13,2)</f>
        <v>0</v>
      </c>
      <c r="D13" s="398">
        <f>ROUND([1]A110013资产收购报告表!D13,2)</f>
        <v>0</v>
      </c>
      <c r="E13" s="398">
        <f>ROUND([1]A110013资产收购报告表!E13,2)</f>
        <v>0</v>
      </c>
      <c r="F13" s="316">
        <f>ROUND([1]A110013资产收购报告表!F13,2)</f>
        <v>0</v>
      </c>
      <c r="G13" s="397" t="s">
        <v>2061</v>
      </c>
      <c r="H13" s="398">
        <f>ROUND([1]A110013资产收购报告表!H13,2)</f>
        <v>0</v>
      </c>
      <c r="I13" s="316">
        <f>ROUND([1]A110013资产收购报告表!I13,2)</f>
        <v>0</v>
      </c>
    </row>
    <row r="14" spans="1:9" ht="20.100000000000001" customHeight="1">
      <c r="A14" s="966" t="s">
        <v>494</v>
      </c>
      <c r="B14" s="973" t="s">
        <v>459</v>
      </c>
      <c r="C14" s="974" t="s">
        <v>460</v>
      </c>
      <c r="D14" s="974" t="s">
        <v>461</v>
      </c>
      <c r="E14" s="974" t="s">
        <v>462</v>
      </c>
      <c r="F14" s="975" t="s">
        <v>463</v>
      </c>
      <c r="G14" s="973" t="s">
        <v>464</v>
      </c>
      <c r="H14" s="974"/>
      <c r="I14" s="975"/>
    </row>
    <row r="15" spans="1:9" ht="20.100000000000001" customHeight="1">
      <c r="A15" s="966"/>
      <c r="B15" s="982"/>
      <c r="C15" s="983"/>
      <c r="D15" s="984"/>
      <c r="E15" s="984"/>
      <c r="F15" s="981"/>
      <c r="G15" s="391" t="s">
        <v>495</v>
      </c>
      <c r="H15" s="392" t="s">
        <v>460</v>
      </c>
      <c r="I15" s="393" t="s">
        <v>2515</v>
      </c>
    </row>
    <row r="16" spans="1:9" ht="20.100000000000001" customHeight="1">
      <c r="A16" s="966"/>
      <c r="B16" s="399" t="s">
        <v>472</v>
      </c>
      <c r="C16" s="400">
        <f>ROUND([1]A110013资产收购报告表!C16,2)</f>
        <v>0</v>
      </c>
      <c r="D16" s="401">
        <f>ROUND([1]A110013资产收购报告表!D16,2)</f>
        <v>0</v>
      </c>
      <c r="E16" s="319">
        <f>ROUND([1]A110013资产收购报告表!E16,2)</f>
        <v>0</v>
      </c>
      <c r="F16" s="402">
        <f>ROUND([1]A110013资产收购报告表!F16,2)</f>
        <v>0</v>
      </c>
      <c r="G16" s="394" t="str">
        <f>[1]A110013资产收购报告表!G16&amp;""</f>
        <v/>
      </c>
      <c r="H16" s="395">
        <f>ROUND([1]A110013资产收购报告表!H16,2)</f>
        <v>0</v>
      </c>
      <c r="I16" s="396">
        <f>ROUND([1]A110013资产收购报告表!I16,2)</f>
        <v>0</v>
      </c>
    </row>
    <row r="17" spans="1:10" ht="20.100000000000001" customHeight="1">
      <c r="A17" s="966"/>
      <c r="B17" s="403" t="s">
        <v>474</v>
      </c>
      <c r="C17" s="318">
        <f>ROUND([1]A110013资产收购报告表!C17,2)</f>
        <v>0</v>
      </c>
      <c r="D17" s="319">
        <f>ROUND([1]A110013资产收购报告表!D17,2)</f>
        <v>0</v>
      </c>
      <c r="E17" s="319">
        <f>ROUND([1]A110013资产收购报告表!E17,2)</f>
        <v>0</v>
      </c>
      <c r="F17" s="402">
        <f>ROUND([1]A110013资产收购报告表!F17,2)</f>
        <v>0</v>
      </c>
      <c r="G17" s="394" t="str">
        <f>[1]A110013资产收购报告表!G17&amp;""</f>
        <v/>
      </c>
      <c r="H17" s="395">
        <f>ROUND([1]A110013资产收购报告表!H17,2)</f>
        <v>0</v>
      </c>
      <c r="I17" s="396">
        <f>ROUND([1]A110013资产收购报告表!I17,2)</f>
        <v>0</v>
      </c>
      <c r="J17" s="404"/>
    </row>
    <row r="18" spans="1:10" ht="20.100000000000001" customHeight="1">
      <c r="A18" s="966"/>
      <c r="B18" s="405" t="s">
        <v>475</v>
      </c>
      <c r="C18" s="312">
        <f>ROUND([1]A110013资产收购报告表!C18,2)</f>
        <v>0</v>
      </c>
      <c r="D18" s="312">
        <f>ROUND([1]A110013资产收购报告表!D18,2)</f>
        <v>0</v>
      </c>
      <c r="E18" s="312">
        <f>ROUND([1]A110013资产收购报告表!E18,2)</f>
        <v>0</v>
      </c>
      <c r="F18" s="406">
        <f>ROUND([1]A110013资产收购报告表!F18,2)</f>
        <v>0</v>
      </c>
      <c r="G18" s="394" t="str">
        <f>[1]A110013资产收购报告表!G18&amp;""</f>
        <v/>
      </c>
      <c r="H18" s="395">
        <f>ROUND([1]A110013资产收购报告表!H18,2)</f>
        <v>0</v>
      </c>
      <c r="I18" s="396">
        <f>ROUND([1]A110013资产收购报告表!I18,2)</f>
        <v>0</v>
      </c>
    </row>
    <row r="19" spans="1:10" ht="20.100000000000001" customHeight="1">
      <c r="A19" s="966"/>
      <c r="B19" s="394" t="str">
        <f>[1]A110013资产收购报告表!B19&amp;""</f>
        <v/>
      </c>
      <c r="C19" s="395">
        <f>ROUND([1]A110013资产收购报告表!C19,2)</f>
        <v>0</v>
      </c>
      <c r="D19" s="395">
        <f>ROUND([1]A110013资产收购报告表!D19,2)</f>
        <v>0</v>
      </c>
      <c r="E19" s="395">
        <f>ROUND([1]A110013资产收购报告表!E19,2)</f>
        <v>0</v>
      </c>
      <c r="F19" s="396">
        <f>ROUND([1]A110013资产收购报告表!F19,2)</f>
        <v>0</v>
      </c>
      <c r="G19" s="394" t="str">
        <f>[1]A110013资产收购报告表!G19&amp;""</f>
        <v/>
      </c>
      <c r="H19" s="395">
        <f>ROUND([1]A110013资产收购报告表!H19,2)</f>
        <v>0</v>
      </c>
      <c r="I19" s="396">
        <f>ROUND([1]A110013资产收购报告表!I19,2)</f>
        <v>0</v>
      </c>
    </row>
    <row r="20" spans="1:10" ht="20.100000000000001" customHeight="1">
      <c r="A20" s="966"/>
      <c r="B20" s="394" t="str">
        <f>[1]A110013资产收购报告表!B20&amp;""</f>
        <v/>
      </c>
      <c r="C20" s="395">
        <f>ROUND([1]A110013资产收购报告表!C20,2)</f>
        <v>0</v>
      </c>
      <c r="D20" s="395">
        <f>ROUND([1]A110013资产收购报告表!D20,2)</f>
        <v>0</v>
      </c>
      <c r="E20" s="395">
        <f>ROUND([1]A110013资产收购报告表!E20,2)</f>
        <v>0</v>
      </c>
      <c r="F20" s="396">
        <f>ROUND([1]A110013资产收购报告表!F20,2)</f>
        <v>0</v>
      </c>
      <c r="G20" s="394" t="str">
        <f>[1]A110013资产收购报告表!G20&amp;""</f>
        <v/>
      </c>
      <c r="H20" s="395">
        <f>ROUND([1]A110013资产收购报告表!H20,2)</f>
        <v>0</v>
      </c>
      <c r="I20" s="396">
        <f>ROUND([1]A110013资产收购报告表!I20,2)</f>
        <v>0</v>
      </c>
    </row>
    <row r="21" spans="1:10" ht="20.100000000000001" customHeight="1">
      <c r="A21" s="966"/>
      <c r="B21" s="407" t="s">
        <v>476</v>
      </c>
      <c r="C21" s="318">
        <f>ROUND([1]A110013资产收购报告表!C21,2)</f>
        <v>0</v>
      </c>
      <c r="D21" s="318">
        <f>ROUND([1]A110013资产收购报告表!D21,2)</f>
        <v>0</v>
      </c>
      <c r="E21" s="318">
        <f>ROUND([1]A110013资产收购报告表!E21,2)</f>
        <v>0</v>
      </c>
      <c r="F21" s="408">
        <f>ROUND([1]A110013资产收购报告表!F21,2)</f>
        <v>0</v>
      </c>
      <c r="G21" s="394" t="str">
        <f>[1]A110013资产收购报告表!G21&amp;""</f>
        <v/>
      </c>
      <c r="H21" s="395">
        <f>ROUND([1]A110013资产收购报告表!H21,2)</f>
        <v>0</v>
      </c>
      <c r="I21" s="396">
        <f>ROUND([1]A110013资产收购报告表!I21,2)</f>
        <v>0</v>
      </c>
    </row>
    <row r="22" spans="1:10" ht="20.100000000000001" customHeight="1" thickBot="1">
      <c r="A22" s="966"/>
      <c r="B22" s="409" t="s">
        <v>496</v>
      </c>
      <c r="C22" s="410">
        <f>ROUND([1]A110013资产收购报告表!C22,2)</f>
        <v>0</v>
      </c>
      <c r="D22" s="410">
        <f>ROUND([1]A110013资产收购报告表!D22,2)</f>
        <v>0</v>
      </c>
      <c r="E22" s="410">
        <f>ROUND([1]A110013资产收购报告表!E22,2)</f>
        <v>0</v>
      </c>
      <c r="F22" s="411">
        <f>ROUND([1]A110013资产收购报告表!F22,2)</f>
        <v>0</v>
      </c>
      <c r="G22" s="397" t="s">
        <v>2061</v>
      </c>
      <c r="H22" s="398">
        <f>ROUND([1]A110013资产收购报告表!H22,2)</f>
        <v>0</v>
      </c>
      <c r="I22" s="316">
        <f>ROUND([1]A110013资产收购报告表!I22,2)</f>
        <v>0</v>
      </c>
    </row>
    <row r="23" spans="1:10" ht="20.100000000000001" customHeight="1">
      <c r="A23" s="886" t="s">
        <v>497</v>
      </c>
      <c r="B23" s="978" t="str">
        <f>[1]A110013资产收购报告表!B23&amp;""</f>
        <v/>
      </c>
      <c r="C23" s="978"/>
      <c r="D23" s="980" t="s">
        <v>498</v>
      </c>
      <c r="E23" s="980"/>
      <c r="F23" s="978">
        <f>ROUND([1]A110013资产收购报告表!F23,2)</f>
        <v>0</v>
      </c>
      <c r="G23" s="980" t="s">
        <v>499</v>
      </c>
      <c r="H23" s="980"/>
      <c r="I23" s="978">
        <f>ROUND([1]A110013资产收购报告表!I23,2)</f>
        <v>0</v>
      </c>
    </row>
    <row r="24" spans="1:10" ht="20.100000000000001" customHeight="1">
      <c r="A24" s="886"/>
      <c r="B24" s="979"/>
      <c r="C24" s="979"/>
      <c r="D24" s="886"/>
      <c r="E24" s="886"/>
      <c r="F24" s="979"/>
      <c r="G24" s="886"/>
      <c r="H24" s="886"/>
      <c r="I24" s="979"/>
    </row>
    <row r="25" spans="1:10" ht="20.100000000000001" customHeight="1">
      <c r="A25" s="269" t="s">
        <v>500</v>
      </c>
      <c r="B25" s="825" t="str">
        <f>[1]A110013资产收购报告表!B25:E25&amp;""</f>
        <v>0</v>
      </c>
      <c r="C25" s="825"/>
      <c r="D25" s="825"/>
      <c r="E25" s="825"/>
      <c r="F25" s="269" t="s">
        <v>501</v>
      </c>
      <c r="G25" s="976" t="str">
        <f>[1]A110013资产收购报告表!G25:I25&amp;""</f>
        <v>2017年3月16日</v>
      </c>
      <c r="H25" s="977"/>
      <c r="I25" s="977"/>
    </row>
  </sheetData>
  <mergeCells count="35">
    <mergeCell ref="B25:E25"/>
    <mergeCell ref="G25:I25"/>
    <mergeCell ref="G14:I14"/>
    <mergeCell ref="A23:A24"/>
    <mergeCell ref="B23:C24"/>
    <mergeCell ref="D23:E24"/>
    <mergeCell ref="F23:F24"/>
    <mergeCell ref="G23:H24"/>
    <mergeCell ref="I23:I24"/>
    <mergeCell ref="A14:A22"/>
    <mergeCell ref="F14:F15"/>
    <mergeCell ref="B14:B15"/>
    <mergeCell ref="C14:C15"/>
    <mergeCell ref="D14:D15"/>
    <mergeCell ref="E14:E15"/>
    <mergeCell ref="A9:A13"/>
    <mergeCell ref="G9:I9"/>
    <mergeCell ref="B5:C5"/>
    <mergeCell ref="D5:E5"/>
    <mergeCell ref="G5:H5"/>
    <mergeCell ref="B6:C6"/>
    <mergeCell ref="D6:E7"/>
    <mergeCell ref="F6:F7"/>
    <mergeCell ref="G6:H7"/>
    <mergeCell ref="I6:I7"/>
    <mergeCell ref="B7:C7"/>
    <mergeCell ref="B8:C8"/>
    <mergeCell ref="D8:E8"/>
    <mergeCell ref="G8:H8"/>
    <mergeCell ref="A1:I1"/>
    <mergeCell ref="A2:I2"/>
    <mergeCell ref="B3:E3"/>
    <mergeCell ref="F3:G4"/>
    <mergeCell ref="H3:I4"/>
    <mergeCell ref="B4:E4"/>
  </mergeCells>
  <phoneticPr fontId="48" type="noConversion"/>
  <dataValidations count="1">
    <dataValidation type="list" allowBlank="1" showInputMessage="1" showErrorMessage="1" sqref="B23:C24">
      <formula1>"是,否"</formula1>
    </dataValidation>
  </dataValidations>
  <printOptions horizontalCentered="1"/>
  <pageMargins left="0.51181102362204722" right="0.31496062992125984" top="0.74803149606299213" bottom="0.35433070866141736" header="0.31496062992125984" footer="0.31496062992125984"/>
  <pageSetup paperSize="9" scale="92" orientation="landscape" blackAndWhite="1"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D25"/>
  <sheetViews>
    <sheetView zoomScaleSheetLayoutView="100" workbookViewId="0">
      <selection activeCell="E9" sqref="E9:H9"/>
    </sheetView>
  </sheetViews>
  <sheetFormatPr defaultColWidth="24" defaultRowHeight="20.100000000000001" customHeight="1"/>
  <cols>
    <col min="1" max="1" width="32.44140625" style="170" customWidth="1"/>
    <col min="2" max="2" width="17.6640625" style="170" customWidth="1"/>
    <col min="3" max="3" width="32.21875" style="170" customWidth="1"/>
    <col min="4" max="4" width="17.6640625" style="170" customWidth="1"/>
    <col min="5" max="16384" width="24" style="170"/>
  </cols>
  <sheetData>
    <row r="1" spans="1:4" ht="20.100000000000001" customHeight="1">
      <c r="A1" s="898" t="s">
        <v>502</v>
      </c>
      <c r="B1" s="990"/>
      <c r="C1" s="990"/>
      <c r="D1" s="990"/>
    </row>
    <row r="2" spans="1:4" ht="24" customHeight="1">
      <c r="A2" s="759" t="s">
        <v>503</v>
      </c>
      <c r="B2" s="991"/>
      <c r="C2" s="991"/>
      <c r="D2" s="991"/>
    </row>
    <row r="3" spans="1:4" ht="28.2" customHeight="1">
      <c r="A3" s="327" t="s">
        <v>504</v>
      </c>
      <c r="B3" s="327" t="s">
        <v>505</v>
      </c>
      <c r="C3" s="923" t="s">
        <v>506</v>
      </c>
      <c r="D3" s="923"/>
    </row>
    <row r="4" spans="1:4" ht="20.100000000000001" customHeight="1" thickBot="1">
      <c r="A4" s="506" t="str">
        <f>'[1]A110014企业合并报告表 '!A4&amp;""</f>
        <v/>
      </c>
      <c r="B4" s="414" t="str">
        <f>'[1]A110014企业合并报告表 '!B4&amp;""</f>
        <v/>
      </c>
      <c r="C4" s="992" t="str">
        <f>'[1]A110014企业合并报告表 '!C4:D4&amp;""</f>
        <v/>
      </c>
      <c r="D4" s="993"/>
    </row>
    <row r="5" spans="1:4" ht="28.2" customHeight="1">
      <c r="A5" s="415" t="s">
        <v>507</v>
      </c>
      <c r="B5" s="416" t="s">
        <v>508</v>
      </c>
      <c r="C5" s="986" t="s">
        <v>509</v>
      </c>
      <c r="D5" s="987"/>
    </row>
    <row r="6" spans="1:4" ht="20.100000000000001" customHeight="1">
      <c r="A6" s="378" t="str">
        <f>'[1]A110014企业合并报告表 '!A6&amp;""</f>
        <v/>
      </c>
      <c r="B6" s="418" t="str">
        <f>'[1]A110014企业合并报告表 '!B6&amp;""</f>
        <v/>
      </c>
      <c r="C6" s="988" t="str">
        <f>'[1]A110014企业合并报告表 '!C6:D6&amp;""</f>
        <v/>
      </c>
      <c r="D6" s="989"/>
    </row>
    <row r="7" spans="1:4" ht="20.100000000000001" customHeight="1" thickBot="1">
      <c r="A7" s="419" t="str">
        <f>'[1]A110014企业合并报告表 '!A7&amp;""</f>
        <v/>
      </c>
      <c r="B7" s="420" t="str">
        <f>'[1]A110014企业合并报告表 '!B7&amp;""</f>
        <v/>
      </c>
      <c r="C7" s="994" t="str">
        <f>'[1]A110014企业合并报告表 '!C7:D7&amp;""</f>
        <v/>
      </c>
      <c r="D7" s="995"/>
    </row>
    <row r="8" spans="1:4" ht="42.6" customHeight="1">
      <c r="A8" s="415" t="s">
        <v>510</v>
      </c>
      <c r="B8" s="416" t="s">
        <v>511</v>
      </c>
      <c r="C8" s="416" t="s">
        <v>512</v>
      </c>
      <c r="D8" s="417" t="s">
        <v>513</v>
      </c>
    </row>
    <row r="9" spans="1:4" ht="20.100000000000001" customHeight="1">
      <c r="A9" s="340" t="str">
        <f>'[1]A110014企业合并报告表 '!A9&amp;""</f>
        <v/>
      </c>
      <c r="B9" s="341" t="str">
        <f>'[1]A110014企业合并报告表 '!B9&amp;""</f>
        <v/>
      </c>
      <c r="C9" s="507">
        <f>ROUND('[1]A110014企业合并报告表 '!C9,2)</f>
        <v>0</v>
      </c>
      <c r="D9" s="342" t="str">
        <f>'[1]A110014企业合并报告表 '!D9&amp;""</f>
        <v/>
      </c>
    </row>
    <row r="10" spans="1:4" ht="20.100000000000001" customHeight="1" thickBot="1">
      <c r="A10" s="353" t="str">
        <f>'[1]A110014企业合并报告表 '!A10&amp;""</f>
        <v/>
      </c>
      <c r="B10" s="354" t="str">
        <f>'[1]A110014企业合并报告表 '!B10&amp;""</f>
        <v/>
      </c>
      <c r="C10" s="354">
        <f>ROUND('[1]A110014企业合并报告表 '!C10,2)</f>
        <v>0</v>
      </c>
      <c r="D10" s="355" t="str">
        <f>'[1]A110014企业合并报告表 '!D10&amp;""</f>
        <v/>
      </c>
    </row>
    <row r="11" spans="1:4" ht="20.100000000000001" customHeight="1">
      <c r="A11" s="421" t="s">
        <v>514</v>
      </c>
      <c r="B11" s="381">
        <f>ROUND('[1]A110014企业合并报告表 '!B11,2)</f>
        <v>0</v>
      </c>
      <c r="C11" s="421" t="s">
        <v>515</v>
      </c>
      <c r="D11" s="600" t="str">
        <f>IFERROR(ROUND('[1]A110014企业合并报告表 '!D11,2),"")</f>
        <v/>
      </c>
    </row>
    <row r="12" spans="1:4" ht="20.100000000000001" customHeight="1">
      <c r="A12" s="328" t="s">
        <v>516</v>
      </c>
      <c r="B12" s="325">
        <f>ROUND('[1]A110014企业合并报告表 '!B12,2)</f>
        <v>0</v>
      </c>
      <c r="C12" s="328" t="s">
        <v>517</v>
      </c>
      <c r="D12" s="325">
        <f>ROUND('[1]A110014企业合并报告表 '!D12,2)</f>
        <v>0</v>
      </c>
    </row>
    <row r="13" spans="1:4" ht="20.100000000000001" customHeight="1">
      <c r="A13" s="328" t="s">
        <v>518</v>
      </c>
      <c r="B13" s="325">
        <f>ROUND('[1]A110014企业合并报告表 '!B13,2)</f>
        <v>0</v>
      </c>
      <c r="C13" s="328" t="s">
        <v>519</v>
      </c>
      <c r="D13" s="325">
        <f>ROUND('[1]A110014企业合并报告表 '!D13,2)</f>
        <v>0</v>
      </c>
    </row>
    <row r="14" spans="1:4" ht="28.2" customHeight="1">
      <c r="A14" s="328" t="s">
        <v>520</v>
      </c>
      <c r="B14" s="325" t="str">
        <f>'[1]A110014企业合并报告表 '!B14&amp;""</f>
        <v/>
      </c>
      <c r="C14" s="328" t="s">
        <v>463</v>
      </c>
      <c r="D14" s="325">
        <f>ROUND('[1]A110014企业合并报告表 '!D14,2)</f>
        <v>0</v>
      </c>
    </row>
    <row r="15" spans="1:4" ht="20.100000000000001" customHeight="1">
      <c r="A15" s="328" t="s">
        <v>521</v>
      </c>
      <c r="B15" s="325">
        <f>ROUND('[1]A110014企业合并报告表 '!B15,2)</f>
        <v>0</v>
      </c>
      <c r="C15" s="328" t="s">
        <v>522</v>
      </c>
      <c r="D15" s="325">
        <f>ROUND('[1]A110014企业合并报告表 '!D15,2)</f>
        <v>0</v>
      </c>
    </row>
    <row r="16" spans="1:4" ht="28.2" customHeight="1">
      <c r="A16" s="328" t="s">
        <v>523</v>
      </c>
      <c r="B16" s="325">
        <f>ROUND('[1]A110014企业合并报告表 '!B16,2)</f>
        <v>0</v>
      </c>
      <c r="C16" s="328" t="s">
        <v>524</v>
      </c>
      <c r="D16" s="325">
        <f>ROUND('[1]A110014企业合并报告表 '!D16,2)</f>
        <v>0</v>
      </c>
    </row>
    <row r="17" spans="1:4" ht="28.2" customHeight="1">
      <c r="A17" s="328" t="s">
        <v>525</v>
      </c>
      <c r="B17" s="325">
        <f>ROUND('[1]A110014企业合并报告表 '!B17,2)</f>
        <v>0</v>
      </c>
      <c r="C17" s="328" t="s">
        <v>526</v>
      </c>
      <c r="D17" s="325">
        <f>ROUND('[1]A110014企业合并报告表 '!D17,2)</f>
        <v>0</v>
      </c>
    </row>
    <row r="18" spans="1:4" ht="28.2" customHeight="1">
      <c r="A18" s="328" t="s">
        <v>527</v>
      </c>
      <c r="B18" s="325">
        <f>ROUND('[1]A110014企业合并报告表 '!B18,2)</f>
        <v>0</v>
      </c>
      <c r="C18" s="328" t="s">
        <v>528</v>
      </c>
      <c r="D18" s="325">
        <f>ROUND('[1]A110014企业合并报告表 '!D18,2)</f>
        <v>0</v>
      </c>
    </row>
    <row r="19" spans="1:4" ht="20.100000000000001" customHeight="1">
      <c r="A19" s="328" t="s">
        <v>529</v>
      </c>
      <c r="B19" s="325">
        <f>ROUND('[1]A110014企业合并报告表 '!B19,2)</f>
        <v>0</v>
      </c>
      <c r="C19" s="328" t="s">
        <v>530</v>
      </c>
      <c r="D19" s="325">
        <f>ROUND('[1]A110014企业合并报告表 '!D19,2)</f>
        <v>0</v>
      </c>
    </row>
    <row r="20" spans="1:4" ht="20.100000000000001" customHeight="1">
      <c r="A20" s="899" t="s">
        <v>531</v>
      </c>
      <c r="B20" s="899"/>
      <c r="C20" s="899" t="str">
        <f>'[1]A110014企业合并报告表 '!C20&amp;""</f>
        <v xml:space="preserve">             年至        年</v>
      </c>
      <c r="D20" s="899"/>
    </row>
    <row r="21" spans="1:4" ht="20.100000000000001" customHeight="1" thickBot="1">
      <c r="A21" s="985" t="s">
        <v>532</v>
      </c>
      <c r="B21" s="985"/>
      <c r="C21" s="985"/>
      <c r="D21" s="985"/>
    </row>
    <row r="22" spans="1:4" ht="20.100000000000001" customHeight="1">
      <c r="A22" s="422" t="s">
        <v>2759</v>
      </c>
      <c r="B22" s="372" t="s">
        <v>459</v>
      </c>
      <c r="C22" s="372" t="s">
        <v>460</v>
      </c>
      <c r="D22" s="373" t="s">
        <v>2515</v>
      </c>
    </row>
    <row r="23" spans="1:4" ht="20.100000000000001" customHeight="1">
      <c r="A23" s="423" t="str">
        <f>'[1]A110014企业合并报告表 '!A23&amp;""</f>
        <v/>
      </c>
      <c r="B23" s="424" t="str">
        <f>'[1]A110014企业合并报告表 '!B23&amp;""</f>
        <v/>
      </c>
      <c r="C23" s="424">
        <f>ROUND('[1]A110014企业合并报告表 '!C23,2)</f>
        <v>0</v>
      </c>
      <c r="D23" s="425">
        <f>ROUND('[1]A110014企业合并报告表 '!D23,2)</f>
        <v>0</v>
      </c>
    </row>
    <row r="24" spans="1:4" ht="20.100000000000001" customHeight="1" thickBot="1">
      <c r="A24" s="426" t="str">
        <f>'[1]A110014企业合并报告表 '!A24&amp;""</f>
        <v/>
      </c>
      <c r="B24" s="427" t="str">
        <f>'[1]A110014企业合并报告表 '!B24&amp;""</f>
        <v/>
      </c>
      <c r="C24" s="427">
        <f>ROUND('[1]A110014企业合并报告表 '!C24,2)</f>
        <v>0</v>
      </c>
      <c r="D24" s="428">
        <f>ROUND('[1]A110014企业合并报告表 '!D24,2)</f>
        <v>0</v>
      </c>
    </row>
    <row r="25" spans="1:4" ht="20.100000000000001" customHeight="1">
      <c r="A25" s="429" t="s">
        <v>500</v>
      </c>
      <c r="B25" s="429" t="str">
        <f>'[1]A110014企业合并报告表 '!B25&amp;""</f>
        <v>0</v>
      </c>
      <c r="C25" s="429" t="s">
        <v>501</v>
      </c>
      <c r="D25" s="429" t="str">
        <f>'[1]A110014企业合并报告表 '!D25&amp;""</f>
        <v>2017年3月16日</v>
      </c>
    </row>
  </sheetData>
  <mergeCells count="10">
    <mergeCell ref="A21:D21"/>
    <mergeCell ref="C5:D5"/>
    <mergeCell ref="C6:D6"/>
    <mergeCell ref="A1:D1"/>
    <mergeCell ref="A2:D2"/>
    <mergeCell ref="C3:D3"/>
    <mergeCell ref="C4:D4"/>
    <mergeCell ref="C7:D7"/>
    <mergeCell ref="A20:B20"/>
    <mergeCell ref="C20:D20"/>
  </mergeCells>
  <phoneticPr fontId="48" type="noConversion"/>
  <dataValidations count="1">
    <dataValidation type="list" allowBlank="1" showInputMessage="1" showErrorMessage="1" sqref="B14">
      <formula1>"是,否"</formula1>
    </dataValidation>
  </dataValidations>
  <printOptions horizontalCentered="1"/>
  <pageMargins left="0.51181102362204722" right="0.31496062992125984" top="0.35433070866141736" bottom="0.35433070866141736" header="0.31496062992125984" footer="0.31496062992125984"/>
  <pageSetup paperSize="9" scale="96" orientation="portrait" blackAndWhite="1"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F27"/>
  <sheetViews>
    <sheetView workbookViewId="0">
      <selection activeCell="E9" sqref="E9:H9"/>
    </sheetView>
  </sheetViews>
  <sheetFormatPr defaultColWidth="21.77734375" defaultRowHeight="12"/>
  <cols>
    <col min="1" max="1" width="18" style="430" customWidth="1"/>
    <col min="2" max="2" width="17" style="430" customWidth="1"/>
    <col min="3" max="3" width="16.6640625" style="430" customWidth="1"/>
    <col min="4" max="4" width="16.33203125" style="430" customWidth="1"/>
    <col min="5" max="5" width="16.6640625" style="430" customWidth="1"/>
    <col min="6" max="6" width="19.21875" style="430" customWidth="1"/>
    <col min="7" max="16384" width="21.77734375" style="430"/>
  </cols>
  <sheetData>
    <row r="1" spans="1:6" ht="21" customHeight="1">
      <c r="A1" s="1001" t="s">
        <v>533</v>
      </c>
      <c r="B1" s="1002"/>
      <c r="C1" s="1002"/>
      <c r="D1" s="1002"/>
      <c r="E1" s="1002"/>
      <c r="F1" s="1002"/>
    </row>
    <row r="2" spans="1:6" ht="24" customHeight="1">
      <c r="A2" s="1003" t="s">
        <v>534</v>
      </c>
      <c r="B2" s="1004"/>
      <c r="C2" s="1004"/>
      <c r="D2" s="1004"/>
      <c r="E2" s="1004"/>
      <c r="F2" s="1004"/>
    </row>
    <row r="3" spans="1:6" ht="20.100000000000001" customHeight="1">
      <c r="A3" s="1005" t="s">
        <v>535</v>
      </c>
      <c r="B3" s="1005"/>
      <c r="C3" s="508" t="str">
        <f>[1]A110015企业分立申报表!C3&amp;""</f>
        <v/>
      </c>
      <c r="D3" s="1005" t="s">
        <v>536</v>
      </c>
      <c r="E3" s="1005"/>
      <c r="F3" s="1006" t="str">
        <f>[1]A110015企业分立申报表!F3:F4&amp;""</f>
        <v/>
      </c>
    </row>
    <row r="4" spans="1:6" ht="20.100000000000001" customHeight="1">
      <c r="A4" s="1005" t="s">
        <v>537</v>
      </c>
      <c r="B4" s="1005"/>
      <c r="C4" s="431" t="str">
        <f>[1]A110015企业分立申报表!C4&amp;""</f>
        <v/>
      </c>
      <c r="D4" s="1005"/>
      <c r="E4" s="1005"/>
      <c r="F4" s="1007"/>
    </row>
    <row r="5" spans="1:6" ht="20.100000000000001" customHeight="1">
      <c r="A5" s="996" t="s">
        <v>538</v>
      </c>
      <c r="B5" s="996"/>
      <c r="C5" s="432" t="s">
        <v>539</v>
      </c>
      <c r="D5" s="996" t="s">
        <v>540</v>
      </c>
      <c r="E5" s="996"/>
      <c r="F5" s="432" t="s">
        <v>541</v>
      </c>
    </row>
    <row r="6" spans="1:6" ht="20.100000000000001" customHeight="1">
      <c r="A6" s="1008" t="s">
        <v>2515</v>
      </c>
      <c r="B6" s="1008"/>
      <c r="C6" s="509">
        <f>ROUND([1]A110015企业分立申报表!C6,2)</f>
        <v>0</v>
      </c>
      <c r="D6" s="1009">
        <f>ROUND([1]A110015企业分立申报表!D6:E6,2)</f>
        <v>0</v>
      </c>
      <c r="E6" s="1010"/>
      <c r="F6" s="433">
        <f>ROUND([1]A110015企业分立申报表!F6,2)</f>
        <v>0</v>
      </c>
    </row>
    <row r="7" spans="1:6" ht="20.100000000000001" customHeight="1" thickBot="1">
      <c r="A7" s="999" t="s">
        <v>460</v>
      </c>
      <c r="B7" s="999"/>
      <c r="C7" s="434">
        <f>ROUND([1]A110015企业分立申报表!C7,2)</f>
        <v>0</v>
      </c>
      <c r="D7" s="1000">
        <f>ROUND([1]A110015企业分立申报表!D7:E7,2)</f>
        <v>0</v>
      </c>
      <c r="E7" s="1000"/>
      <c r="F7" s="434">
        <f>ROUND([1]A110015企业分立申报表!F7,2)</f>
        <v>0</v>
      </c>
    </row>
    <row r="8" spans="1:6" ht="30" customHeight="1">
      <c r="A8" s="435" t="s">
        <v>542</v>
      </c>
      <c r="B8" s="436" t="s">
        <v>543</v>
      </c>
      <c r="C8" s="436" t="s">
        <v>544</v>
      </c>
      <c r="D8" s="436" t="s">
        <v>545</v>
      </c>
      <c r="E8" s="436" t="s">
        <v>546</v>
      </c>
      <c r="F8" s="437" t="s">
        <v>547</v>
      </c>
    </row>
    <row r="9" spans="1:6" ht="20.100000000000001" customHeight="1">
      <c r="A9" s="438" t="str">
        <f>[1]A110015企业分立申报表!A9&amp;""</f>
        <v/>
      </c>
      <c r="B9" s="439" t="str">
        <f>[1]A110015企业分立申报表!B9&amp;""</f>
        <v/>
      </c>
      <c r="C9" s="440">
        <f>ROUND([1]A110015企业分立申报表!C9,2)</f>
        <v>0</v>
      </c>
      <c r="D9" s="439">
        <f>ROUND([1]A110015企业分立申报表!D9,2)</f>
        <v>0</v>
      </c>
      <c r="E9" s="439">
        <f>ROUND([1]A110015企业分立申报表!E9,2)</f>
        <v>0</v>
      </c>
      <c r="F9" s="441" t="str">
        <f>[1]A110015企业分立申报表!F9&amp;""</f>
        <v/>
      </c>
    </row>
    <row r="10" spans="1:6" ht="20.100000000000001" customHeight="1" thickBot="1">
      <c r="A10" s="442" t="str">
        <f>[1]A110015企业分立申报表!A10&amp;""</f>
        <v/>
      </c>
      <c r="B10" s="443" t="str">
        <f>[1]A110015企业分立申报表!B10&amp;""</f>
        <v/>
      </c>
      <c r="C10" s="443">
        <f>ROUND([1]A110015企业分立申报表!C10,2)</f>
        <v>0</v>
      </c>
      <c r="D10" s="443">
        <f>ROUND([1]A110015企业分立申报表!D10,2)</f>
        <v>0</v>
      </c>
      <c r="E10" s="443">
        <f>ROUND([1]A110015企业分立申报表!E10,2)</f>
        <v>0</v>
      </c>
      <c r="F10" s="444" t="str">
        <f>[1]A110015企业分立申报表!F10&amp;""</f>
        <v/>
      </c>
    </row>
    <row r="11" spans="1:6" ht="20.100000000000001" customHeight="1">
      <c r="A11" s="1018" t="s">
        <v>548</v>
      </c>
      <c r="B11" s="1019"/>
      <c r="C11" s="445" t="str">
        <f>[1]A110015企业分立申报表!C11&amp;""</f>
        <v/>
      </c>
      <c r="D11" s="1019" t="s">
        <v>549</v>
      </c>
      <c r="E11" s="1019"/>
      <c r="F11" s="1011" t="str">
        <f>[1]A110015企业分立申报表!F11:F12&amp;""</f>
        <v/>
      </c>
    </row>
    <row r="12" spans="1:6" ht="20.100000000000001" customHeight="1">
      <c r="A12" s="1013" t="s">
        <v>550</v>
      </c>
      <c r="B12" s="1014"/>
      <c r="C12" s="439" t="str">
        <f>[1]A110015企业分立申报表!C12&amp;""</f>
        <v/>
      </c>
      <c r="D12" s="1014"/>
      <c r="E12" s="1014"/>
      <c r="F12" s="1012"/>
    </row>
    <row r="13" spans="1:6" ht="20.100000000000001" customHeight="1">
      <c r="A13" s="1015" t="s">
        <v>551</v>
      </c>
      <c r="B13" s="1016"/>
      <c r="C13" s="446" t="s">
        <v>539</v>
      </c>
      <c r="D13" s="1016" t="s">
        <v>540</v>
      </c>
      <c r="E13" s="1016"/>
      <c r="F13" s="447" t="s">
        <v>541</v>
      </c>
    </row>
    <row r="14" spans="1:6" ht="20.100000000000001" customHeight="1">
      <c r="A14" s="1013" t="s">
        <v>2515</v>
      </c>
      <c r="B14" s="1014"/>
      <c r="C14" s="439">
        <f>ROUND([1]A110015企业分立申报表!C14,2)</f>
        <v>0</v>
      </c>
      <c r="D14" s="1017">
        <f>ROUND([1]A110015企业分立申报表!D14:E14,2)</f>
        <v>0</v>
      </c>
      <c r="E14" s="1017"/>
      <c r="F14" s="441">
        <f>ROUND([1]A110015企业分立申报表!F14,2)</f>
        <v>0</v>
      </c>
    </row>
    <row r="15" spans="1:6" ht="20.100000000000001" customHeight="1" thickBot="1">
      <c r="A15" s="997" t="s">
        <v>460</v>
      </c>
      <c r="B15" s="998"/>
      <c r="C15" s="443">
        <f>ROUND([1]A110015企业分立申报表!C15,2)</f>
        <v>0</v>
      </c>
      <c r="D15" s="1020">
        <f>ROUND([1]A110015企业分立申报表!D15:E15,2)</f>
        <v>0</v>
      </c>
      <c r="E15" s="1020"/>
      <c r="F15" s="444">
        <f>ROUND([1]A110015企业分立申报表!F15,2)</f>
        <v>0</v>
      </c>
    </row>
    <row r="16" spans="1:6" ht="20.100000000000001" customHeight="1">
      <c r="A16" s="1021" t="s">
        <v>552</v>
      </c>
      <c r="B16" s="1021"/>
      <c r="C16" s="449">
        <f>ROUND([1]A110015企业分立申报表!C16,2)</f>
        <v>0</v>
      </c>
      <c r="D16" s="1021" t="s">
        <v>553</v>
      </c>
      <c r="E16" s="1021"/>
      <c r="F16" s="448">
        <f>ROUND([1]A110015企业分立申报表!F16,2)</f>
        <v>0</v>
      </c>
    </row>
    <row r="17" spans="1:6" ht="20.100000000000001" customHeight="1">
      <c r="A17" s="1008" t="s">
        <v>516</v>
      </c>
      <c r="B17" s="1008"/>
      <c r="C17" s="433">
        <f>ROUND([1]A110015企业分立申报表!C17,2)</f>
        <v>0</v>
      </c>
      <c r="D17" s="1008" t="s">
        <v>517</v>
      </c>
      <c r="E17" s="1008"/>
      <c r="F17" s="433">
        <f>ROUND([1]A110015企业分立申报表!F17,2)</f>
        <v>0</v>
      </c>
    </row>
    <row r="18" spans="1:6" ht="20.100000000000001" customHeight="1">
      <c r="A18" s="1008" t="s">
        <v>518</v>
      </c>
      <c r="B18" s="1008"/>
      <c r="C18" s="433">
        <f>ROUND([1]A110015企业分立申报表!C18,2)</f>
        <v>0</v>
      </c>
      <c r="D18" s="1008" t="s">
        <v>519</v>
      </c>
      <c r="E18" s="1008"/>
      <c r="F18" s="433">
        <f>ROUND([1]A110015企业分立申报表!F18,2)</f>
        <v>0</v>
      </c>
    </row>
    <row r="19" spans="1:6" ht="20.100000000000001" customHeight="1">
      <c r="A19" s="1022" t="s">
        <v>463</v>
      </c>
      <c r="B19" s="1022"/>
      <c r="C19" s="1022"/>
      <c r="D19" s="1009">
        <f>ROUND([1]A110015企业分立申报表!D19:F19,2)</f>
        <v>0</v>
      </c>
      <c r="E19" s="1010"/>
      <c r="F19" s="1010"/>
    </row>
    <row r="20" spans="1:6" ht="20.100000000000001" customHeight="1">
      <c r="A20" s="1008" t="s">
        <v>554</v>
      </c>
      <c r="B20" s="1008"/>
      <c r="C20" s="433">
        <f>ROUND([1]A110015企业分立申报表!C20,2)</f>
        <v>0</v>
      </c>
      <c r="D20" s="1008" t="s">
        <v>555</v>
      </c>
      <c r="E20" s="1008"/>
      <c r="F20" s="433">
        <f>ROUND([1]A110015企业分立申报表!F20,2)</f>
        <v>0</v>
      </c>
    </row>
    <row r="21" spans="1:6" ht="20.100000000000001" customHeight="1">
      <c r="A21" s="1008" t="s">
        <v>556</v>
      </c>
      <c r="B21" s="1008"/>
      <c r="C21" s="433">
        <f>ROUND([1]A110015企业分立申报表!C21,2)</f>
        <v>0</v>
      </c>
      <c r="D21" s="1008" t="s">
        <v>557</v>
      </c>
      <c r="E21" s="1008"/>
      <c r="F21" s="433">
        <f>ROUND([1]A110015企业分立申报表!F21,2)</f>
        <v>0</v>
      </c>
    </row>
    <row r="22" spans="1:6" ht="20.100000000000001" customHeight="1">
      <c r="A22" s="1008" t="s">
        <v>529</v>
      </c>
      <c r="B22" s="1008"/>
      <c r="C22" s="433">
        <f>ROUND([1]A110015企业分立申报表!C22,2)</f>
        <v>0</v>
      </c>
      <c r="D22" s="1008" t="s">
        <v>530</v>
      </c>
      <c r="E22" s="1008"/>
      <c r="F22" s="433">
        <f>ROUND([1]A110015企业分立申报表!F22,2)</f>
        <v>0</v>
      </c>
    </row>
    <row r="23" spans="1:6" ht="20.100000000000001" customHeight="1" thickBot="1">
      <c r="A23" s="1027" t="s">
        <v>558</v>
      </c>
      <c r="B23" s="1027"/>
      <c r="C23" s="1027"/>
      <c r="D23" s="1027"/>
      <c r="E23" s="1027"/>
      <c r="F23" s="1027"/>
    </row>
    <row r="24" spans="1:6" ht="20.100000000000001" customHeight="1">
      <c r="A24" s="1028" t="s">
        <v>2759</v>
      </c>
      <c r="B24" s="1029"/>
      <c r="C24" s="1029" t="s">
        <v>459</v>
      </c>
      <c r="D24" s="1029"/>
      <c r="E24" s="450" t="s">
        <v>460</v>
      </c>
      <c r="F24" s="451" t="s">
        <v>2515</v>
      </c>
    </row>
    <row r="25" spans="1:6" ht="20.100000000000001" customHeight="1">
      <c r="A25" s="1024" t="str">
        <f>[1]A110015企业分立申报表!A25:B25&amp;""</f>
        <v/>
      </c>
      <c r="B25" s="1025"/>
      <c r="C25" s="1026" t="str">
        <f>[1]A110015企业分立申报表!C25:D25&amp;""</f>
        <v/>
      </c>
      <c r="D25" s="1026"/>
      <c r="E25" s="452">
        <f>ROUND([1]A110015企业分立申报表!E25,2)</f>
        <v>0</v>
      </c>
      <c r="F25" s="453">
        <f>ROUND([1]A110015企业分立申报表!F25,2)</f>
        <v>0</v>
      </c>
    </row>
    <row r="26" spans="1:6" ht="20.100000000000001" customHeight="1" thickBot="1">
      <c r="A26" s="1030" t="str">
        <f>[1]A110015企业分立申报表!A26:B26&amp;""</f>
        <v/>
      </c>
      <c r="B26" s="1031"/>
      <c r="C26" s="1031" t="str">
        <f>[1]A110015企业分立申报表!C26:D26&amp;""</f>
        <v/>
      </c>
      <c r="D26" s="1031"/>
      <c r="E26" s="454">
        <f>ROUND([1]A110015企业分立申报表!E26,2)</f>
        <v>0</v>
      </c>
      <c r="F26" s="455">
        <f>ROUND([1]A110015企业分立申报表!F26,2)</f>
        <v>0</v>
      </c>
    </row>
    <row r="27" spans="1:6" ht="19.5" customHeight="1">
      <c r="A27" s="456" t="s">
        <v>500</v>
      </c>
      <c r="B27" s="1023" t="str">
        <f>[1]A110015企业分立申报表!B27&amp;""</f>
        <v>0</v>
      </c>
      <c r="C27" s="1023"/>
      <c r="D27" s="456" t="s">
        <v>501</v>
      </c>
      <c r="E27" s="1023" t="str">
        <f>[1]A110015企业分立申报表!E27&amp;""</f>
        <v>2017年3月16日</v>
      </c>
      <c r="F27" s="1023"/>
    </row>
  </sheetData>
  <mergeCells count="45">
    <mergeCell ref="B27:C27"/>
    <mergeCell ref="E27:F27"/>
    <mergeCell ref="A25:B25"/>
    <mergeCell ref="C25:D25"/>
    <mergeCell ref="A23:F23"/>
    <mergeCell ref="A24:B24"/>
    <mergeCell ref="C24:D24"/>
    <mergeCell ref="A26:B26"/>
    <mergeCell ref="C26:D26"/>
    <mergeCell ref="A22:B22"/>
    <mergeCell ref="D22:E22"/>
    <mergeCell ref="A18:B18"/>
    <mergeCell ref="D18:E18"/>
    <mergeCell ref="A11:B11"/>
    <mergeCell ref="D11:E12"/>
    <mergeCell ref="D15:E15"/>
    <mergeCell ref="A16:B16"/>
    <mergeCell ref="D16:E16"/>
    <mergeCell ref="A17:B17"/>
    <mergeCell ref="A19:C19"/>
    <mergeCell ref="D19:F19"/>
    <mergeCell ref="A20:B20"/>
    <mergeCell ref="D20:E20"/>
    <mergeCell ref="A21:B21"/>
    <mergeCell ref="D21:E21"/>
    <mergeCell ref="D17:E17"/>
    <mergeCell ref="A6:B6"/>
    <mergeCell ref="D6:E6"/>
    <mergeCell ref="F11:F12"/>
    <mergeCell ref="A12:B12"/>
    <mergeCell ref="A13:B13"/>
    <mergeCell ref="D13:E13"/>
    <mergeCell ref="A14:B14"/>
    <mergeCell ref="D14:E14"/>
    <mergeCell ref="D5:E5"/>
    <mergeCell ref="A15:B15"/>
    <mergeCell ref="A7:B7"/>
    <mergeCell ref="D7:E7"/>
    <mergeCell ref="A1:F1"/>
    <mergeCell ref="A2:F2"/>
    <mergeCell ref="A3:B3"/>
    <mergeCell ref="D3:E4"/>
    <mergeCell ref="F3:F4"/>
    <mergeCell ref="A4:B4"/>
    <mergeCell ref="A5:B5"/>
  </mergeCells>
  <phoneticPr fontId="48" type="noConversion"/>
  <printOptions horizontalCentered="1"/>
  <pageMargins left="0.51181102362204722" right="0.31496062992125984" top="0.35433070866141736" bottom="0.35433070866141736" header="0.31496062992125984" footer="0.31496062992125984"/>
  <pageSetup paperSize="9" scale="93" orientation="portrait" blackAndWhite="1"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tabColor theme="9" tint="0.39997558519241921"/>
    <pageSetUpPr fitToPage="1"/>
  </sheetPr>
  <dimension ref="A1:T10"/>
  <sheetViews>
    <sheetView zoomScaleSheetLayoutView="100" workbookViewId="0">
      <selection activeCell="E9" sqref="E9:H9"/>
    </sheetView>
  </sheetViews>
  <sheetFormatPr defaultColWidth="9" defaultRowHeight="20.100000000000001" customHeight="1"/>
  <cols>
    <col min="1" max="1" width="9" style="281"/>
    <col min="2" max="2" width="5.109375" style="281" customWidth="1"/>
    <col min="3" max="3" width="8.33203125" style="281" customWidth="1"/>
    <col min="4" max="4" width="8.44140625" style="281" customWidth="1"/>
    <col min="5" max="5" width="6.44140625" style="281" customWidth="1"/>
    <col min="6" max="19" width="9" style="281"/>
    <col min="20" max="20" width="24.6640625" style="281" customWidth="1"/>
    <col min="21" max="16384" width="9" style="281"/>
  </cols>
  <sheetData>
    <row r="1" spans="1:20" ht="20.100000000000001" customHeight="1">
      <c r="A1" s="898" t="s">
        <v>2000</v>
      </c>
      <c r="B1" s="824"/>
      <c r="C1" s="824"/>
      <c r="D1" s="824"/>
      <c r="E1" s="824"/>
      <c r="F1" s="824"/>
      <c r="G1" s="824"/>
      <c r="H1" s="824"/>
      <c r="I1" s="824"/>
      <c r="J1" s="824"/>
      <c r="K1" s="824"/>
      <c r="L1" s="824"/>
      <c r="M1" s="824"/>
      <c r="N1" s="824"/>
      <c r="O1" s="824"/>
      <c r="P1" s="824"/>
      <c r="Q1" s="824"/>
      <c r="R1" s="824"/>
      <c r="S1" s="824"/>
      <c r="T1" s="824"/>
    </row>
    <row r="2" spans="1:20" ht="20.100000000000001" customHeight="1" thickBot="1">
      <c r="A2" s="759" t="s">
        <v>559</v>
      </c>
      <c r="B2" s="759"/>
      <c r="C2" s="759"/>
      <c r="D2" s="759"/>
      <c r="E2" s="759"/>
      <c r="F2" s="759"/>
      <c r="G2" s="759"/>
      <c r="H2" s="759"/>
      <c r="I2" s="759"/>
      <c r="J2" s="759"/>
      <c r="K2" s="759"/>
      <c r="L2" s="759"/>
      <c r="M2" s="759"/>
      <c r="N2" s="759"/>
      <c r="O2" s="759"/>
      <c r="P2" s="759"/>
      <c r="Q2" s="759"/>
      <c r="R2" s="759"/>
      <c r="S2" s="759"/>
      <c r="T2" s="759"/>
    </row>
    <row r="3" spans="1:20" ht="20.100000000000001" customHeight="1">
      <c r="A3" s="1032" t="s">
        <v>2041</v>
      </c>
      <c r="B3" s="1034" t="s">
        <v>560</v>
      </c>
      <c r="C3" s="1034"/>
      <c r="D3" s="1034"/>
      <c r="E3" s="1034"/>
      <c r="F3" s="1034" t="s">
        <v>561</v>
      </c>
      <c r="G3" s="1034"/>
      <c r="H3" s="1034"/>
      <c r="I3" s="1034" t="s">
        <v>562</v>
      </c>
      <c r="J3" s="1034"/>
      <c r="K3" s="1034"/>
      <c r="L3" s="1034"/>
      <c r="M3" s="1034"/>
      <c r="N3" s="1034" t="s">
        <v>563</v>
      </c>
      <c r="O3" s="1034" t="s">
        <v>564</v>
      </c>
      <c r="P3" s="1034"/>
      <c r="Q3" s="1034"/>
      <c r="R3" s="1034"/>
      <c r="S3" s="1034"/>
      <c r="T3" s="1036" t="s">
        <v>565</v>
      </c>
    </row>
    <row r="4" spans="1:20" ht="54" customHeight="1">
      <c r="A4" s="1033"/>
      <c r="B4" s="457" t="s">
        <v>566</v>
      </c>
      <c r="C4" s="457" t="s">
        <v>2765</v>
      </c>
      <c r="D4" s="457" t="s">
        <v>567</v>
      </c>
      <c r="E4" s="457" t="s">
        <v>568</v>
      </c>
      <c r="F4" s="457" t="s">
        <v>460</v>
      </c>
      <c r="G4" s="457" t="s">
        <v>461</v>
      </c>
      <c r="H4" s="457" t="s">
        <v>2515</v>
      </c>
      <c r="I4" s="457" t="s">
        <v>569</v>
      </c>
      <c r="J4" s="457" t="s">
        <v>570</v>
      </c>
      <c r="K4" s="457" t="s">
        <v>571</v>
      </c>
      <c r="L4" s="457" t="s">
        <v>572</v>
      </c>
      <c r="M4" s="457" t="s">
        <v>573</v>
      </c>
      <c r="N4" s="1035"/>
      <c r="O4" s="457" t="s">
        <v>2057</v>
      </c>
      <c r="P4" s="457" t="s">
        <v>2058</v>
      </c>
      <c r="Q4" s="457" t="s">
        <v>2059</v>
      </c>
      <c r="R4" s="457" t="s">
        <v>2060</v>
      </c>
      <c r="S4" s="457" t="s">
        <v>2062</v>
      </c>
      <c r="T4" s="1037"/>
    </row>
    <row r="5" spans="1:20" ht="77.400000000000006" customHeight="1">
      <c r="A5" s="314"/>
      <c r="B5" s="389">
        <v>1</v>
      </c>
      <c r="C5" s="389">
        <v>2</v>
      </c>
      <c r="D5" s="389">
        <v>3</v>
      </c>
      <c r="E5" s="389">
        <v>4</v>
      </c>
      <c r="F5" s="389">
        <v>5</v>
      </c>
      <c r="G5" s="389">
        <v>6</v>
      </c>
      <c r="H5" s="389">
        <v>7</v>
      </c>
      <c r="I5" s="389">
        <v>8</v>
      </c>
      <c r="J5" s="389">
        <v>9</v>
      </c>
      <c r="K5" s="389" t="s">
        <v>574</v>
      </c>
      <c r="L5" s="389">
        <v>11</v>
      </c>
      <c r="M5" s="389" t="s">
        <v>575</v>
      </c>
      <c r="N5" s="389">
        <v>13</v>
      </c>
      <c r="O5" s="389">
        <v>14</v>
      </c>
      <c r="P5" s="389">
        <v>15</v>
      </c>
      <c r="Q5" s="389">
        <v>16</v>
      </c>
      <c r="R5" s="389">
        <v>17</v>
      </c>
      <c r="S5" s="389" t="s">
        <v>576</v>
      </c>
      <c r="T5" s="389" t="s">
        <v>577</v>
      </c>
    </row>
    <row r="6" spans="1:20" ht="18.75" customHeight="1">
      <c r="A6" s="511" t="str">
        <f>[1]A110016非货币资产投资递延纳税调整表!A6&amp;""</f>
        <v/>
      </c>
      <c r="B6" s="389" t="str">
        <f>[1]A110016非货币资产投资递延纳税调整表!B6&amp;""</f>
        <v/>
      </c>
      <c r="C6" s="389" t="str">
        <f>[1]A110016非货币资产投资递延纳税调整表!C6&amp;""</f>
        <v/>
      </c>
      <c r="D6" s="389" t="str">
        <f>[1]A110016非货币资产投资递延纳税调整表!D6&amp;""</f>
        <v/>
      </c>
      <c r="E6" s="389" t="str">
        <f>[1]A110016非货币资产投资递延纳税调整表!E6&amp;""</f>
        <v/>
      </c>
      <c r="F6" s="512">
        <f>ROUND([1]A110016非货币资产投资递延纳税调整表!F6,2)</f>
        <v>0</v>
      </c>
      <c r="G6" s="389">
        <f>ROUND([1]A110016非货币资产投资递延纳税调整表!G6,2)</f>
        <v>0</v>
      </c>
      <c r="H6" s="389">
        <f>ROUND([1]A110016非货币资产投资递延纳税调整表!H6,2)</f>
        <v>0</v>
      </c>
      <c r="I6" s="389">
        <f>ROUND([1]A110016非货币资产投资递延纳税调整表!I6,2)</f>
        <v>0</v>
      </c>
      <c r="J6" s="389">
        <f>ROUND([1]A110016非货币资产投资递延纳税调整表!J6,2)</f>
        <v>0</v>
      </c>
      <c r="K6" s="389">
        <f>ROUND([1]A110016非货币资产投资递延纳税调整表!K6,2)</f>
        <v>0</v>
      </c>
      <c r="L6" s="389">
        <f>ROUND([1]A110016非货币资产投资递延纳税调整表!L6,2)</f>
        <v>0</v>
      </c>
      <c r="M6" s="389">
        <f>ROUND([1]A110016非货币资产投资递延纳税调整表!M6,2)</f>
        <v>0</v>
      </c>
      <c r="N6" s="389">
        <f>ROUND([1]A110016非货币资产投资递延纳税调整表!N6,2)</f>
        <v>0</v>
      </c>
      <c r="O6" s="389">
        <f>ROUND([1]A110016非货币资产投资递延纳税调整表!O6,2)</f>
        <v>0</v>
      </c>
      <c r="P6" s="389">
        <f>ROUND([1]A110016非货币资产投资递延纳税调整表!P6,2)</f>
        <v>0</v>
      </c>
      <c r="Q6" s="389">
        <f>ROUND([1]A110016非货币资产投资递延纳税调整表!Q6,2)</f>
        <v>0</v>
      </c>
      <c r="R6" s="389">
        <f>ROUND([1]A110016非货币资产投资递延纳税调整表!R6,2)</f>
        <v>0</v>
      </c>
      <c r="S6" s="389">
        <f>ROUND([1]A110016非货币资产投资递延纳税调整表!S6,2)</f>
        <v>0</v>
      </c>
      <c r="T6" s="389">
        <f>ROUND([1]A110016非货币资产投资递延纳税调整表!T6,2)</f>
        <v>0</v>
      </c>
    </row>
    <row r="7" spans="1:20" ht="18.75" customHeight="1">
      <c r="A7" s="314" t="str">
        <f>[1]A110016非货币资产投资递延纳税调整表!A7&amp;""</f>
        <v/>
      </c>
      <c r="B7" s="389" t="str">
        <f>[1]A110016非货币资产投资递延纳税调整表!B7&amp;""</f>
        <v/>
      </c>
      <c r="C7" s="389" t="str">
        <f>[1]A110016非货币资产投资递延纳税调整表!C7&amp;""</f>
        <v/>
      </c>
      <c r="D7" s="389" t="str">
        <f>[1]A110016非货币资产投资递延纳税调整表!D7&amp;""</f>
        <v/>
      </c>
      <c r="E7" s="389" t="str">
        <f>[1]A110016非货币资产投资递延纳税调整表!E7&amp;""</f>
        <v/>
      </c>
      <c r="F7" s="389">
        <f>ROUND([1]A110016非货币资产投资递延纳税调整表!F7,2)</f>
        <v>0</v>
      </c>
      <c r="G7" s="389">
        <f>ROUND([1]A110016非货币资产投资递延纳税调整表!G7,2)</f>
        <v>0</v>
      </c>
      <c r="H7" s="389">
        <f>ROUND([1]A110016非货币资产投资递延纳税调整表!H7,2)</f>
        <v>0</v>
      </c>
      <c r="I7" s="389">
        <f>ROUND([1]A110016非货币资产投资递延纳税调整表!I7,2)</f>
        <v>0</v>
      </c>
      <c r="J7" s="389">
        <f>ROUND([1]A110016非货币资产投资递延纳税调整表!J7,2)</f>
        <v>0</v>
      </c>
      <c r="K7" s="389">
        <f>ROUND([1]A110016非货币资产投资递延纳税调整表!K7,2)</f>
        <v>0</v>
      </c>
      <c r="L7" s="389">
        <f>ROUND([1]A110016非货币资产投资递延纳税调整表!L7,2)</f>
        <v>0</v>
      </c>
      <c r="M7" s="389">
        <f>ROUND([1]A110016非货币资产投资递延纳税调整表!M7,2)</f>
        <v>0</v>
      </c>
      <c r="N7" s="389">
        <f>ROUND([1]A110016非货币资产投资递延纳税调整表!N7,2)</f>
        <v>0</v>
      </c>
      <c r="O7" s="389">
        <f>ROUND([1]A110016非货币资产投资递延纳税调整表!O7,2)</f>
        <v>0</v>
      </c>
      <c r="P7" s="389">
        <f>ROUND([1]A110016非货币资产投资递延纳税调整表!P7,2)</f>
        <v>0</v>
      </c>
      <c r="Q7" s="389">
        <f>ROUND([1]A110016非货币资产投资递延纳税调整表!Q7,2)</f>
        <v>0</v>
      </c>
      <c r="R7" s="389">
        <f>ROUND([1]A110016非货币资产投资递延纳税调整表!R7,2)</f>
        <v>0</v>
      </c>
      <c r="S7" s="389">
        <f>ROUND([1]A110016非货币资产投资递延纳税调整表!S7,2)</f>
        <v>0</v>
      </c>
      <c r="T7" s="389">
        <f>ROUND([1]A110016非货币资产投资递延纳税调整表!T7,2)</f>
        <v>0</v>
      </c>
    </row>
    <row r="8" spans="1:20" ht="21" customHeight="1">
      <c r="A8" s="458" t="str">
        <f>[1]A110016非货币资产投资递延纳税调整表!A8&amp;""</f>
        <v/>
      </c>
      <c r="B8" s="458" t="str">
        <f>[1]A110016非货币资产投资递延纳税调整表!B8&amp;""</f>
        <v/>
      </c>
      <c r="C8" s="458" t="str">
        <f>[1]A110016非货币资产投资递延纳税调整表!C8&amp;""</f>
        <v/>
      </c>
      <c r="D8" s="458" t="str">
        <f>[1]A110016非货币资产投资递延纳税调整表!D8&amp;""</f>
        <v/>
      </c>
      <c r="E8" s="458" t="str">
        <f>[1]A110016非货币资产投资递延纳税调整表!E8&amp;""</f>
        <v/>
      </c>
      <c r="F8" s="389">
        <f>ROUND([1]A110016非货币资产投资递延纳税调整表!F8,2)</f>
        <v>0</v>
      </c>
      <c r="G8" s="389">
        <f>ROUND([1]A110016非货币资产投资递延纳税调整表!G8,2)</f>
        <v>0</v>
      </c>
      <c r="H8" s="389">
        <f>ROUND([1]A110016非货币资产投资递延纳税调整表!H8,2)</f>
        <v>0</v>
      </c>
      <c r="I8" s="389">
        <f>ROUND([1]A110016非货币资产投资递延纳税调整表!I8,2)</f>
        <v>0</v>
      </c>
      <c r="J8" s="389">
        <f>ROUND([1]A110016非货币资产投资递延纳税调整表!J8,2)</f>
        <v>0</v>
      </c>
      <c r="K8" s="389">
        <f>ROUND([1]A110016非货币资产投资递延纳税调整表!K8,2)</f>
        <v>0</v>
      </c>
      <c r="L8" s="389">
        <f>ROUND([1]A110016非货币资产投资递延纳税调整表!L8,2)</f>
        <v>0</v>
      </c>
      <c r="M8" s="389">
        <f>ROUND([1]A110016非货币资产投资递延纳税调整表!M8,2)</f>
        <v>0</v>
      </c>
      <c r="N8" s="389">
        <f>ROUND([1]A110016非货币资产投资递延纳税调整表!N8,2)</f>
        <v>0</v>
      </c>
      <c r="O8" s="389">
        <f>ROUND([1]A110016非货币资产投资递延纳税调整表!O8,2)</f>
        <v>0</v>
      </c>
      <c r="P8" s="389">
        <f>ROUND([1]A110016非货币资产投资递延纳税调整表!P8,2)</f>
        <v>0</v>
      </c>
      <c r="Q8" s="389">
        <f>ROUND([1]A110016非货币资产投资递延纳税调整表!Q8,2)</f>
        <v>0</v>
      </c>
      <c r="R8" s="389">
        <f>ROUND([1]A110016非货币资产投资递延纳税调整表!R8,2)</f>
        <v>0</v>
      </c>
      <c r="S8" s="389">
        <f>ROUND([1]A110016非货币资产投资递延纳税调整表!S8,2)</f>
        <v>0</v>
      </c>
      <c r="T8" s="389">
        <f>ROUND([1]A110016非货币资产投资递延纳税调整表!T8,2)</f>
        <v>0</v>
      </c>
    </row>
    <row r="9" spans="1:20" ht="20.100000000000001" customHeight="1">
      <c r="A9" s="317" t="s">
        <v>2061</v>
      </c>
      <c r="B9" s="413" t="s">
        <v>578</v>
      </c>
      <c r="C9" s="413" t="s">
        <v>578</v>
      </c>
      <c r="D9" s="413" t="s">
        <v>578</v>
      </c>
      <c r="E9" s="413" t="s">
        <v>578</v>
      </c>
      <c r="F9" s="412">
        <f>ROUND([1]A110016非货币资产投资递延纳税调整表!F9,2)</f>
        <v>0</v>
      </c>
      <c r="G9" s="412">
        <f>ROUND([1]A110016非货币资产投资递延纳税调整表!G9,2)</f>
        <v>0</v>
      </c>
      <c r="H9" s="412">
        <f>ROUND([1]A110016非货币资产投资递延纳税调整表!H9,2)</f>
        <v>0</v>
      </c>
      <c r="I9" s="413" t="s">
        <v>578</v>
      </c>
      <c r="J9" s="412">
        <f>ROUND([1]A110016非货币资产投资递延纳税调整表!J9,2)</f>
        <v>0</v>
      </c>
      <c r="K9" s="412">
        <f>ROUND([1]A110016非货币资产投资递延纳税调整表!K9,2)</f>
        <v>0</v>
      </c>
      <c r="L9" s="413" t="s">
        <v>578</v>
      </c>
      <c r="M9" s="413" t="s">
        <v>578</v>
      </c>
      <c r="N9" s="412">
        <f>ROUND([1]A110016非货币资产投资递延纳税调整表!N9,2)</f>
        <v>0</v>
      </c>
      <c r="O9" s="413" t="s">
        <v>578</v>
      </c>
      <c r="P9" s="413" t="s">
        <v>578</v>
      </c>
      <c r="Q9" s="413" t="s">
        <v>578</v>
      </c>
      <c r="R9" s="413" t="s">
        <v>578</v>
      </c>
      <c r="S9" s="412">
        <f>ROUND([1]A110016非货币资产投资递延纳税调整表!S9,2)</f>
        <v>0</v>
      </c>
      <c r="T9" s="412">
        <f>ROUND([1]A110016非货币资产投资递延纳税调整表!T9,2)</f>
        <v>0</v>
      </c>
    </row>
    <row r="10" spans="1:20" s="430" customFormat="1" ht="19.5" customHeight="1">
      <c r="A10" s="456" t="s">
        <v>500</v>
      </c>
      <c r="B10" s="1023" t="str">
        <f>[1]A110016非货币资产投资递延纳税调整表!B10&amp;""</f>
        <v>0</v>
      </c>
      <c r="C10" s="1023"/>
      <c r="D10" s="456" t="s">
        <v>501</v>
      </c>
      <c r="E10" s="1023" t="str">
        <f>[1]A110016非货币资产投资递延纳税调整表!E10&amp;""</f>
        <v>2017年3月16日</v>
      </c>
      <c r="F10" s="1023"/>
    </row>
  </sheetData>
  <mergeCells count="11">
    <mergeCell ref="B10:C10"/>
    <mergeCell ref="E10:F10"/>
    <mergeCell ref="A1:T1"/>
    <mergeCell ref="A2:T2"/>
    <mergeCell ref="A3:A4"/>
    <mergeCell ref="B3:E3"/>
    <mergeCell ref="F3:H3"/>
    <mergeCell ref="I3:M3"/>
    <mergeCell ref="N3:N4"/>
    <mergeCell ref="O3:S3"/>
    <mergeCell ref="T3:T4"/>
  </mergeCells>
  <phoneticPr fontId="48" type="noConversion"/>
  <printOptions horizontalCentered="1"/>
  <pageMargins left="0.51181102362204722" right="0.31496062992125984" top="0.35433070866141736" bottom="0.35433070866141736" header="0.31496062992125984" footer="0.31496062992125984"/>
  <pageSetup paperSize="9" scale="75" orientation="landscape" blackAndWhite="1"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H29"/>
  <sheetViews>
    <sheetView zoomScaleSheetLayoutView="100" workbookViewId="0">
      <selection activeCell="E9" sqref="E9:H9"/>
    </sheetView>
  </sheetViews>
  <sheetFormatPr defaultColWidth="11.77734375" defaultRowHeight="12"/>
  <cols>
    <col min="1" max="3" width="11.77734375" style="281" customWidth="1"/>
    <col min="4" max="4" width="12.33203125" style="281" customWidth="1"/>
    <col min="5" max="5" width="11.77734375" style="281" customWidth="1"/>
    <col min="6" max="6" width="19.44140625" style="281" customWidth="1"/>
    <col min="7" max="7" width="11.77734375" style="281" customWidth="1"/>
    <col min="8" max="8" width="19.109375" style="281" customWidth="1"/>
    <col min="9" max="16384" width="11.77734375" style="281"/>
  </cols>
  <sheetData>
    <row r="1" spans="1:8" ht="21" customHeight="1">
      <c r="A1" s="1042" t="s">
        <v>2001</v>
      </c>
      <c r="B1" s="990"/>
      <c r="C1" s="990"/>
      <c r="D1" s="990"/>
      <c r="E1" s="990"/>
      <c r="F1" s="990"/>
      <c r="G1" s="990"/>
      <c r="H1" s="990"/>
    </row>
    <row r="2" spans="1:8" ht="21" customHeight="1">
      <c r="A2" s="759" t="s">
        <v>579</v>
      </c>
      <c r="B2" s="1043"/>
      <c r="C2" s="1043"/>
      <c r="D2" s="1043"/>
      <c r="E2" s="1043"/>
      <c r="F2" s="1043"/>
      <c r="G2" s="1043"/>
      <c r="H2" s="1043"/>
    </row>
    <row r="3" spans="1:8" ht="14.25" customHeight="1">
      <c r="A3" s="886" t="s">
        <v>580</v>
      </c>
      <c r="B3" s="923" t="s">
        <v>581</v>
      </c>
      <c r="C3" s="923"/>
      <c r="D3" s="1044" t="str">
        <f>'[1]A110017居民企业资产（股权）划转特殊性税务处理申报表'!D3:H3&amp;""</f>
        <v/>
      </c>
      <c r="E3" s="918"/>
      <c r="F3" s="918"/>
      <c r="G3" s="918"/>
      <c r="H3" s="918"/>
    </row>
    <row r="4" spans="1:8" ht="28.5" customHeight="1">
      <c r="A4" s="886"/>
      <c r="B4" s="923" t="s">
        <v>582</v>
      </c>
      <c r="C4" s="923"/>
      <c r="D4" s="1044" t="str">
        <f>'[1]A110017居民企业资产（股权）划转特殊性税务处理申报表'!D4:E4&amp;""</f>
        <v/>
      </c>
      <c r="E4" s="918"/>
      <c r="F4" s="899" t="s">
        <v>583</v>
      </c>
      <c r="G4" s="899"/>
      <c r="H4" s="513" t="str">
        <f>'[1]A110017居民企业资产（股权）划转特殊性税务处理申报表'!H4&amp;""</f>
        <v/>
      </c>
    </row>
    <row r="5" spans="1:8" ht="14.25" customHeight="1">
      <c r="A5" s="886"/>
      <c r="B5" s="923" t="s">
        <v>584</v>
      </c>
      <c r="C5" s="923"/>
      <c r="D5" s="920" t="str">
        <f>'[1]A110017居民企业资产（股权）划转特殊性税务处理申报表'!D5:H5&amp;""</f>
        <v/>
      </c>
      <c r="E5" s="920"/>
      <c r="F5" s="920"/>
      <c r="G5" s="920"/>
      <c r="H5" s="920"/>
    </row>
    <row r="6" spans="1:8" ht="28.5" customHeight="1">
      <c r="A6" s="886"/>
      <c r="B6" s="923" t="s">
        <v>585</v>
      </c>
      <c r="C6" s="923"/>
      <c r="D6" s="920" t="str">
        <f>'[1]A110017居民企业资产（股权）划转特殊性税务处理申报表'!D6:E6&amp;""</f>
        <v/>
      </c>
      <c r="E6" s="920"/>
      <c r="F6" s="899" t="s">
        <v>583</v>
      </c>
      <c r="G6" s="899"/>
      <c r="H6" s="319" t="str">
        <f>'[1]A110017居民企业资产（股权）划转特殊性税务处理申报表'!H6&amp;""</f>
        <v/>
      </c>
    </row>
    <row r="7" spans="1:8" ht="14.25" customHeight="1">
      <c r="A7" s="886"/>
      <c r="B7" s="923" t="s">
        <v>586</v>
      </c>
      <c r="C7" s="923"/>
      <c r="D7" s="308" t="s">
        <v>587</v>
      </c>
      <c r="E7" s="918" t="str">
        <f>'[1]A110017居民企业资产（股权）划转特殊性税务处理申报表'!E7:H7&amp;""</f>
        <v xml:space="preserve">关系2：受同一或相同多家居民企业100%直接控制   </v>
      </c>
      <c r="F7" s="918"/>
      <c r="G7" s="918"/>
      <c r="H7" s="918"/>
    </row>
    <row r="8" spans="1:8" ht="14.25" customHeight="1">
      <c r="A8" s="886"/>
      <c r="B8" s="923"/>
      <c r="C8" s="923"/>
      <c r="D8" s="899" t="s">
        <v>588</v>
      </c>
      <c r="E8" s="899"/>
      <c r="F8" s="899"/>
      <c r="G8" s="899"/>
      <c r="H8" s="899"/>
    </row>
    <row r="9" spans="1:8" ht="28.5" customHeight="1">
      <c r="A9" s="886"/>
      <c r="B9" s="923"/>
      <c r="C9" s="923"/>
      <c r="D9" s="308" t="s">
        <v>589</v>
      </c>
      <c r="E9" s="920" t="str">
        <f>'[1]A110017居民企业资产（股权）划转特殊性税务处理申报表'!E9:H9&amp;""</f>
        <v/>
      </c>
      <c r="F9" s="920"/>
      <c r="G9" s="920"/>
      <c r="H9" s="920"/>
    </row>
    <row r="10" spans="1:8" ht="42.75" customHeight="1">
      <c r="A10" s="886"/>
      <c r="B10" s="923"/>
      <c r="C10" s="923"/>
      <c r="D10" s="308" t="s">
        <v>590</v>
      </c>
      <c r="E10" s="920" t="str">
        <f>'[1]A110017居民企业资产（股权）划转特殊性税务处理申报表'!E10:H10&amp;""</f>
        <v/>
      </c>
      <c r="F10" s="920"/>
      <c r="G10" s="920"/>
      <c r="H10" s="920"/>
    </row>
    <row r="11" spans="1:8" ht="14.25" customHeight="1" thickBot="1">
      <c r="A11" s="886"/>
      <c r="B11" s="923"/>
      <c r="C11" s="923"/>
      <c r="D11" s="934" t="s">
        <v>591</v>
      </c>
      <c r="E11" s="934"/>
      <c r="F11" s="934"/>
      <c r="G11" s="934"/>
      <c r="H11" s="934"/>
    </row>
    <row r="12" spans="1:8" ht="18" customHeight="1">
      <c r="A12" s="886"/>
      <c r="B12" s="923"/>
      <c r="C12" s="1045"/>
      <c r="D12" s="1039" t="s">
        <v>592</v>
      </c>
      <c r="E12" s="974" t="s">
        <v>593</v>
      </c>
      <c r="F12" s="974"/>
      <c r="G12" s="974" t="s">
        <v>594</v>
      </c>
      <c r="H12" s="975"/>
    </row>
    <row r="13" spans="1:8" ht="24" customHeight="1">
      <c r="A13" s="886"/>
      <c r="B13" s="923"/>
      <c r="C13" s="1045"/>
      <c r="D13" s="1040"/>
      <c r="E13" s="392" t="s">
        <v>544</v>
      </c>
      <c r="F13" s="392" t="s">
        <v>595</v>
      </c>
      <c r="G13" s="392" t="s">
        <v>544</v>
      </c>
      <c r="H13" s="393" t="s">
        <v>595</v>
      </c>
    </row>
    <row r="14" spans="1:8">
      <c r="A14" s="886"/>
      <c r="B14" s="923"/>
      <c r="C14" s="1045"/>
      <c r="D14" s="394" t="str">
        <f>'[1]A110017居民企业资产（股权）划转特殊性税务处理申报表'!D14&amp;""</f>
        <v/>
      </c>
      <c r="E14" s="510">
        <f>ROUND('[1]A110017居民企业资产（股权）划转特殊性税务处理申报表'!E14,2)</f>
        <v>0</v>
      </c>
      <c r="F14" s="459" t="str">
        <f>'[1]A110017居民企业资产（股权）划转特殊性税务处理申报表'!F14&amp;""</f>
        <v/>
      </c>
      <c r="G14" s="314">
        <f>ROUND('[1]A110017居民企业资产（股权）划转特殊性税务处理申报表'!G14,2)</f>
        <v>0</v>
      </c>
      <c r="H14" s="396" t="str">
        <f>'[1]A110017居民企业资产（股权）划转特殊性税务处理申报表'!H14&amp;""</f>
        <v/>
      </c>
    </row>
    <row r="15" spans="1:8">
      <c r="A15" s="886"/>
      <c r="B15" s="923"/>
      <c r="C15" s="1045"/>
      <c r="D15" s="394" t="str">
        <f>'[1]A110017居民企业资产（股权）划转特殊性税务处理申报表'!D15&amp;""</f>
        <v/>
      </c>
      <c r="E15" s="395">
        <f>ROUND('[1]A110017居民企业资产（股权）划转特殊性税务处理申报表'!E15,2)</f>
        <v>0</v>
      </c>
      <c r="F15" s="395" t="str">
        <f>'[1]A110017居民企业资产（股权）划转特殊性税务处理申报表'!F15&amp;""</f>
        <v/>
      </c>
      <c r="G15" s="395">
        <f>ROUND('[1]A110017居民企业资产（股权）划转特殊性税务处理申报表'!G15,2)</f>
        <v>0</v>
      </c>
      <c r="H15" s="396" t="str">
        <f>'[1]A110017居民企业资产（股权）划转特殊性税务处理申报表'!H15&amp;""</f>
        <v/>
      </c>
    </row>
    <row r="16" spans="1:8" ht="12.6" thickBot="1">
      <c r="A16" s="886"/>
      <c r="B16" s="923"/>
      <c r="C16" s="1045"/>
      <c r="D16" s="397" t="s">
        <v>2061</v>
      </c>
      <c r="E16" s="398">
        <f>ROUND('[1]A110017居民企业资产（股权）划转特殊性税务处理申报表'!E16,2)</f>
        <v>0</v>
      </c>
      <c r="F16" s="460" t="str">
        <f>'[1]A110017居民企业资产（股权）划转特殊性税务处理申报表'!F16&amp;""</f>
        <v/>
      </c>
      <c r="G16" s="398">
        <f>ROUND('[1]A110017居民企业资产（股权）划转特殊性税务处理申报表'!G16,2)</f>
        <v>0</v>
      </c>
      <c r="H16" s="461" t="str">
        <f>'[1]A110017居民企业资产（股权）划转特殊性税务处理申报表'!H16&amp;""</f>
        <v/>
      </c>
    </row>
    <row r="17" spans="1:8" ht="28.5" customHeight="1">
      <c r="A17" s="886"/>
      <c r="B17" s="923" t="s">
        <v>596</v>
      </c>
      <c r="C17" s="923"/>
      <c r="D17" s="1041" t="str">
        <f>'[1]A110017居民企业资产（股权）划转特殊性税务处理申报表'!D17:H17&amp;""</f>
        <v/>
      </c>
      <c r="E17" s="1041"/>
      <c r="F17" s="1041"/>
      <c r="G17" s="1041"/>
      <c r="H17" s="1041"/>
    </row>
    <row r="18" spans="1:8" ht="28.5" customHeight="1" thickBot="1">
      <c r="A18" s="886"/>
      <c r="B18" s="923" t="s">
        <v>597</v>
      </c>
      <c r="C18" s="1038"/>
      <c r="D18" s="897">
        <f>ROUND('[1]A110017居民企业资产（股权）划转特殊性税务处理申报表'!D18,2)</f>
        <v>0</v>
      </c>
      <c r="E18" s="897"/>
      <c r="F18" s="1038" t="s">
        <v>598</v>
      </c>
      <c r="G18" s="1038"/>
      <c r="H18" s="312">
        <f>ROUND('[1]A110017居民企业资产（股权）划转特殊性税务处理申报表'!H18,2)</f>
        <v>0</v>
      </c>
    </row>
    <row r="19" spans="1:8" ht="42.75" customHeight="1">
      <c r="A19" s="980" t="s">
        <v>599</v>
      </c>
      <c r="B19" s="1047" t="s">
        <v>593</v>
      </c>
      <c r="C19" s="902" t="s">
        <v>600</v>
      </c>
      <c r="D19" s="903"/>
      <c r="E19" s="387" t="s">
        <v>601</v>
      </c>
      <c r="F19" s="387" t="s">
        <v>2036</v>
      </c>
      <c r="G19" s="1048" t="s">
        <v>602</v>
      </c>
      <c r="H19" s="1049"/>
    </row>
    <row r="20" spans="1:8" ht="12" customHeight="1">
      <c r="A20" s="886"/>
      <c r="B20" s="1045"/>
      <c r="C20" s="1050" t="str">
        <f>'[1]A110017居民企业资产（股权）划转特殊性税务处理申报表'!C20:D20&amp;""</f>
        <v/>
      </c>
      <c r="D20" s="1051"/>
      <c r="E20" s="462" t="str">
        <f>'[1]A110017居民企业资产（股权）划转特殊性税务处理申报表'!E20&amp;""</f>
        <v/>
      </c>
      <c r="F20" s="462">
        <f>ROUND('[1]A110017居民企业资产（股权）划转特殊性税务处理申报表'!F20,2)</f>
        <v>0</v>
      </c>
      <c r="G20" s="1057">
        <f>ROUND('[1]A110017居民企业资产（股权）划转特殊性税务处理申报表'!G20,2)</f>
        <v>0</v>
      </c>
      <c r="H20" s="1058"/>
    </row>
    <row r="21" spans="1:8" ht="12" customHeight="1">
      <c r="A21" s="886"/>
      <c r="B21" s="1045"/>
      <c r="C21" s="1059" t="str">
        <f>'[1]A110017居民企业资产（股权）划转特殊性税务处理申报表'!C21:D21&amp;""</f>
        <v/>
      </c>
      <c r="D21" s="1057"/>
      <c r="E21" s="462" t="str">
        <f>'[1]A110017居民企业资产（股权）划转特殊性税务处理申报表'!E21&amp;""</f>
        <v/>
      </c>
      <c r="F21" s="462">
        <f>ROUND('[1]A110017居民企业资产（股权）划转特殊性税务处理申报表'!F21,2)</f>
        <v>0</v>
      </c>
      <c r="G21" s="1057">
        <f>ROUND('[1]A110017居民企业资产（股权）划转特殊性税务处理申报表'!G21,2)</f>
        <v>0</v>
      </c>
      <c r="H21" s="1058"/>
    </row>
    <row r="22" spans="1:8" ht="12" customHeight="1">
      <c r="A22" s="886"/>
      <c r="B22" s="1045"/>
      <c r="C22" s="1050" t="str">
        <f>'[1]A110017居民企业资产（股权）划转特殊性税务处理申报表'!C22:D22&amp;""</f>
        <v/>
      </c>
      <c r="D22" s="1051"/>
      <c r="E22" s="462" t="str">
        <f>'[1]A110017居民企业资产（股权）划转特殊性税务处理申报表'!E22&amp;""</f>
        <v/>
      </c>
      <c r="F22" s="462">
        <f>ROUND('[1]A110017居民企业资产（股权）划转特殊性税务处理申报表'!F22,2)</f>
        <v>0</v>
      </c>
      <c r="G22" s="1057">
        <f>ROUND('[1]A110017居民企业资产（股权）划转特殊性税务处理申报表'!G22,2)</f>
        <v>0</v>
      </c>
      <c r="H22" s="1058"/>
    </row>
    <row r="23" spans="1:8" ht="12" customHeight="1" thickBot="1">
      <c r="A23" s="886"/>
      <c r="B23" s="1045"/>
      <c r="C23" s="1062" t="str">
        <f>'[1]A110017居民企业资产（股权）划转特殊性税务处理申报表'!C23:D23&amp;""</f>
        <v/>
      </c>
      <c r="D23" s="1063"/>
      <c r="E23" s="463" t="str">
        <f>'[1]A110017居民企业资产（股权）划转特殊性税务处理申报表'!E23&amp;""</f>
        <v/>
      </c>
      <c r="F23" s="463">
        <f>ROUND('[1]A110017居民企业资产（股权）划转特殊性税务处理申报表'!F23,2)</f>
        <v>0</v>
      </c>
      <c r="G23" s="1063">
        <f>ROUND('[1]A110017居民企业资产（股权）划转特殊性税务处理申报表'!G23,2)</f>
        <v>0</v>
      </c>
      <c r="H23" s="1064"/>
    </row>
    <row r="24" spans="1:8" ht="42.75" customHeight="1">
      <c r="A24" s="886"/>
      <c r="B24" s="1045" t="s">
        <v>594</v>
      </c>
      <c r="C24" s="1066" t="s">
        <v>600</v>
      </c>
      <c r="D24" s="1067"/>
      <c r="E24" s="464" t="s">
        <v>601</v>
      </c>
      <c r="F24" s="464" t="s">
        <v>2036</v>
      </c>
      <c r="G24" s="1068" t="s">
        <v>602</v>
      </c>
      <c r="H24" s="1069"/>
    </row>
    <row r="25" spans="1:8" ht="12" customHeight="1">
      <c r="A25" s="886"/>
      <c r="B25" s="1045"/>
      <c r="C25" s="1072" t="str">
        <f>'[1]A110017居民企业资产（股权）划转特殊性税务处理申报表'!C25:D25&amp;""</f>
        <v/>
      </c>
      <c r="D25" s="1073"/>
      <c r="E25" s="465" t="str">
        <f>'[1]A110017居民企业资产（股权）划转特殊性税务处理申报表'!E25&amp;""</f>
        <v/>
      </c>
      <c r="F25" s="465">
        <f>ROUND('[1]A110017居民企业资产（股权）划转特殊性税务处理申报表'!F25,2)</f>
        <v>0</v>
      </c>
      <c r="G25" s="1074">
        <f>ROUND('[1]A110017居民企业资产（股权）划转特殊性税务处理申报表'!G25,2)</f>
        <v>0</v>
      </c>
      <c r="H25" s="1075"/>
    </row>
    <row r="26" spans="1:8">
      <c r="A26" s="886"/>
      <c r="B26" s="1045"/>
      <c r="C26" s="1076" t="str">
        <f>'[1]A110017居民企业资产（股权）划转特殊性税务处理申报表'!C26:D26&amp;""</f>
        <v/>
      </c>
      <c r="D26" s="1052"/>
      <c r="E26" s="395" t="str">
        <f>'[1]A110017居民企业资产（股权）划转特殊性税务处理申报表'!E26&amp;""</f>
        <v/>
      </c>
      <c r="F26" s="395">
        <f>ROUND('[1]A110017居民企业资产（股权）划转特殊性税务处理申报表'!F26,2)</f>
        <v>0</v>
      </c>
      <c r="G26" s="1052">
        <f>ROUND('[1]A110017居民企业资产（股权）划转特殊性税务处理申报表'!G26,2)</f>
        <v>0</v>
      </c>
      <c r="H26" s="1053"/>
    </row>
    <row r="27" spans="1:8" ht="12" customHeight="1">
      <c r="A27" s="886"/>
      <c r="B27" s="1045"/>
      <c r="C27" s="1070" t="str">
        <f>'[1]A110017居民企业资产（股权）划转特殊性税务处理申报表'!C27:D27&amp;""</f>
        <v/>
      </c>
      <c r="D27" s="1071"/>
      <c r="E27" s="395" t="str">
        <f>'[1]A110017居民企业资产（股权）划转特殊性税务处理申报表'!E27&amp;""</f>
        <v/>
      </c>
      <c r="F27" s="395">
        <f>ROUND('[1]A110017居民企业资产（股权）划转特殊性税务处理申报表'!F27,2)</f>
        <v>0</v>
      </c>
      <c r="G27" s="1052">
        <f>ROUND('[1]A110017居民企业资产（股权）划转特殊性税务处理申报表'!G27,2)</f>
        <v>0</v>
      </c>
      <c r="H27" s="1053"/>
    </row>
    <row r="28" spans="1:8" ht="12.6" thickBot="1">
      <c r="A28" s="1046"/>
      <c r="B28" s="1065"/>
      <c r="C28" s="1054" t="str">
        <f>'[1]A110017居民企业资产（股权）划转特殊性税务处理申报表'!C28:D28&amp;""</f>
        <v/>
      </c>
      <c r="D28" s="1055"/>
      <c r="E28" s="466" t="str">
        <f>'[1]A110017居民企业资产（股权）划转特殊性税务处理申报表'!E28&amp;""</f>
        <v/>
      </c>
      <c r="F28" s="466">
        <f>ROUND('[1]A110017居民企业资产（股权）划转特殊性税务处理申报表'!F28,2)</f>
        <v>0</v>
      </c>
      <c r="G28" s="1055">
        <f>ROUND('[1]A110017居民企业资产（股权）划转特殊性税务处理申报表'!G28,2)</f>
        <v>0</v>
      </c>
      <c r="H28" s="1056"/>
    </row>
    <row r="29" spans="1:8" s="430" customFormat="1" ht="19.5" customHeight="1">
      <c r="A29" s="467" t="s">
        <v>500</v>
      </c>
      <c r="B29" s="1060" t="str">
        <f>'[1]A110017居民企业资产（股权）划转特殊性税务处理申报表'!B29:C29&amp;""</f>
        <v>0</v>
      </c>
      <c r="C29" s="1023"/>
      <c r="D29" s="456" t="s">
        <v>501</v>
      </c>
      <c r="E29" s="1061" t="str">
        <f>'[1]A110017居民企业资产（股权）划转特殊性税务处理申报表'!E29:H29&amp;""</f>
        <v>2017年3月16日</v>
      </c>
      <c r="F29" s="1061"/>
      <c r="G29" s="1061"/>
      <c r="H29" s="1061"/>
    </row>
  </sheetData>
  <mergeCells count="52">
    <mergeCell ref="B29:C29"/>
    <mergeCell ref="E29:H29"/>
    <mergeCell ref="C23:D23"/>
    <mergeCell ref="G23:H23"/>
    <mergeCell ref="B24:B28"/>
    <mergeCell ref="C24:D24"/>
    <mergeCell ref="G24:H24"/>
    <mergeCell ref="C27:D27"/>
    <mergeCell ref="C25:D25"/>
    <mergeCell ref="G25:H25"/>
    <mergeCell ref="C26:D26"/>
    <mergeCell ref="G26:H26"/>
    <mergeCell ref="A19:A28"/>
    <mergeCell ref="B19:B23"/>
    <mergeCell ref="C19:D19"/>
    <mergeCell ref="G19:H19"/>
    <mergeCell ref="C20:D20"/>
    <mergeCell ref="G27:H27"/>
    <mergeCell ref="C28:D28"/>
    <mergeCell ref="G28:H28"/>
    <mergeCell ref="G20:H20"/>
    <mergeCell ref="C21:D21"/>
    <mergeCell ref="G21:H21"/>
    <mergeCell ref="C22:D22"/>
    <mergeCell ref="G22:H22"/>
    <mergeCell ref="A1:H1"/>
    <mergeCell ref="A2:H2"/>
    <mergeCell ref="A3:A18"/>
    <mergeCell ref="B3:C3"/>
    <mergeCell ref="D3:H3"/>
    <mergeCell ref="B4:C4"/>
    <mergeCell ref="D4:E4"/>
    <mergeCell ref="B18:C18"/>
    <mergeCell ref="E7:H7"/>
    <mergeCell ref="D8:H8"/>
    <mergeCell ref="E9:H9"/>
    <mergeCell ref="E12:F12"/>
    <mergeCell ref="G12:H12"/>
    <mergeCell ref="F6:G6"/>
    <mergeCell ref="B7:C16"/>
    <mergeCell ref="D18:E18"/>
    <mergeCell ref="F18:G18"/>
    <mergeCell ref="F4:G4"/>
    <mergeCell ref="B5:C5"/>
    <mergeCell ref="D5:H5"/>
    <mergeCell ref="E10:H10"/>
    <mergeCell ref="D11:H11"/>
    <mergeCell ref="D12:D13"/>
    <mergeCell ref="B6:C6"/>
    <mergeCell ref="D6:E6"/>
    <mergeCell ref="B17:C17"/>
    <mergeCell ref="D17:H17"/>
  </mergeCells>
  <phoneticPr fontId="48" type="noConversion"/>
  <dataValidations count="1">
    <dataValidation type="list" allowBlank="1" showInputMessage="1" showErrorMessage="1" sqref="E9:H9">
      <formula1>"划出方,划入方"</formula1>
    </dataValidation>
  </dataValidations>
  <printOptions horizontalCentered="1"/>
  <pageMargins left="0.51181102362204722" right="0.31496062992125984" top="0.35433070866141736" bottom="0.35433070866141736" header="0.31496062992125984" footer="0.31496062992125984"/>
  <pageSetup paperSize="9" scale="88" orientation="portrait" blackAndWhite="1"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F48"/>
  <sheetViews>
    <sheetView topLeftCell="A21" workbookViewId="0">
      <selection activeCell="F7" sqref="F7"/>
    </sheetView>
  </sheetViews>
  <sheetFormatPr defaultColWidth="9" defaultRowHeight="15.6"/>
  <cols>
    <col min="1" max="1" width="5.44140625" style="209" bestFit="1" customWidth="1"/>
    <col min="2" max="2" width="7.33203125" style="209" customWidth="1"/>
    <col min="3" max="4" width="13.6640625" style="209" customWidth="1"/>
    <col min="5" max="5" width="32" style="209" customWidth="1"/>
    <col min="6" max="6" width="21.33203125" style="218" customWidth="1"/>
    <col min="7" max="16384" width="9" style="209"/>
  </cols>
  <sheetData>
    <row r="1" spans="1:6" ht="36" customHeight="1">
      <c r="A1" s="1080" t="s">
        <v>1958</v>
      </c>
      <c r="B1" s="1080"/>
      <c r="C1" s="1080"/>
      <c r="D1" s="1080"/>
      <c r="E1" s="1080"/>
      <c r="F1" s="1080"/>
    </row>
    <row r="2" spans="1:6" s="210" customFormat="1" ht="39.75" customHeight="1">
      <c r="A2" s="1081" t="s">
        <v>1959</v>
      </c>
      <c r="B2" s="1081"/>
      <c r="C2" s="1081"/>
      <c r="D2" s="1081"/>
      <c r="E2" s="1081"/>
      <c r="F2" s="1081"/>
    </row>
    <row r="3" spans="1:6" s="211" customFormat="1" ht="21" customHeight="1">
      <c r="A3" s="1082" t="s">
        <v>1960</v>
      </c>
      <c r="B3" s="1082"/>
      <c r="C3" s="1082"/>
      <c r="D3" s="1082"/>
      <c r="E3" s="1082"/>
      <c r="F3" s="1082"/>
    </row>
    <row r="4" spans="1:6" s="211" customFormat="1" ht="15.9" customHeight="1">
      <c r="A4" s="212" t="s">
        <v>1961</v>
      </c>
      <c r="B4" s="1083" t="s">
        <v>1962</v>
      </c>
      <c r="C4" s="1083"/>
      <c r="D4" s="1083"/>
      <c r="E4" s="1083"/>
      <c r="F4" s="213" t="s">
        <v>1963</v>
      </c>
    </row>
    <row r="5" spans="1:6" s="211" customFormat="1" ht="15.9" customHeight="1">
      <c r="A5" s="212">
        <v>1</v>
      </c>
      <c r="B5" s="1077" t="s">
        <v>1964</v>
      </c>
      <c r="C5" s="1077"/>
      <c r="D5" s="1077"/>
      <c r="E5" s="1077"/>
      <c r="F5" s="1077"/>
    </row>
    <row r="6" spans="1:6" s="211" customFormat="1" ht="15.9" customHeight="1">
      <c r="A6" s="212">
        <v>2</v>
      </c>
      <c r="B6" s="1079" t="s">
        <v>1965</v>
      </c>
      <c r="C6" s="1079"/>
      <c r="D6" s="1079"/>
      <c r="E6" s="1079"/>
      <c r="F6" s="214" t="s">
        <v>1966</v>
      </c>
    </row>
    <row r="7" spans="1:6" s="211" customFormat="1" ht="15.9" customHeight="1">
      <c r="A7" s="212">
        <v>3</v>
      </c>
      <c r="B7" s="1079" t="s">
        <v>1967</v>
      </c>
      <c r="C7" s="1079"/>
      <c r="D7" s="1079"/>
      <c r="E7" s="1079"/>
      <c r="F7" s="214" t="s">
        <v>1966</v>
      </c>
    </row>
    <row r="8" spans="1:6" s="211" customFormat="1" ht="15.9" customHeight="1">
      <c r="A8" s="212">
        <v>4</v>
      </c>
      <c r="B8" s="1079" t="s">
        <v>1968</v>
      </c>
      <c r="C8" s="1079"/>
      <c r="D8" s="1079"/>
      <c r="E8" s="1079"/>
      <c r="F8" s="214" t="s">
        <v>1966</v>
      </c>
    </row>
    <row r="9" spans="1:6" s="211" customFormat="1" ht="15.9" customHeight="1">
      <c r="A9" s="212">
        <v>5</v>
      </c>
      <c r="B9" s="1078" t="s">
        <v>1969</v>
      </c>
      <c r="C9" s="1078"/>
      <c r="D9" s="1078"/>
      <c r="E9" s="1078"/>
      <c r="F9" s="214" t="s">
        <v>1966</v>
      </c>
    </row>
    <row r="10" spans="1:6" s="211" customFormat="1" ht="15.9" customHeight="1">
      <c r="A10" s="212">
        <v>6</v>
      </c>
      <c r="B10" s="1078" t="s">
        <v>1970</v>
      </c>
      <c r="C10" s="1078"/>
      <c r="D10" s="1078"/>
      <c r="E10" s="1078"/>
      <c r="F10" s="214" t="s">
        <v>1966</v>
      </c>
    </row>
    <row r="11" spans="1:6" s="211" customFormat="1" ht="15.9" customHeight="1">
      <c r="A11" s="212">
        <v>7</v>
      </c>
      <c r="B11" s="1078" t="s">
        <v>1971</v>
      </c>
      <c r="C11" s="1078"/>
      <c r="D11" s="1078"/>
      <c r="E11" s="1078"/>
      <c r="F11" s="214" t="s">
        <v>1966</v>
      </c>
    </row>
    <row r="12" spans="1:6" s="211" customFormat="1" ht="15.9" customHeight="1">
      <c r="A12" s="212">
        <v>8</v>
      </c>
      <c r="B12" s="1078" t="s">
        <v>1972</v>
      </c>
      <c r="C12" s="1078"/>
      <c r="D12" s="1078"/>
      <c r="E12" s="1078"/>
      <c r="F12" s="214" t="s">
        <v>1966</v>
      </c>
    </row>
    <row r="13" spans="1:6" s="211" customFormat="1" ht="15.9" customHeight="1">
      <c r="A13" s="212">
        <v>9</v>
      </c>
      <c r="B13" s="1078" t="s">
        <v>1973</v>
      </c>
      <c r="C13" s="1078"/>
      <c r="D13" s="1078"/>
      <c r="E13" s="1078"/>
      <c r="F13" s="214" t="s">
        <v>1966</v>
      </c>
    </row>
    <row r="14" spans="1:6" s="211" customFormat="1" ht="15.9" customHeight="1">
      <c r="A14" s="212">
        <v>10</v>
      </c>
      <c r="B14" s="1079" t="s">
        <v>1974</v>
      </c>
      <c r="C14" s="1079"/>
      <c r="D14" s="1079"/>
      <c r="E14" s="1079"/>
      <c r="F14" s="214" t="s">
        <v>1966</v>
      </c>
    </row>
    <row r="15" spans="1:6" s="211" customFormat="1" ht="15.9" customHeight="1">
      <c r="A15" s="212">
        <v>11</v>
      </c>
      <c r="B15" s="1079" t="s">
        <v>1975</v>
      </c>
      <c r="C15" s="1079"/>
      <c r="D15" s="1079"/>
      <c r="E15" s="1079"/>
      <c r="F15" s="214" t="s">
        <v>1966</v>
      </c>
    </row>
    <row r="16" spans="1:6" s="211" customFormat="1" ht="15.9" customHeight="1">
      <c r="A16" s="212">
        <v>12</v>
      </c>
      <c r="B16" s="1079" t="s">
        <v>1976</v>
      </c>
      <c r="C16" s="1079"/>
      <c r="D16" s="1079"/>
      <c r="E16" s="1079"/>
      <c r="F16" s="214" t="s">
        <v>1966</v>
      </c>
    </row>
    <row r="17" spans="1:6" s="211" customFormat="1" ht="15.9" customHeight="1">
      <c r="A17" s="212">
        <v>13</v>
      </c>
      <c r="B17" s="1079" t="s">
        <v>1977</v>
      </c>
      <c r="C17" s="1079"/>
      <c r="D17" s="1079"/>
      <c r="E17" s="1079"/>
      <c r="F17" s="214" t="s">
        <v>1966</v>
      </c>
    </row>
    <row r="18" spans="1:6" s="211" customFormat="1" ht="15.9" customHeight="1">
      <c r="A18" s="212">
        <v>14</v>
      </c>
      <c r="B18" s="1078" t="s">
        <v>1978</v>
      </c>
      <c r="C18" s="1078"/>
      <c r="D18" s="1078"/>
      <c r="E18" s="1078"/>
      <c r="F18" s="214" t="s">
        <v>1966</v>
      </c>
    </row>
    <row r="19" spans="1:6" s="211" customFormat="1" ht="15.9" customHeight="1">
      <c r="A19" s="212">
        <v>15</v>
      </c>
      <c r="B19" s="1079" t="s">
        <v>1979</v>
      </c>
      <c r="C19" s="1079"/>
      <c r="D19" s="1079"/>
      <c r="E19" s="1079"/>
      <c r="F19" s="214" t="s">
        <v>1966</v>
      </c>
    </row>
    <row r="20" spans="1:6" s="211" customFormat="1" ht="15.9" customHeight="1">
      <c r="A20" s="212">
        <v>16</v>
      </c>
      <c r="B20" s="1078" t="s">
        <v>1980</v>
      </c>
      <c r="C20" s="1078"/>
      <c r="D20" s="1078"/>
      <c r="E20" s="1078"/>
      <c r="F20" s="214" t="s">
        <v>1966</v>
      </c>
    </row>
    <row r="21" spans="1:6" s="211" customFormat="1" ht="15.9" customHeight="1">
      <c r="A21" s="212">
        <v>17</v>
      </c>
      <c r="B21" s="1078" t="s">
        <v>1981</v>
      </c>
      <c r="C21" s="1078"/>
      <c r="D21" s="1078"/>
      <c r="E21" s="1078"/>
      <c r="F21" s="214" t="s">
        <v>1966</v>
      </c>
    </row>
    <row r="22" spans="1:6" s="211" customFormat="1" ht="15.9" customHeight="1">
      <c r="A22" s="212">
        <v>18</v>
      </c>
      <c r="B22" s="1077" t="s">
        <v>1982</v>
      </c>
      <c r="C22" s="1077"/>
      <c r="D22" s="1077"/>
      <c r="E22" s="1077"/>
      <c r="F22" s="1077"/>
    </row>
    <row r="23" spans="1:6" s="211" customFormat="1" ht="15.9" customHeight="1">
      <c r="A23" s="212">
        <v>19</v>
      </c>
      <c r="B23" s="1079" t="s">
        <v>1983</v>
      </c>
      <c r="C23" s="1079"/>
      <c r="D23" s="1079"/>
      <c r="E23" s="1079"/>
      <c r="F23" s="214" t="s">
        <v>1966</v>
      </c>
    </row>
    <row r="24" spans="1:6" s="211" customFormat="1" ht="15.9" customHeight="1">
      <c r="A24" s="212">
        <v>20</v>
      </c>
      <c r="B24" s="1079" t="s">
        <v>1984</v>
      </c>
      <c r="C24" s="1079"/>
      <c r="D24" s="1079"/>
      <c r="E24" s="1079"/>
      <c r="F24" s="214" t="s">
        <v>1966</v>
      </c>
    </row>
    <row r="25" spans="1:6" s="211" customFormat="1" ht="15.9" customHeight="1">
      <c r="A25" s="212">
        <v>21</v>
      </c>
      <c r="B25" s="1079" t="s">
        <v>1974</v>
      </c>
      <c r="C25" s="1079"/>
      <c r="D25" s="1079"/>
      <c r="E25" s="1079"/>
      <c r="F25" s="214" t="s">
        <v>1966</v>
      </c>
    </row>
    <row r="26" spans="1:6" s="211" customFormat="1" ht="15.9" customHeight="1">
      <c r="A26" s="212">
        <v>22</v>
      </c>
      <c r="B26" s="1079" t="s">
        <v>1985</v>
      </c>
      <c r="C26" s="1079"/>
      <c r="D26" s="1079"/>
      <c r="E26" s="1079"/>
      <c r="F26" s="214" t="s">
        <v>1966</v>
      </c>
    </row>
    <row r="27" spans="1:6" s="211" customFormat="1" ht="15.9" customHeight="1">
      <c r="A27" s="212">
        <v>23</v>
      </c>
      <c r="B27" s="1077" t="s">
        <v>1986</v>
      </c>
      <c r="C27" s="1077"/>
      <c r="D27" s="1077"/>
      <c r="E27" s="1077"/>
      <c r="F27" s="1077"/>
    </row>
    <row r="28" spans="1:6" s="211" customFormat="1" ht="15.9" customHeight="1">
      <c r="A28" s="212">
        <v>24</v>
      </c>
      <c r="B28" s="1078" t="s">
        <v>1987</v>
      </c>
      <c r="C28" s="1078"/>
      <c r="D28" s="1078"/>
      <c r="E28" s="1078"/>
      <c r="F28" s="214" t="s">
        <v>1966</v>
      </c>
    </row>
    <row r="29" spans="1:6" s="211" customFormat="1" ht="15.9" customHeight="1">
      <c r="A29" s="212">
        <v>25</v>
      </c>
      <c r="B29" s="1083" t="s">
        <v>1988</v>
      </c>
      <c r="C29" s="1083"/>
      <c r="D29" s="1083"/>
      <c r="E29" s="1083"/>
      <c r="F29" s="1083"/>
    </row>
    <row r="30" spans="1:6" s="211" customFormat="1" ht="21.75" customHeight="1">
      <c r="A30" s="212">
        <v>26</v>
      </c>
      <c r="B30" s="1084" t="s">
        <v>1989</v>
      </c>
      <c r="C30" s="1087" t="s">
        <v>1990</v>
      </c>
      <c r="D30" s="1088"/>
      <c r="E30" s="1088"/>
      <c r="F30" s="214" t="s">
        <v>1966</v>
      </c>
    </row>
    <row r="31" spans="1:6" s="211" customFormat="1" ht="21.75" customHeight="1">
      <c r="A31" s="212">
        <v>27</v>
      </c>
      <c r="B31" s="1084"/>
      <c r="C31" s="1087" t="s">
        <v>1991</v>
      </c>
      <c r="D31" s="1087"/>
      <c r="E31" s="1087"/>
      <c r="F31" s="215" t="s">
        <v>1966</v>
      </c>
    </row>
    <row r="32" spans="1:6" s="211" customFormat="1" ht="21.75" customHeight="1">
      <c r="A32" s="212">
        <v>28</v>
      </c>
      <c r="B32" s="1084"/>
      <c r="C32" s="1078" t="s">
        <v>1992</v>
      </c>
      <c r="D32" s="1078"/>
      <c r="E32" s="1086"/>
      <c r="F32" s="216">
        <f>ROUND('[1]分支机构企业所得税申报表（A类）'!F32,2)</f>
        <v>0</v>
      </c>
    </row>
    <row r="33" spans="1:6" s="211" customFormat="1" ht="21.75" customHeight="1">
      <c r="A33" s="212">
        <v>29</v>
      </c>
      <c r="B33" s="1084"/>
      <c r="C33" s="1078" t="s">
        <v>1993</v>
      </c>
      <c r="D33" s="1078"/>
      <c r="E33" s="1078"/>
      <c r="F33" s="217" t="s">
        <v>1966</v>
      </c>
    </row>
    <row r="34" spans="1:6" s="211" customFormat="1" ht="21.75" customHeight="1">
      <c r="A34" s="212">
        <v>30</v>
      </c>
      <c r="B34" s="1084"/>
      <c r="C34" s="1087" t="s">
        <v>1994</v>
      </c>
      <c r="D34" s="1087"/>
      <c r="E34" s="1087"/>
      <c r="F34" s="215" t="s">
        <v>1966</v>
      </c>
    </row>
    <row r="35" spans="1:6" s="211" customFormat="1" ht="21.75" customHeight="1">
      <c r="A35" s="212">
        <v>31</v>
      </c>
      <c r="B35" s="1084" t="s">
        <v>1995</v>
      </c>
      <c r="C35" s="1078" t="s">
        <v>1996</v>
      </c>
      <c r="D35" s="1078"/>
      <c r="E35" s="1086"/>
      <c r="F35" s="216">
        <f>ROUND('[1]分支机构企业所得税申报表（A类）'!F35,2)</f>
        <v>0</v>
      </c>
    </row>
    <row r="36" spans="1:6" s="211" customFormat="1" ht="21.75" customHeight="1">
      <c r="A36" s="212">
        <v>32</v>
      </c>
      <c r="B36" s="1085"/>
      <c r="C36" s="1078" t="s">
        <v>1997</v>
      </c>
      <c r="D36" s="1078"/>
      <c r="E36" s="1086"/>
      <c r="F36" s="216">
        <f>ROUND('[1]分支机构企业所得税申报表（A类）'!F36,2)</f>
        <v>0</v>
      </c>
    </row>
    <row r="37" spans="1:6" s="219" customFormat="1" ht="15.9" customHeight="1">
      <c r="A37" s="209"/>
      <c r="B37" s="209"/>
      <c r="C37" s="209"/>
      <c r="D37" s="209"/>
      <c r="E37" s="209"/>
      <c r="F37" s="218"/>
    </row>
    <row r="38" spans="1:6" s="219" customFormat="1" ht="15.9" customHeight="1">
      <c r="A38" s="209"/>
      <c r="B38" s="209"/>
      <c r="C38" s="209"/>
      <c r="D38" s="209"/>
      <c r="E38" s="209"/>
      <c r="F38" s="218"/>
    </row>
    <row r="39" spans="1:6" s="219" customFormat="1" ht="15.9" customHeight="1">
      <c r="A39" s="209"/>
      <c r="B39" s="209"/>
      <c r="C39" s="209"/>
      <c r="D39" s="209"/>
      <c r="E39" s="209"/>
      <c r="F39" s="218"/>
    </row>
    <row r="40" spans="1:6" s="219" customFormat="1" ht="18.899999999999999" customHeight="1">
      <c r="A40" s="209"/>
      <c r="B40" s="209"/>
      <c r="C40" s="209"/>
      <c r="D40" s="209"/>
      <c r="E40" s="209"/>
      <c r="F40" s="218"/>
    </row>
    <row r="41" spans="1:6" s="219" customFormat="1" ht="18.899999999999999" customHeight="1">
      <c r="A41" s="209"/>
      <c r="B41" s="209"/>
      <c r="C41" s="209"/>
      <c r="D41" s="209"/>
      <c r="E41" s="209"/>
      <c r="F41" s="218"/>
    </row>
    <row r="42" spans="1:6" s="219" customFormat="1" ht="18.899999999999999" customHeight="1">
      <c r="A42" s="209"/>
      <c r="B42" s="209"/>
      <c r="C42" s="209"/>
      <c r="D42" s="209"/>
      <c r="E42" s="209"/>
      <c r="F42" s="218"/>
    </row>
    <row r="43" spans="1:6" s="219" customFormat="1" ht="18.899999999999999" customHeight="1">
      <c r="A43" s="209"/>
      <c r="B43" s="209"/>
      <c r="C43" s="209"/>
      <c r="D43" s="209"/>
      <c r="E43" s="209"/>
      <c r="F43" s="218"/>
    </row>
    <row r="44" spans="1:6" s="219" customFormat="1" ht="18.899999999999999" customHeight="1">
      <c r="A44" s="209"/>
      <c r="B44" s="209"/>
      <c r="C44" s="209"/>
      <c r="D44" s="209"/>
      <c r="E44" s="209"/>
      <c r="F44" s="218"/>
    </row>
    <row r="45" spans="1:6" s="219" customFormat="1" ht="18.899999999999999" customHeight="1">
      <c r="A45" s="209"/>
      <c r="B45" s="209"/>
      <c r="C45" s="209"/>
      <c r="D45" s="209"/>
      <c r="E45" s="209"/>
      <c r="F45" s="218"/>
    </row>
    <row r="46" spans="1:6" s="219" customFormat="1" ht="18.899999999999999" customHeight="1">
      <c r="A46" s="209"/>
      <c r="B46" s="209"/>
      <c r="C46" s="209"/>
      <c r="D46" s="209"/>
      <c r="E46" s="209"/>
      <c r="F46" s="218"/>
    </row>
    <row r="47" spans="1:6" s="219" customFormat="1" ht="18.899999999999999" customHeight="1">
      <c r="A47" s="209"/>
      <c r="B47" s="209"/>
      <c r="C47" s="209"/>
      <c r="D47" s="209"/>
      <c r="E47" s="209"/>
      <c r="F47" s="218"/>
    </row>
    <row r="48" spans="1:6" ht="18.899999999999999" customHeight="1"/>
  </sheetData>
  <mergeCells count="38">
    <mergeCell ref="B23:E23"/>
    <mergeCell ref="B24:E24"/>
    <mergeCell ref="B25:E25"/>
    <mergeCell ref="B26:E26"/>
    <mergeCell ref="B35:B36"/>
    <mergeCell ref="C35:E35"/>
    <mergeCell ref="C36:E36"/>
    <mergeCell ref="B28:E28"/>
    <mergeCell ref="B29:F29"/>
    <mergeCell ref="B30:B34"/>
    <mergeCell ref="C30:E30"/>
    <mergeCell ref="C31:E31"/>
    <mergeCell ref="C32:E32"/>
    <mergeCell ref="C33:E33"/>
    <mergeCell ref="C34:E34"/>
    <mergeCell ref="B27:F27"/>
    <mergeCell ref="A1:F1"/>
    <mergeCell ref="A2:F2"/>
    <mergeCell ref="A3:F3"/>
    <mergeCell ref="B4:E4"/>
    <mergeCell ref="B10:E10"/>
    <mergeCell ref="B5:F5"/>
    <mergeCell ref="B6:E6"/>
    <mergeCell ref="B7:E7"/>
    <mergeCell ref="B22:F22"/>
    <mergeCell ref="B20:E20"/>
    <mergeCell ref="B11:E11"/>
    <mergeCell ref="B17:E17"/>
    <mergeCell ref="B8:E8"/>
    <mergeCell ref="B9:E9"/>
    <mergeCell ref="B12:E12"/>
    <mergeCell ref="B13:E13"/>
    <mergeCell ref="B18:E18"/>
    <mergeCell ref="B19:E19"/>
    <mergeCell ref="B21:E21"/>
    <mergeCell ref="B14:E14"/>
    <mergeCell ref="B15:E15"/>
    <mergeCell ref="B16:E16"/>
  </mergeCells>
  <phoneticPr fontId="46" type="noConversion"/>
  <printOptions horizontalCentered="1"/>
  <pageMargins left="0.51181102362204722" right="0.31496062992125984" top="0.35433070866141736" bottom="0.35433070866141736" header="0.31496062992125984" footer="0.31496062992125984"/>
  <pageSetup paperSize="9" orientation="portrait" blackAndWhite="1"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79"/>
  <sheetViews>
    <sheetView topLeftCell="A9" workbookViewId="0">
      <selection activeCell="B35" sqref="B35:C35"/>
    </sheetView>
  </sheetViews>
  <sheetFormatPr defaultColWidth="10" defaultRowHeight="15.6"/>
  <cols>
    <col min="1" max="1" width="5.21875" style="660" customWidth="1"/>
    <col min="2" max="2" width="36.6640625" style="660" customWidth="1"/>
    <col min="3" max="3" width="39.6640625" style="660" customWidth="1"/>
    <col min="4" max="4" width="28.44140625" style="660" customWidth="1"/>
    <col min="5" max="16384" width="10" style="644"/>
  </cols>
  <sheetData>
    <row r="1" spans="1:6" ht="20.399999999999999">
      <c r="A1" s="642"/>
      <c r="B1" s="643"/>
      <c r="C1" s="643"/>
      <c r="D1" s="643"/>
    </row>
    <row r="2" spans="1:6" ht="26.25" customHeight="1">
      <c r="A2" s="1111" t="s">
        <v>4954</v>
      </c>
      <c r="B2" s="1111"/>
      <c r="C2" s="1111"/>
      <c r="D2" s="1111"/>
    </row>
    <row r="3" spans="1:6">
      <c r="A3" s="645"/>
      <c r="B3" s="646"/>
      <c r="C3" s="646"/>
      <c r="D3" s="643"/>
    </row>
    <row r="4" spans="1:6" ht="16.2" thickBot="1">
      <c r="A4" s="1112"/>
      <c r="B4" s="1113"/>
      <c r="C4" s="647"/>
      <c r="D4" s="648" t="s">
        <v>4955</v>
      </c>
    </row>
    <row r="5" spans="1:6" ht="15" customHeight="1">
      <c r="A5" s="649" t="s">
        <v>4956</v>
      </c>
      <c r="B5" s="1114" t="s">
        <v>4957</v>
      </c>
      <c r="C5" s="1115"/>
      <c r="D5" s="650" t="s">
        <v>4958</v>
      </c>
    </row>
    <row r="6" spans="1:6" ht="15" customHeight="1">
      <c r="A6" s="651">
        <v>1</v>
      </c>
      <c r="B6" s="1093" t="s">
        <v>4959</v>
      </c>
      <c r="C6" s="1094"/>
      <c r="D6" s="652">
        <f>SUM(D7:D9)</f>
        <v>0</v>
      </c>
      <c r="F6" s="653"/>
    </row>
    <row r="7" spans="1:6" ht="15" customHeight="1">
      <c r="A7" s="651">
        <v>1.1000000000000001</v>
      </c>
      <c r="B7" s="1104" t="s">
        <v>4960</v>
      </c>
      <c r="C7" s="654" t="s">
        <v>4961</v>
      </c>
      <c r="D7" s="655">
        <f>[1]研发项目可加计扣除研究开发费用情况归集表!D7</f>
        <v>0</v>
      </c>
      <c r="F7" s="653"/>
    </row>
    <row r="8" spans="1:6" ht="15" customHeight="1">
      <c r="A8" s="651">
        <v>1.2</v>
      </c>
      <c r="B8" s="1106"/>
      <c r="C8" s="654" t="s">
        <v>4962</v>
      </c>
      <c r="D8" s="655">
        <f>[1]研发项目可加计扣除研究开发费用情况归集表!D8</f>
        <v>0</v>
      </c>
      <c r="F8" s="653"/>
    </row>
    <row r="9" spans="1:6" ht="15" customHeight="1">
      <c r="A9" s="651">
        <v>1.3</v>
      </c>
      <c r="B9" s="1089" t="s">
        <v>4963</v>
      </c>
      <c r="C9" s="1090"/>
      <c r="D9" s="655">
        <f>[1]研发项目可加计扣除研究开发费用情况归集表!D9</f>
        <v>0</v>
      </c>
      <c r="F9" s="653"/>
    </row>
    <row r="10" spans="1:6" ht="15" customHeight="1">
      <c r="A10" s="651">
        <v>2</v>
      </c>
      <c r="B10" s="1093" t="s">
        <v>4964</v>
      </c>
      <c r="C10" s="1094"/>
      <c r="D10" s="652">
        <f>SUM(D11:D18)</f>
        <v>0</v>
      </c>
      <c r="F10" s="653"/>
    </row>
    <row r="11" spans="1:6" ht="15" customHeight="1">
      <c r="A11" s="651">
        <v>2.1</v>
      </c>
      <c r="B11" s="1104" t="s">
        <v>4965</v>
      </c>
      <c r="C11" s="656" t="s">
        <v>4966</v>
      </c>
      <c r="D11" s="655">
        <f>[1]研发项目可加计扣除研究开发费用情况归集表!D11</f>
        <v>0</v>
      </c>
      <c r="F11" s="653"/>
    </row>
    <row r="12" spans="1:6" ht="15" customHeight="1">
      <c r="A12" s="651">
        <v>2.2000000000000002</v>
      </c>
      <c r="B12" s="1105"/>
      <c r="C12" s="656" t="s">
        <v>4967</v>
      </c>
      <c r="D12" s="655">
        <f>[1]研发项目可加计扣除研究开发费用情况归集表!D12</f>
        <v>0</v>
      </c>
      <c r="F12" s="653"/>
    </row>
    <row r="13" spans="1:6" ht="15" customHeight="1">
      <c r="A13" s="651">
        <v>2.2999999999999998</v>
      </c>
      <c r="B13" s="1106"/>
      <c r="C13" s="656" t="s">
        <v>4968</v>
      </c>
      <c r="D13" s="655">
        <f>[1]研发项目可加计扣除研究开发费用情况归集表!D13</f>
        <v>0</v>
      </c>
      <c r="F13" s="653"/>
    </row>
    <row r="14" spans="1:6" ht="15" customHeight="1">
      <c r="A14" s="651">
        <v>2.4</v>
      </c>
      <c r="B14" s="1107" t="s">
        <v>4969</v>
      </c>
      <c r="C14" s="1108"/>
      <c r="D14" s="655">
        <f>[1]研发项目可加计扣除研究开发费用情况归集表!D14</f>
        <v>0</v>
      </c>
      <c r="F14" s="653"/>
    </row>
    <row r="15" spans="1:6" ht="15" customHeight="1">
      <c r="A15" s="651">
        <v>2.5</v>
      </c>
      <c r="B15" s="1107" t="s">
        <v>4970</v>
      </c>
      <c r="C15" s="1108"/>
      <c r="D15" s="655">
        <f>[1]研发项目可加计扣除研究开发费用情况归集表!D15</f>
        <v>0</v>
      </c>
      <c r="F15" s="653"/>
    </row>
    <row r="16" spans="1:6" ht="15" customHeight="1">
      <c r="A16" s="651">
        <v>2.6</v>
      </c>
      <c r="B16" s="1107" t="s">
        <v>4971</v>
      </c>
      <c r="C16" s="1108"/>
      <c r="D16" s="655">
        <f>[1]研发项目可加计扣除研究开发费用情况归集表!D16</f>
        <v>0</v>
      </c>
      <c r="F16" s="653"/>
    </row>
    <row r="17" spans="1:6" ht="15" customHeight="1">
      <c r="A17" s="651">
        <v>2.7</v>
      </c>
      <c r="B17" s="1107" t="s">
        <v>4972</v>
      </c>
      <c r="C17" s="1108"/>
      <c r="D17" s="655">
        <f>[1]研发项目可加计扣除研究开发费用情况归集表!D17</f>
        <v>0</v>
      </c>
      <c r="F17" s="653"/>
    </row>
    <row r="18" spans="1:6" ht="15" customHeight="1">
      <c r="A18" s="651">
        <v>2.8</v>
      </c>
      <c r="B18" s="1107" t="s">
        <v>4973</v>
      </c>
      <c r="C18" s="1108"/>
      <c r="D18" s="655">
        <f>[1]研发项目可加计扣除研究开发费用情况归集表!D18</f>
        <v>0</v>
      </c>
      <c r="F18" s="653"/>
    </row>
    <row r="19" spans="1:6" ht="15" customHeight="1">
      <c r="A19" s="651">
        <v>3</v>
      </c>
      <c r="B19" s="1109" t="s">
        <v>4974</v>
      </c>
      <c r="C19" s="1110"/>
      <c r="D19" s="652">
        <f>SUM(D20:D21)</f>
        <v>0</v>
      </c>
      <c r="F19" s="653"/>
    </row>
    <row r="20" spans="1:6" ht="15" customHeight="1">
      <c r="A20" s="651">
        <v>3.1</v>
      </c>
      <c r="B20" s="1095" t="s">
        <v>4975</v>
      </c>
      <c r="C20" s="1096"/>
      <c r="D20" s="655">
        <f>[1]研发项目可加计扣除研究开发费用情况归集表!D20</f>
        <v>0</v>
      </c>
      <c r="F20" s="653"/>
    </row>
    <row r="21" spans="1:6" ht="15" customHeight="1">
      <c r="A21" s="651">
        <v>3.2</v>
      </c>
      <c r="B21" s="1095" t="s">
        <v>4976</v>
      </c>
      <c r="C21" s="1096"/>
      <c r="D21" s="655">
        <f>[1]研发项目可加计扣除研究开发费用情况归集表!D21</f>
        <v>0</v>
      </c>
      <c r="F21" s="653"/>
    </row>
    <row r="22" spans="1:6" ht="15" customHeight="1">
      <c r="A22" s="651">
        <v>4</v>
      </c>
      <c r="B22" s="1109" t="s">
        <v>4977</v>
      </c>
      <c r="C22" s="1110"/>
      <c r="D22" s="652"/>
      <c r="F22" s="653"/>
    </row>
    <row r="23" spans="1:6" ht="15" customHeight="1">
      <c r="A23" s="651">
        <v>4.0999999999999996</v>
      </c>
      <c r="B23" s="1095" t="s">
        <v>4978</v>
      </c>
      <c r="C23" s="1090"/>
      <c r="D23" s="655">
        <f>[1]研发项目可加计扣除研究开发费用情况归集表!D23</f>
        <v>0</v>
      </c>
      <c r="F23" s="653"/>
    </row>
    <row r="24" spans="1:6" ht="15" customHeight="1">
      <c r="A24" s="651">
        <v>4.2</v>
      </c>
      <c r="B24" s="1095" t="s">
        <v>4979</v>
      </c>
      <c r="C24" s="1090"/>
      <c r="D24" s="655">
        <f>[1]研发项目可加计扣除研究开发费用情况归集表!D24</f>
        <v>0</v>
      </c>
      <c r="F24" s="653"/>
    </row>
    <row r="25" spans="1:6" ht="15" customHeight="1">
      <c r="A25" s="651">
        <v>4.3</v>
      </c>
      <c r="B25" s="1099" t="s">
        <v>4980</v>
      </c>
      <c r="C25" s="1100"/>
      <c r="D25" s="655">
        <f>[1]研发项目可加计扣除研究开发费用情况归集表!D25</f>
        <v>0</v>
      </c>
      <c r="F25" s="653"/>
    </row>
    <row r="26" spans="1:6" ht="15" customHeight="1">
      <c r="A26" s="651">
        <v>5</v>
      </c>
      <c r="B26" s="1101" t="s">
        <v>4981</v>
      </c>
      <c r="C26" s="1101"/>
      <c r="D26" s="652">
        <f>SUM(D27:D30)</f>
        <v>0</v>
      </c>
      <c r="F26" s="653"/>
    </row>
    <row r="27" spans="1:6" ht="15" customHeight="1">
      <c r="A27" s="651">
        <v>5.0999999999999996</v>
      </c>
      <c r="B27" s="1099" t="s">
        <v>4982</v>
      </c>
      <c r="C27" s="1099"/>
      <c r="D27" s="655">
        <f>[1]研发项目可加计扣除研究开发费用情况归集表!D27</f>
        <v>0</v>
      </c>
      <c r="F27" s="653"/>
    </row>
    <row r="28" spans="1:6" ht="15" customHeight="1">
      <c r="A28" s="651">
        <v>5.2</v>
      </c>
      <c r="B28" s="1099" t="s">
        <v>4983</v>
      </c>
      <c r="C28" s="1099"/>
      <c r="D28" s="655">
        <f>[1]研发项目可加计扣除研究开发费用情况归集表!D28</f>
        <v>0</v>
      </c>
      <c r="F28" s="653"/>
    </row>
    <row r="29" spans="1:6" ht="15" customHeight="1">
      <c r="A29" s="651">
        <v>5.3</v>
      </c>
      <c r="B29" s="1099" t="s">
        <v>4984</v>
      </c>
      <c r="C29" s="1099"/>
      <c r="D29" s="655">
        <f>[1]研发项目可加计扣除研究开发费用情况归集表!D29</f>
        <v>0</v>
      </c>
      <c r="F29" s="653"/>
    </row>
    <row r="30" spans="1:6" ht="15" customHeight="1">
      <c r="A30" s="651">
        <v>5.4</v>
      </c>
      <c r="B30" s="1099" t="s">
        <v>4985</v>
      </c>
      <c r="C30" s="1099"/>
      <c r="D30" s="655">
        <f>[1]研发项目可加计扣除研究开发费用情况归集表!D30</f>
        <v>0</v>
      </c>
      <c r="F30" s="653"/>
    </row>
    <row r="31" spans="1:6" ht="15" customHeight="1">
      <c r="A31" s="651">
        <v>6</v>
      </c>
      <c r="B31" s="1102" t="s">
        <v>4986</v>
      </c>
      <c r="C31" s="1103"/>
      <c r="D31" s="652">
        <f>SUM(D32:D71)</f>
        <v>0</v>
      </c>
    </row>
    <row r="32" spans="1:6" ht="15" customHeight="1">
      <c r="A32" s="657" t="s">
        <v>4987</v>
      </c>
      <c r="B32" s="1097" t="str">
        <f>[1]研发项目可加计扣除研究开发费用情况归集表!B32&amp;""</f>
        <v/>
      </c>
      <c r="C32" s="1098"/>
      <c r="D32" s="655">
        <f>[1]研发项目可加计扣除研究开发费用情况归集表!D32</f>
        <v>0</v>
      </c>
    </row>
    <row r="33" spans="1:4" ht="15" customHeight="1">
      <c r="A33" s="657" t="s">
        <v>4988</v>
      </c>
      <c r="B33" s="1097" t="str">
        <f>[1]研发项目可加计扣除研究开发费用情况归集表!B33&amp;""</f>
        <v/>
      </c>
      <c r="C33" s="1098"/>
      <c r="D33" s="655">
        <f>[1]研发项目可加计扣除研究开发费用情况归集表!D33</f>
        <v>0</v>
      </c>
    </row>
    <row r="34" spans="1:4" ht="15" customHeight="1">
      <c r="A34" s="657" t="s">
        <v>4989</v>
      </c>
      <c r="B34" s="1097" t="str">
        <f>[1]研发项目可加计扣除研究开发费用情况归集表!B34&amp;""</f>
        <v/>
      </c>
      <c r="C34" s="1098"/>
      <c r="D34" s="655">
        <f>[1]研发项目可加计扣除研究开发费用情况归集表!D34</f>
        <v>0</v>
      </c>
    </row>
    <row r="35" spans="1:4" ht="15" customHeight="1">
      <c r="A35" s="657" t="s">
        <v>4990</v>
      </c>
      <c r="B35" s="1097" t="str">
        <f>[1]研发项目可加计扣除研究开发费用情况归集表!B35&amp;""</f>
        <v/>
      </c>
      <c r="C35" s="1098"/>
      <c r="D35" s="655">
        <f>[1]研发项目可加计扣除研究开发费用情况归集表!D35</f>
        <v>0</v>
      </c>
    </row>
    <row r="36" spans="1:4" ht="15" customHeight="1">
      <c r="A36" s="657" t="s">
        <v>4991</v>
      </c>
      <c r="B36" s="1097" t="str">
        <f>[1]研发项目可加计扣除研究开发费用情况归集表!B36&amp;""</f>
        <v/>
      </c>
      <c r="C36" s="1098"/>
      <c r="D36" s="655">
        <f>[1]研发项目可加计扣除研究开发费用情况归集表!D36</f>
        <v>0</v>
      </c>
    </row>
    <row r="37" spans="1:4" ht="15" customHeight="1">
      <c r="A37" s="657" t="s">
        <v>4992</v>
      </c>
      <c r="B37" s="1097" t="str">
        <f>[1]研发项目可加计扣除研究开发费用情况归集表!B37&amp;""</f>
        <v/>
      </c>
      <c r="C37" s="1098"/>
      <c r="D37" s="655">
        <f>[1]研发项目可加计扣除研究开发费用情况归集表!D37</f>
        <v>0</v>
      </c>
    </row>
    <row r="38" spans="1:4" ht="15" customHeight="1">
      <c r="A38" s="657" t="s">
        <v>4993</v>
      </c>
      <c r="B38" s="1097" t="str">
        <f>[1]研发项目可加计扣除研究开发费用情况归集表!B38&amp;""</f>
        <v/>
      </c>
      <c r="C38" s="1098"/>
      <c r="D38" s="655">
        <f>[1]研发项目可加计扣除研究开发费用情况归集表!D38</f>
        <v>0</v>
      </c>
    </row>
    <row r="39" spans="1:4" ht="15" customHeight="1">
      <c r="A39" s="657" t="s">
        <v>4994</v>
      </c>
      <c r="B39" s="1097" t="str">
        <f>[1]研发项目可加计扣除研究开发费用情况归集表!B39&amp;""</f>
        <v/>
      </c>
      <c r="C39" s="1098"/>
      <c r="D39" s="655">
        <f>[1]研发项目可加计扣除研究开发费用情况归集表!D39</f>
        <v>0</v>
      </c>
    </row>
    <row r="40" spans="1:4" ht="15" customHeight="1">
      <c r="A40" s="657" t="s">
        <v>4995</v>
      </c>
      <c r="B40" s="1097" t="str">
        <f>[1]研发项目可加计扣除研究开发费用情况归集表!B40&amp;""</f>
        <v/>
      </c>
      <c r="C40" s="1098"/>
      <c r="D40" s="655">
        <f>[1]研发项目可加计扣除研究开发费用情况归集表!D40</f>
        <v>0</v>
      </c>
    </row>
    <row r="41" spans="1:4" ht="15" customHeight="1">
      <c r="A41" s="657" t="s">
        <v>4996</v>
      </c>
      <c r="B41" s="1097" t="str">
        <f>[1]研发项目可加计扣除研究开发费用情况归集表!B41&amp;""</f>
        <v/>
      </c>
      <c r="C41" s="1098"/>
      <c r="D41" s="655">
        <f>[1]研发项目可加计扣除研究开发费用情况归集表!D41</f>
        <v>0</v>
      </c>
    </row>
    <row r="42" spans="1:4" ht="15" customHeight="1">
      <c r="A42" s="657" t="s">
        <v>4997</v>
      </c>
      <c r="B42" s="1097" t="str">
        <f>[1]研发项目可加计扣除研究开发费用情况归集表!B42&amp;""</f>
        <v/>
      </c>
      <c r="C42" s="1098"/>
      <c r="D42" s="655">
        <f>[1]研发项目可加计扣除研究开发费用情况归集表!D42</f>
        <v>0</v>
      </c>
    </row>
    <row r="43" spans="1:4" ht="15" customHeight="1">
      <c r="A43" s="657" t="s">
        <v>4998</v>
      </c>
      <c r="B43" s="1097" t="str">
        <f>[1]研发项目可加计扣除研究开发费用情况归集表!B43&amp;""</f>
        <v/>
      </c>
      <c r="C43" s="1098"/>
      <c r="D43" s="655">
        <f>[1]研发项目可加计扣除研究开发费用情况归集表!D43</f>
        <v>0</v>
      </c>
    </row>
    <row r="44" spans="1:4" ht="15" customHeight="1">
      <c r="A44" s="657" t="s">
        <v>4999</v>
      </c>
      <c r="B44" s="1097" t="str">
        <f>[1]研发项目可加计扣除研究开发费用情况归集表!B44&amp;""</f>
        <v/>
      </c>
      <c r="C44" s="1098"/>
      <c r="D44" s="655">
        <f>[1]研发项目可加计扣除研究开发费用情况归集表!D44</f>
        <v>0</v>
      </c>
    </row>
    <row r="45" spans="1:4" ht="15" customHeight="1">
      <c r="A45" s="657" t="s">
        <v>5000</v>
      </c>
      <c r="B45" s="1097" t="str">
        <f>[1]研发项目可加计扣除研究开发费用情况归集表!B45&amp;""</f>
        <v/>
      </c>
      <c r="C45" s="1098"/>
      <c r="D45" s="655">
        <f>[1]研发项目可加计扣除研究开发费用情况归集表!D45</f>
        <v>0</v>
      </c>
    </row>
    <row r="46" spans="1:4" ht="15" customHeight="1">
      <c r="A46" s="657" t="s">
        <v>5001</v>
      </c>
      <c r="B46" s="1097" t="str">
        <f>[1]研发项目可加计扣除研究开发费用情况归集表!B46&amp;""</f>
        <v/>
      </c>
      <c r="C46" s="1098"/>
      <c r="D46" s="655">
        <f>[1]研发项目可加计扣除研究开发费用情况归集表!D46</f>
        <v>0</v>
      </c>
    </row>
    <row r="47" spans="1:4" ht="15" customHeight="1">
      <c r="A47" s="657" t="s">
        <v>5002</v>
      </c>
      <c r="B47" s="1097" t="str">
        <f>[1]研发项目可加计扣除研究开发费用情况归集表!B47&amp;""</f>
        <v/>
      </c>
      <c r="C47" s="1098"/>
      <c r="D47" s="655">
        <f>[1]研发项目可加计扣除研究开发费用情况归集表!D47</f>
        <v>0</v>
      </c>
    </row>
    <row r="48" spans="1:4" ht="15" customHeight="1">
      <c r="A48" s="657" t="s">
        <v>5003</v>
      </c>
      <c r="B48" s="1097" t="str">
        <f>[1]研发项目可加计扣除研究开发费用情况归集表!B48&amp;""</f>
        <v/>
      </c>
      <c r="C48" s="1098"/>
      <c r="D48" s="655">
        <f>[1]研发项目可加计扣除研究开发费用情况归集表!D48</f>
        <v>0</v>
      </c>
    </row>
    <row r="49" spans="1:4" ht="15" customHeight="1">
      <c r="A49" s="657" t="s">
        <v>5004</v>
      </c>
      <c r="B49" s="1097" t="str">
        <f>[1]研发项目可加计扣除研究开发费用情况归集表!B49&amp;""</f>
        <v/>
      </c>
      <c r="C49" s="1098"/>
      <c r="D49" s="655">
        <f>[1]研发项目可加计扣除研究开发费用情况归集表!D49</f>
        <v>0</v>
      </c>
    </row>
    <row r="50" spans="1:4" ht="15" customHeight="1">
      <c r="A50" s="657" t="s">
        <v>5005</v>
      </c>
      <c r="B50" s="1097" t="str">
        <f>[1]研发项目可加计扣除研究开发费用情况归集表!B50&amp;""</f>
        <v/>
      </c>
      <c r="C50" s="1098"/>
      <c r="D50" s="655">
        <f>[1]研发项目可加计扣除研究开发费用情况归集表!D50</f>
        <v>0</v>
      </c>
    </row>
    <row r="51" spans="1:4" ht="15" customHeight="1">
      <c r="A51" s="657" t="s">
        <v>5006</v>
      </c>
      <c r="B51" s="1097" t="str">
        <f>[1]研发项目可加计扣除研究开发费用情况归集表!B51&amp;""</f>
        <v/>
      </c>
      <c r="C51" s="1098"/>
      <c r="D51" s="655">
        <f>[1]研发项目可加计扣除研究开发费用情况归集表!D51</f>
        <v>0</v>
      </c>
    </row>
    <row r="52" spans="1:4" ht="15" customHeight="1">
      <c r="A52" s="657" t="s">
        <v>5007</v>
      </c>
      <c r="B52" s="1097" t="str">
        <f>[1]研发项目可加计扣除研究开发费用情况归集表!B52&amp;""</f>
        <v/>
      </c>
      <c r="C52" s="1098"/>
      <c r="D52" s="655">
        <f>[1]研发项目可加计扣除研究开发费用情况归集表!D52</f>
        <v>0</v>
      </c>
    </row>
    <row r="53" spans="1:4" ht="15" customHeight="1">
      <c r="A53" s="657" t="s">
        <v>5008</v>
      </c>
      <c r="B53" s="1097" t="str">
        <f>[1]研发项目可加计扣除研究开发费用情况归集表!B53&amp;""</f>
        <v/>
      </c>
      <c r="C53" s="1098"/>
      <c r="D53" s="655">
        <f>[1]研发项目可加计扣除研究开发费用情况归集表!D53</f>
        <v>0</v>
      </c>
    </row>
    <row r="54" spans="1:4" ht="15" customHeight="1">
      <c r="A54" s="657" t="s">
        <v>5009</v>
      </c>
      <c r="B54" s="1097" t="str">
        <f>[1]研发项目可加计扣除研究开发费用情况归集表!B54&amp;""</f>
        <v/>
      </c>
      <c r="C54" s="1098"/>
      <c r="D54" s="655">
        <f>[1]研发项目可加计扣除研究开发费用情况归集表!D54</f>
        <v>0</v>
      </c>
    </row>
    <row r="55" spans="1:4" ht="15" customHeight="1">
      <c r="A55" s="657" t="s">
        <v>5010</v>
      </c>
      <c r="B55" s="1097" t="str">
        <f>[1]研发项目可加计扣除研究开发费用情况归集表!B55&amp;""</f>
        <v/>
      </c>
      <c r="C55" s="1098"/>
      <c r="D55" s="655">
        <f>[1]研发项目可加计扣除研究开发费用情况归集表!D55</f>
        <v>0</v>
      </c>
    </row>
    <row r="56" spans="1:4" ht="15" customHeight="1">
      <c r="A56" s="657" t="s">
        <v>5011</v>
      </c>
      <c r="B56" s="1097" t="str">
        <f>[1]研发项目可加计扣除研究开发费用情况归集表!B56&amp;""</f>
        <v/>
      </c>
      <c r="C56" s="1098"/>
      <c r="D56" s="655">
        <f>[1]研发项目可加计扣除研究开发费用情况归集表!D56</f>
        <v>0</v>
      </c>
    </row>
    <row r="57" spans="1:4" ht="15" customHeight="1">
      <c r="A57" s="657" t="s">
        <v>5012</v>
      </c>
      <c r="B57" s="1097" t="str">
        <f>[1]研发项目可加计扣除研究开发费用情况归集表!B57&amp;""</f>
        <v/>
      </c>
      <c r="C57" s="1098"/>
      <c r="D57" s="655">
        <f>[1]研发项目可加计扣除研究开发费用情况归集表!D57</f>
        <v>0</v>
      </c>
    </row>
    <row r="58" spans="1:4" ht="15" customHeight="1">
      <c r="A58" s="657" t="s">
        <v>5013</v>
      </c>
      <c r="B58" s="1097" t="str">
        <f>[1]研发项目可加计扣除研究开发费用情况归集表!B58&amp;""</f>
        <v/>
      </c>
      <c r="C58" s="1098"/>
      <c r="D58" s="655">
        <f>[1]研发项目可加计扣除研究开发费用情况归集表!D58</f>
        <v>0</v>
      </c>
    </row>
    <row r="59" spans="1:4" ht="15" customHeight="1">
      <c r="A59" s="657" t="s">
        <v>5014</v>
      </c>
      <c r="B59" s="1097" t="str">
        <f>[1]研发项目可加计扣除研究开发费用情况归集表!B59&amp;""</f>
        <v/>
      </c>
      <c r="C59" s="1098"/>
      <c r="D59" s="655">
        <f>[1]研发项目可加计扣除研究开发费用情况归集表!D59</f>
        <v>0</v>
      </c>
    </row>
    <row r="60" spans="1:4" ht="15" customHeight="1">
      <c r="A60" s="657" t="s">
        <v>5015</v>
      </c>
      <c r="B60" s="1097" t="str">
        <f>[1]研发项目可加计扣除研究开发费用情况归集表!B60&amp;""</f>
        <v/>
      </c>
      <c r="C60" s="1098"/>
      <c r="D60" s="655">
        <f>[1]研发项目可加计扣除研究开发费用情况归集表!D60</f>
        <v>0</v>
      </c>
    </row>
    <row r="61" spans="1:4" ht="15" customHeight="1">
      <c r="A61" s="657" t="s">
        <v>5016</v>
      </c>
      <c r="B61" s="1097" t="str">
        <f>[1]研发项目可加计扣除研究开发费用情况归集表!B61&amp;""</f>
        <v/>
      </c>
      <c r="C61" s="1098"/>
      <c r="D61" s="655">
        <f>[1]研发项目可加计扣除研究开发费用情况归集表!D61</f>
        <v>0</v>
      </c>
    </row>
    <row r="62" spans="1:4" ht="15" customHeight="1">
      <c r="A62" s="657" t="s">
        <v>5017</v>
      </c>
      <c r="B62" s="1097" t="str">
        <f>[1]研发项目可加计扣除研究开发费用情况归集表!B62&amp;""</f>
        <v/>
      </c>
      <c r="C62" s="1098"/>
      <c r="D62" s="655">
        <f>[1]研发项目可加计扣除研究开发费用情况归集表!D62</f>
        <v>0</v>
      </c>
    </row>
    <row r="63" spans="1:4" ht="15" customHeight="1">
      <c r="A63" s="657" t="s">
        <v>5018</v>
      </c>
      <c r="B63" s="1097" t="str">
        <f>[1]研发项目可加计扣除研究开发费用情况归集表!B63&amp;""</f>
        <v/>
      </c>
      <c r="C63" s="1098"/>
      <c r="D63" s="655">
        <f>[1]研发项目可加计扣除研究开发费用情况归集表!D63</f>
        <v>0</v>
      </c>
    </row>
    <row r="64" spans="1:4" ht="15" customHeight="1">
      <c r="A64" s="657" t="s">
        <v>5019</v>
      </c>
      <c r="B64" s="1097" t="str">
        <f>[1]研发项目可加计扣除研究开发费用情况归集表!B64&amp;""</f>
        <v/>
      </c>
      <c r="C64" s="1098"/>
      <c r="D64" s="655">
        <f>[1]研发项目可加计扣除研究开发费用情况归集表!D64</f>
        <v>0</v>
      </c>
    </row>
    <row r="65" spans="1:4" ht="15" customHeight="1">
      <c r="A65" s="657" t="s">
        <v>5020</v>
      </c>
      <c r="B65" s="1097" t="str">
        <f>[1]研发项目可加计扣除研究开发费用情况归集表!B65&amp;""</f>
        <v/>
      </c>
      <c r="C65" s="1098"/>
      <c r="D65" s="655">
        <f>[1]研发项目可加计扣除研究开发费用情况归集表!D65</f>
        <v>0</v>
      </c>
    </row>
    <row r="66" spans="1:4" ht="15" customHeight="1">
      <c r="A66" s="657" t="s">
        <v>5021</v>
      </c>
      <c r="B66" s="1097" t="str">
        <f>[1]研发项目可加计扣除研究开发费用情况归集表!B66&amp;""</f>
        <v/>
      </c>
      <c r="C66" s="1098"/>
      <c r="D66" s="655">
        <f>[1]研发项目可加计扣除研究开发费用情况归集表!D66</f>
        <v>0</v>
      </c>
    </row>
    <row r="67" spans="1:4" ht="15" customHeight="1">
      <c r="A67" s="657" t="s">
        <v>5022</v>
      </c>
      <c r="B67" s="1097" t="str">
        <f>[1]研发项目可加计扣除研究开发费用情况归集表!B67&amp;""</f>
        <v/>
      </c>
      <c r="C67" s="1098"/>
      <c r="D67" s="655">
        <f>[1]研发项目可加计扣除研究开发费用情况归集表!D67</f>
        <v>0</v>
      </c>
    </row>
    <row r="68" spans="1:4" ht="15" customHeight="1">
      <c r="A68" s="657" t="s">
        <v>5023</v>
      </c>
      <c r="B68" s="1097" t="str">
        <f>[1]研发项目可加计扣除研究开发费用情况归集表!B68&amp;""</f>
        <v/>
      </c>
      <c r="C68" s="1098"/>
      <c r="D68" s="655">
        <f>[1]研发项目可加计扣除研究开发费用情况归集表!D68</f>
        <v>0</v>
      </c>
    </row>
    <row r="69" spans="1:4" ht="15" customHeight="1">
      <c r="A69" s="657" t="s">
        <v>5024</v>
      </c>
      <c r="B69" s="1097" t="str">
        <f>[1]研发项目可加计扣除研究开发费用情况归集表!B69&amp;""</f>
        <v/>
      </c>
      <c r="C69" s="1098"/>
      <c r="D69" s="655">
        <f>[1]研发项目可加计扣除研究开发费用情况归集表!D69</f>
        <v>0</v>
      </c>
    </row>
    <row r="70" spans="1:4" ht="15" customHeight="1">
      <c r="A70" s="657" t="s">
        <v>5025</v>
      </c>
      <c r="B70" s="1097" t="str">
        <f>[1]研发项目可加计扣除研究开发费用情况归集表!B70&amp;""</f>
        <v/>
      </c>
      <c r="C70" s="1098"/>
      <c r="D70" s="655">
        <f>[1]研发项目可加计扣除研究开发费用情况归集表!D70</f>
        <v>0</v>
      </c>
    </row>
    <row r="71" spans="1:4" ht="15" customHeight="1">
      <c r="A71" s="657" t="s">
        <v>5026</v>
      </c>
      <c r="B71" s="1097" t="str">
        <f>[1]研发项目可加计扣除研究开发费用情况归集表!B71&amp;""</f>
        <v/>
      </c>
      <c r="C71" s="1098"/>
      <c r="D71" s="655">
        <f>[1]研发项目可加计扣除研究开发费用情况归集表!D71</f>
        <v>0</v>
      </c>
    </row>
    <row r="72" spans="1:4" ht="15" customHeight="1">
      <c r="A72" s="651">
        <v>7</v>
      </c>
      <c r="B72" s="1093" t="s">
        <v>5027</v>
      </c>
      <c r="C72" s="1094"/>
      <c r="D72" s="655">
        <f>[1]研发项目可加计扣除研究开发费用情况归集表!D72</f>
        <v>0</v>
      </c>
    </row>
    <row r="73" spans="1:4" ht="15" customHeight="1">
      <c r="A73" s="651">
        <v>7.1</v>
      </c>
      <c r="B73" s="1089" t="s">
        <v>5028</v>
      </c>
      <c r="C73" s="1090"/>
      <c r="D73" s="655">
        <f>[1]研发项目可加计扣除研究开发费用情况归集表!D73</f>
        <v>0</v>
      </c>
    </row>
    <row r="74" spans="1:4" ht="15" customHeight="1">
      <c r="A74" s="651">
        <v>8</v>
      </c>
      <c r="B74" s="1093" t="s">
        <v>5029</v>
      </c>
      <c r="C74" s="1094"/>
      <c r="D74" s="652">
        <f>D6+D10+D19+D22+D26</f>
        <v>0</v>
      </c>
    </row>
    <row r="75" spans="1:4" ht="15" customHeight="1">
      <c r="A75" s="651">
        <v>8.1</v>
      </c>
      <c r="B75" s="1095" t="s">
        <v>5030</v>
      </c>
      <c r="C75" s="1096"/>
      <c r="D75" s="652">
        <f>ROUND(D74*0.1/0.9,2)</f>
        <v>0</v>
      </c>
    </row>
    <row r="76" spans="1:4" ht="15" customHeight="1">
      <c r="A76" s="651">
        <v>9</v>
      </c>
      <c r="B76" s="1093" t="s">
        <v>5031</v>
      </c>
      <c r="C76" s="1094"/>
      <c r="D76" s="655">
        <f>[1]研发项目可加计扣除研究开发费用情况归集表!D76</f>
        <v>0</v>
      </c>
    </row>
    <row r="77" spans="1:4" ht="15" customHeight="1">
      <c r="A77" s="651">
        <v>10</v>
      </c>
      <c r="B77" s="1093" t="s">
        <v>5032</v>
      </c>
      <c r="C77" s="1094"/>
      <c r="D77" s="655">
        <f>[1]研发项目可加计扣除研究开发费用情况归集表!D77</f>
        <v>0</v>
      </c>
    </row>
    <row r="78" spans="1:4" ht="15" customHeight="1">
      <c r="A78" s="651">
        <v>10.1</v>
      </c>
      <c r="B78" s="1089" t="s">
        <v>5033</v>
      </c>
      <c r="C78" s="1090"/>
      <c r="D78" s="655">
        <f>[1]研发项目可加计扣除研究开发费用情况归集表!D78</f>
        <v>0</v>
      </c>
    </row>
    <row r="79" spans="1:4" ht="15" customHeight="1" thickBot="1">
      <c r="A79" s="658">
        <v>11</v>
      </c>
      <c r="B79" s="1091" t="s">
        <v>5034</v>
      </c>
      <c r="C79" s="1092"/>
      <c r="D79" s="659">
        <f>ROUND((D76+D78)*0.5,2)</f>
        <v>0</v>
      </c>
    </row>
  </sheetData>
  <mergeCells count="74">
    <mergeCell ref="B9:C9"/>
    <mergeCell ref="A2:D2"/>
    <mergeCell ref="A4:B4"/>
    <mergeCell ref="B5:C5"/>
    <mergeCell ref="B6:C6"/>
    <mergeCell ref="B7:B8"/>
    <mergeCell ref="B23:C23"/>
    <mergeCell ref="B10:C10"/>
    <mergeCell ref="B11:B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7:C47"/>
    <mergeCell ref="B36:C36"/>
    <mergeCell ref="B37:C37"/>
    <mergeCell ref="B38:C38"/>
    <mergeCell ref="B39:C39"/>
    <mergeCell ref="B40:C40"/>
    <mergeCell ref="B41:C41"/>
    <mergeCell ref="B42:C42"/>
    <mergeCell ref="B43:C43"/>
    <mergeCell ref="B44:C44"/>
    <mergeCell ref="B45:C45"/>
    <mergeCell ref="B46:C46"/>
    <mergeCell ref="B59:C59"/>
    <mergeCell ref="B48:C48"/>
    <mergeCell ref="B49:C49"/>
    <mergeCell ref="B50:C50"/>
    <mergeCell ref="B51:C51"/>
    <mergeCell ref="B52:C52"/>
    <mergeCell ref="B53:C53"/>
    <mergeCell ref="B54:C54"/>
    <mergeCell ref="B55:C55"/>
    <mergeCell ref="B56:C56"/>
    <mergeCell ref="B57:C57"/>
    <mergeCell ref="B58:C58"/>
    <mergeCell ref="B71:C71"/>
    <mergeCell ref="B60:C60"/>
    <mergeCell ref="B61:C61"/>
    <mergeCell ref="B62:C62"/>
    <mergeCell ref="B63:C63"/>
    <mergeCell ref="B64:C64"/>
    <mergeCell ref="B65:C65"/>
    <mergeCell ref="B66:C66"/>
    <mergeCell ref="B67:C67"/>
    <mergeCell ref="B68:C68"/>
    <mergeCell ref="B69:C69"/>
    <mergeCell ref="B70:C70"/>
    <mergeCell ref="B78:C78"/>
    <mergeCell ref="B79:C79"/>
    <mergeCell ref="B72:C72"/>
    <mergeCell ref="B73:C73"/>
    <mergeCell ref="B74:C74"/>
    <mergeCell ref="B75:C75"/>
    <mergeCell ref="B76:C76"/>
    <mergeCell ref="B77:C77"/>
  </mergeCells>
  <phoneticPr fontId="60" type="noConversion"/>
  <printOptions horizontalCentered="1"/>
  <pageMargins left="0.31496062992125984" right="0.31496062992125984" top="0.74803149606299213" bottom="0.74803149606299213" header="0.31496062992125984" footer="0.31496062992125984"/>
  <pageSetup paperSize="9" scale="92" fitToHeight="0" orientation="portrait" blackAndWhite="1"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sheetPr>
  <dimension ref="A1:I307"/>
  <sheetViews>
    <sheetView tabSelected="1" workbookViewId="0">
      <selection activeCell="A21" sqref="A21:E21"/>
    </sheetView>
  </sheetViews>
  <sheetFormatPr defaultRowHeight="14.4"/>
  <cols>
    <col min="1" max="1" width="23.21875" style="603" customWidth="1"/>
    <col min="2" max="2" width="16.77734375" style="603" customWidth="1"/>
    <col min="3" max="3" width="4" style="603" customWidth="1"/>
    <col min="4" max="4" width="13.44140625" style="603" customWidth="1"/>
    <col min="5" max="5" width="16" style="603" customWidth="1"/>
    <col min="6" max="6" width="16.44140625" style="603" customWidth="1"/>
    <col min="7" max="7" width="8.88671875" style="603"/>
    <col min="8" max="256" width="8.88671875" style="602"/>
    <col min="257" max="257" width="23.21875" style="602" customWidth="1"/>
    <col min="258" max="258" width="16.77734375" style="602" customWidth="1"/>
    <col min="259" max="259" width="4" style="602" customWidth="1"/>
    <col min="260" max="260" width="13.44140625" style="602" customWidth="1"/>
    <col min="261" max="261" width="14" style="602" customWidth="1"/>
    <col min="262" max="262" width="13.77734375" style="602" customWidth="1"/>
    <col min="263" max="512" width="8.88671875" style="602"/>
    <col min="513" max="513" width="23.21875" style="602" customWidth="1"/>
    <col min="514" max="514" width="16.77734375" style="602" customWidth="1"/>
    <col min="515" max="515" width="4" style="602" customWidth="1"/>
    <col min="516" max="516" width="13.44140625" style="602" customWidth="1"/>
    <col min="517" max="517" width="14" style="602" customWidth="1"/>
    <col min="518" max="518" width="13.77734375" style="602" customWidth="1"/>
    <col min="519" max="768" width="8.88671875" style="602"/>
    <col min="769" max="769" width="23.21875" style="602" customWidth="1"/>
    <col min="770" max="770" width="16.77734375" style="602" customWidth="1"/>
    <col min="771" max="771" width="4" style="602" customWidth="1"/>
    <col min="772" max="772" width="13.44140625" style="602" customWidth="1"/>
    <col min="773" max="773" width="14" style="602" customWidth="1"/>
    <col min="774" max="774" width="13.77734375" style="602" customWidth="1"/>
    <col min="775" max="1024" width="8.88671875" style="602"/>
    <col min="1025" max="1025" width="23.21875" style="602" customWidth="1"/>
    <col min="1026" max="1026" width="16.77734375" style="602" customWidth="1"/>
    <col min="1027" max="1027" width="4" style="602" customWidth="1"/>
    <col min="1028" max="1028" width="13.44140625" style="602" customWidth="1"/>
    <col min="1029" max="1029" width="14" style="602" customWidth="1"/>
    <col min="1030" max="1030" width="13.77734375" style="602" customWidth="1"/>
    <col min="1031" max="1280" width="8.88671875" style="602"/>
    <col min="1281" max="1281" width="23.21875" style="602" customWidth="1"/>
    <col min="1282" max="1282" width="16.77734375" style="602" customWidth="1"/>
    <col min="1283" max="1283" width="4" style="602" customWidth="1"/>
    <col min="1284" max="1284" width="13.44140625" style="602" customWidth="1"/>
    <col min="1285" max="1285" width="14" style="602" customWidth="1"/>
    <col min="1286" max="1286" width="13.77734375" style="602" customWidth="1"/>
    <col min="1287" max="1536" width="8.88671875" style="602"/>
    <col min="1537" max="1537" width="23.21875" style="602" customWidth="1"/>
    <col min="1538" max="1538" width="16.77734375" style="602" customWidth="1"/>
    <col min="1539" max="1539" width="4" style="602" customWidth="1"/>
    <col min="1540" max="1540" width="13.44140625" style="602" customWidth="1"/>
    <col min="1541" max="1541" width="14" style="602" customWidth="1"/>
    <col min="1542" max="1542" width="13.77734375" style="602" customWidth="1"/>
    <col min="1543" max="1792" width="8.88671875" style="602"/>
    <col min="1793" max="1793" width="23.21875" style="602" customWidth="1"/>
    <col min="1794" max="1794" width="16.77734375" style="602" customWidth="1"/>
    <col min="1795" max="1795" width="4" style="602" customWidth="1"/>
    <col min="1796" max="1796" width="13.44140625" style="602" customWidth="1"/>
    <col min="1797" max="1797" width="14" style="602" customWidth="1"/>
    <col min="1798" max="1798" width="13.77734375" style="602" customWidth="1"/>
    <col min="1799" max="2048" width="8.88671875" style="602"/>
    <col min="2049" max="2049" width="23.21875" style="602" customWidth="1"/>
    <col min="2050" max="2050" width="16.77734375" style="602" customWidth="1"/>
    <col min="2051" max="2051" width="4" style="602" customWidth="1"/>
    <col min="2052" max="2052" width="13.44140625" style="602" customWidth="1"/>
    <col min="2053" max="2053" width="14" style="602" customWidth="1"/>
    <col min="2054" max="2054" width="13.77734375" style="602" customWidth="1"/>
    <col min="2055" max="2304" width="8.88671875" style="602"/>
    <col min="2305" max="2305" width="23.21875" style="602" customWidth="1"/>
    <col min="2306" max="2306" width="16.77734375" style="602" customWidth="1"/>
    <col min="2307" max="2307" width="4" style="602" customWidth="1"/>
    <col min="2308" max="2308" width="13.44140625" style="602" customWidth="1"/>
    <col min="2309" max="2309" width="14" style="602" customWidth="1"/>
    <col min="2310" max="2310" width="13.77734375" style="602" customWidth="1"/>
    <col min="2311" max="2560" width="8.88671875" style="602"/>
    <col min="2561" max="2561" width="23.21875" style="602" customWidth="1"/>
    <col min="2562" max="2562" width="16.77734375" style="602" customWidth="1"/>
    <col min="2563" max="2563" width="4" style="602" customWidth="1"/>
    <col min="2564" max="2564" width="13.44140625" style="602" customWidth="1"/>
    <col min="2565" max="2565" width="14" style="602" customWidth="1"/>
    <col min="2566" max="2566" width="13.77734375" style="602" customWidth="1"/>
    <col min="2567" max="2816" width="8.88671875" style="602"/>
    <col min="2817" max="2817" width="23.21875" style="602" customWidth="1"/>
    <col min="2818" max="2818" width="16.77734375" style="602" customWidth="1"/>
    <col min="2819" max="2819" width="4" style="602" customWidth="1"/>
    <col min="2820" max="2820" width="13.44140625" style="602" customWidth="1"/>
    <col min="2821" max="2821" width="14" style="602" customWidth="1"/>
    <col min="2822" max="2822" width="13.77734375" style="602" customWidth="1"/>
    <col min="2823" max="3072" width="8.88671875" style="602"/>
    <col min="3073" max="3073" width="23.21875" style="602" customWidth="1"/>
    <col min="3074" max="3074" width="16.77734375" style="602" customWidth="1"/>
    <col min="3075" max="3075" width="4" style="602" customWidth="1"/>
    <col min="3076" max="3076" width="13.44140625" style="602" customWidth="1"/>
    <col min="3077" max="3077" width="14" style="602" customWidth="1"/>
    <col min="3078" max="3078" width="13.77734375" style="602" customWidth="1"/>
    <col min="3079" max="3328" width="8.88671875" style="602"/>
    <col min="3329" max="3329" width="23.21875" style="602" customWidth="1"/>
    <col min="3330" max="3330" width="16.77734375" style="602" customWidth="1"/>
    <col min="3331" max="3331" width="4" style="602" customWidth="1"/>
    <col min="3332" max="3332" width="13.44140625" style="602" customWidth="1"/>
    <col min="3333" max="3333" width="14" style="602" customWidth="1"/>
    <col min="3334" max="3334" width="13.77734375" style="602" customWidth="1"/>
    <col min="3335" max="3584" width="8.88671875" style="602"/>
    <col min="3585" max="3585" width="23.21875" style="602" customWidth="1"/>
    <col min="3586" max="3586" width="16.77734375" style="602" customWidth="1"/>
    <col min="3587" max="3587" width="4" style="602" customWidth="1"/>
    <col min="3588" max="3588" width="13.44140625" style="602" customWidth="1"/>
    <col min="3589" max="3589" width="14" style="602" customWidth="1"/>
    <col min="3590" max="3590" width="13.77734375" style="602" customWidth="1"/>
    <col min="3591" max="3840" width="8.88671875" style="602"/>
    <col min="3841" max="3841" width="23.21875" style="602" customWidth="1"/>
    <col min="3842" max="3842" width="16.77734375" style="602" customWidth="1"/>
    <col min="3843" max="3843" width="4" style="602" customWidth="1"/>
    <col min="3844" max="3844" width="13.44140625" style="602" customWidth="1"/>
    <col min="3845" max="3845" width="14" style="602" customWidth="1"/>
    <col min="3846" max="3846" width="13.77734375" style="602" customWidth="1"/>
    <col min="3847" max="4096" width="8.88671875" style="602"/>
    <col min="4097" max="4097" width="23.21875" style="602" customWidth="1"/>
    <col min="4098" max="4098" width="16.77734375" style="602" customWidth="1"/>
    <col min="4099" max="4099" width="4" style="602" customWidth="1"/>
    <col min="4100" max="4100" width="13.44140625" style="602" customWidth="1"/>
    <col min="4101" max="4101" width="14" style="602" customWidth="1"/>
    <col min="4102" max="4102" width="13.77734375" style="602" customWidth="1"/>
    <col min="4103" max="4352" width="8.88671875" style="602"/>
    <col min="4353" max="4353" width="23.21875" style="602" customWidth="1"/>
    <col min="4354" max="4354" width="16.77734375" style="602" customWidth="1"/>
    <col min="4355" max="4355" width="4" style="602" customWidth="1"/>
    <col min="4356" max="4356" width="13.44140625" style="602" customWidth="1"/>
    <col min="4357" max="4357" width="14" style="602" customWidth="1"/>
    <col min="4358" max="4358" width="13.77734375" style="602" customWidth="1"/>
    <col min="4359" max="4608" width="8.88671875" style="602"/>
    <col min="4609" max="4609" width="23.21875" style="602" customWidth="1"/>
    <col min="4610" max="4610" width="16.77734375" style="602" customWidth="1"/>
    <col min="4611" max="4611" width="4" style="602" customWidth="1"/>
    <col min="4612" max="4612" width="13.44140625" style="602" customWidth="1"/>
    <col min="4613" max="4613" width="14" style="602" customWidth="1"/>
    <col min="4614" max="4614" width="13.77734375" style="602" customWidth="1"/>
    <col min="4615" max="4864" width="8.88671875" style="602"/>
    <col min="4865" max="4865" width="23.21875" style="602" customWidth="1"/>
    <col min="4866" max="4866" width="16.77734375" style="602" customWidth="1"/>
    <col min="4867" max="4867" width="4" style="602" customWidth="1"/>
    <col min="4868" max="4868" width="13.44140625" style="602" customWidth="1"/>
    <col min="4869" max="4869" width="14" style="602" customWidth="1"/>
    <col min="4870" max="4870" width="13.77734375" style="602" customWidth="1"/>
    <col min="4871" max="5120" width="8.88671875" style="602"/>
    <col min="5121" max="5121" width="23.21875" style="602" customWidth="1"/>
    <col min="5122" max="5122" width="16.77734375" style="602" customWidth="1"/>
    <col min="5123" max="5123" width="4" style="602" customWidth="1"/>
    <col min="5124" max="5124" width="13.44140625" style="602" customWidth="1"/>
    <col min="5125" max="5125" width="14" style="602" customWidth="1"/>
    <col min="5126" max="5126" width="13.77734375" style="602" customWidth="1"/>
    <col min="5127" max="5376" width="8.88671875" style="602"/>
    <col min="5377" max="5377" width="23.21875" style="602" customWidth="1"/>
    <col min="5378" max="5378" width="16.77734375" style="602" customWidth="1"/>
    <col min="5379" max="5379" width="4" style="602" customWidth="1"/>
    <col min="5380" max="5380" width="13.44140625" style="602" customWidth="1"/>
    <col min="5381" max="5381" width="14" style="602" customWidth="1"/>
    <col min="5382" max="5382" width="13.77734375" style="602" customWidth="1"/>
    <col min="5383" max="5632" width="8.88671875" style="602"/>
    <col min="5633" max="5633" width="23.21875" style="602" customWidth="1"/>
    <col min="5634" max="5634" width="16.77734375" style="602" customWidth="1"/>
    <col min="5635" max="5635" width="4" style="602" customWidth="1"/>
    <col min="5636" max="5636" width="13.44140625" style="602" customWidth="1"/>
    <col min="5637" max="5637" width="14" style="602" customWidth="1"/>
    <col min="5638" max="5638" width="13.77734375" style="602" customWidth="1"/>
    <col min="5639" max="5888" width="8.88671875" style="602"/>
    <col min="5889" max="5889" width="23.21875" style="602" customWidth="1"/>
    <col min="5890" max="5890" width="16.77734375" style="602" customWidth="1"/>
    <col min="5891" max="5891" width="4" style="602" customWidth="1"/>
    <col min="5892" max="5892" width="13.44140625" style="602" customWidth="1"/>
    <col min="5893" max="5893" width="14" style="602" customWidth="1"/>
    <col min="5894" max="5894" width="13.77734375" style="602" customWidth="1"/>
    <col min="5895" max="6144" width="8.88671875" style="602"/>
    <col min="6145" max="6145" width="23.21875" style="602" customWidth="1"/>
    <col min="6146" max="6146" width="16.77734375" style="602" customWidth="1"/>
    <col min="6147" max="6147" width="4" style="602" customWidth="1"/>
    <col min="6148" max="6148" width="13.44140625" style="602" customWidth="1"/>
    <col min="6149" max="6149" width="14" style="602" customWidth="1"/>
    <col min="6150" max="6150" width="13.77734375" style="602" customWidth="1"/>
    <col min="6151" max="6400" width="8.88671875" style="602"/>
    <col min="6401" max="6401" width="23.21875" style="602" customWidth="1"/>
    <col min="6402" max="6402" width="16.77734375" style="602" customWidth="1"/>
    <col min="6403" max="6403" width="4" style="602" customWidth="1"/>
    <col min="6404" max="6404" width="13.44140625" style="602" customWidth="1"/>
    <col min="6405" max="6405" width="14" style="602" customWidth="1"/>
    <col min="6406" max="6406" width="13.77734375" style="602" customWidth="1"/>
    <col min="6407" max="6656" width="8.88671875" style="602"/>
    <col min="6657" max="6657" width="23.21875" style="602" customWidth="1"/>
    <col min="6658" max="6658" width="16.77734375" style="602" customWidth="1"/>
    <col min="6659" max="6659" width="4" style="602" customWidth="1"/>
    <col min="6660" max="6660" width="13.44140625" style="602" customWidth="1"/>
    <col min="6661" max="6661" width="14" style="602" customWidth="1"/>
    <col min="6662" max="6662" width="13.77734375" style="602" customWidth="1"/>
    <col min="6663" max="6912" width="8.88671875" style="602"/>
    <col min="6913" max="6913" width="23.21875" style="602" customWidth="1"/>
    <col min="6914" max="6914" width="16.77734375" style="602" customWidth="1"/>
    <col min="6915" max="6915" width="4" style="602" customWidth="1"/>
    <col min="6916" max="6916" width="13.44140625" style="602" customWidth="1"/>
    <col min="6917" max="6917" width="14" style="602" customWidth="1"/>
    <col min="6918" max="6918" width="13.77734375" style="602" customWidth="1"/>
    <col min="6919" max="7168" width="8.88671875" style="602"/>
    <col min="7169" max="7169" width="23.21875" style="602" customWidth="1"/>
    <col min="7170" max="7170" width="16.77734375" style="602" customWidth="1"/>
    <col min="7171" max="7171" width="4" style="602" customWidth="1"/>
    <col min="7172" max="7172" width="13.44140625" style="602" customWidth="1"/>
    <col min="7173" max="7173" width="14" style="602" customWidth="1"/>
    <col min="7174" max="7174" width="13.77734375" style="602" customWidth="1"/>
    <col min="7175" max="7424" width="8.88671875" style="602"/>
    <col min="7425" max="7425" width="23.21875" style="602" customWidth="1"/>
    <col min="7426" max="7426" width="16.77734375" style="602" customWidth="1"/>
    <col min="7427" max="7427" width="4" style="602" customWidth="1"/>
    <col min="7428" max="7428" width="13.44140625" style="602" customWidth="1"/>
    <col min="7429" max="7429" width="14" style="602" customWidth="1"/>
    <col min="7430" max="7430" width="13.77734375" style="602" customWidth="1"/>
    <col min="7431" max="7680" width="8.88671875" style="602"/>
    <col min="7681" max="7681" width="23.21875" style="602" customWidth="1"/>
    <col min="7682" max="7682" width="16.77734375" style="602" customWidth="1"/>
    <col min="7683" max="7683" width="4" style="602" customWidth="1"/>
    <col min="7684" max="7684" width="13.44140625" style="602" customWidth="1"/>
    <col min="7685" max="7685" width="14" style="602" customWidth="1"/>
    <col min="7686" max="7686" width="13.77734375" style="602" customWidth="1"/>
    <col min="7687" max="7936" width="8.88671875" style="602"/>
    <col min="7937" max="7937" width="23.21875" style="602" customWidth="1"/>
    <col min="7938" max="7938" width="16.77734375" style="602" customWidth="1"/>
    <col min="7939" max="7939" width="4" style="602" customWidth="1"/>
    <col min="7940" max="7940" width="13.44140625" style="602" customWidth="1"/>
    <col min="7941" max="7941" width="14" style="602" customWidth="1"/>
    <col min="7942" max="7942" width="13.77734375" style="602" customWidth="1"/>
    <col min="7943" max="8192" width="8.88671875" style="602"/>
    <col min="8193" max="8193" width="23.21875" style="602" customWidth="1"/>
    <col min="8194" max="8194" width="16.77734375" style="602" customWidth="1"/>
    <col min="8195" max="8195" width="4" style="602" customWidth="1"/>
    <col min="8196" max="8196" width="13.44140625" style="602" customWidth="1"/>
    <col min="8197" max="8197" width="14" style="602" customWidth="1"/>
    <col min="8198" max="8198" width="13.77734375" style="602" customWidth="1"/>
    <col min="8199" max="8448" width="8.88671875" style="602"/>
    <col min="8449" max="8449" width="23.21875" style="602" customWidth="1"/>
    <col min="8450" max="8450" width="16.77734375" style="602" customWidth="1"/>
    <col min="8451" max="8451" width="4" style="602" customWidth="1"/>
    <col min="8452" max="8452" width="13.44140625" style="602" customWidth="1"/>
    <col min="8453" max="8453" width="14" style="602" customWidth="1"/>
    <col min="8454" max="8454" width="13.77734375" style="602" customWidth="1"/>
    <col min="8455" max="8704" width="8.88671875" style="602"/>
    <col min="8705" max="8705" width="23.21875" style="602" customWidth="1"/>
    <col min="8706" max="8706" width="16.77734375" style="602" customWidth="1"/>
    <col min="8707" max="8707" width="4" style="602" customWidth="1"/>
    <col min="8708" max="8708" width="13.44140625" style="602" customWidth="1"/>
    <col min="8709" max="8709" width="14" style="602" customWidth="1"/>
    <col min="8710" max="8710" width="13.77734375" style="602" customWidth="1"/>
    <col min="8711" max="8960" width="8.88671875" style="602"/>
    <col min="8961" max="8961" width="23.21875" style="602" customWidth="1"/>
    <col min="8962" max="8962" width="16.77734375" style="602" customWidth="1"/>
    <col min="8963" max="8963" width="4" style="602" customWidth="1"/>
    <col min="8964" max="8964" width="13.44140625" style="602" customWidth="1"/>
    <col min="8965" max="8965" width="14" style="602" customWidth="1"/>
    <col min="8966" max="8966" width="13.77734375" style="602" customWidth="1"/>
    <col min="8967" max="9216" width="8.88671875" style="602"/>
    <col min="9217" max="9217" width="23.21875" style="602" customWidth="1"/>
    <col min="9218" max="9218" width="16.77734375" style="602" customWidth="1"/>
    <col min="9219" max="9219" width="4" style="602" customWidth="1"/>
    <col min="9220" max="9220" width="13.44140625" style="602" customWidth="1"/>
    <col min="9221" max="9221" width="14" style="602" customWidth="1"/>
    <col min="9222" max="9222" width="13.77734375" style="602" customWidth="1"/>
    <col min="9223" max="9472" width="8.88671875" style="602"/>
    <col min="9473" max="9473" width="23.21875" style="602" customWidth="1"/>
    <col min="9474" max="9474" width="16.77734375" style="602" customWidth="1"/>
    <col min="9475" max="9475" width="4" style="602" customWidth="1"/>
    <col min="9476" max="9476" width="13.44140625" style="602" customWidth="1"/>
    <col min="9477" max="9477" width="14" style="602" customWidth="1"/>
    <col min="9478" max="9478" width="13.77734375" style="602" customWidth="1"/>
    <col min="9479" max="9728" width="8.88671875" style="602"/>
    <col min="9729" max="9729" width="23.21875" style="602" customWidth="1"/>
    <col min="9730" max="9730" width="16.77734375" style="602" customWidth="1"/>
    <col min="9731" max="9731" width="4" style="602" customWidth="1"/>
    <col min="9732" max="9732" width="13.44140625" style="602" customWidth="1"/>
    <col min="9733" max="9733" width="14" style="602" customWidth="1"/>
    <col min="9734" max="9734" width="13.77734375" style="602" customWidth="1"/>
    <col min="9735" max="9984" width="8.88671875" style="602"/>
    <col min="9985" max="9985" width="23.21875" style="602" customWidth="1"/>
    <col min="9986" max="9986" width="16.77734375" style="602" customWidth="1"/>
    <col min="9987" max="9987" width="4" style="602" customWidth="1"/>
    <col min="9988" max="9988" width="13.44140625" style="602" customWidth="1"/>
    <col min="9989" max="9989" width="14" style="602" customWidth="1"/>
    <col min="9990" max="9990" width="13.77734375" style="602" customWidth="1"/>
    <col min="9991" max="10240" width="8.88671875" style="602"/>
    <col min="10241" max="10241" width="23.21875" style="602" customWidth="1"/>
    <col min="10242" max="10242" width="16.77734375" style="602" customWidth="1"/>
    <col min="10243" max="10243" width="4" style="602" customWidth="1"/>
    <col min="10244" max="10244" width="13.44140625" style="602" customWidth="1"/>
    <col min="10245" max="10245" width="14" style="602" customWidth="1"/>
    <col min="10246" max="10246" width="13.77734375" style="602" customWidth="1"/>
    <col min="10247" max="10496" width="8.88671875" style="602"/>
    <col min="10497" max="10497" width="23.21875" style="602" customWidth="1"/>
    <col min="10498" max="10498" width="16.77734375" style="602" customWidth="1"/>
    <col min="10499" max="10499" width="4" style="602" customWidth="1"/>
    <col min="10500" max="10500" width="13.44140625" style="602" customWidth="1"/>
    <col min="10501" max="10501" width="14" style="602" customWidth="1"/>
    <col min="10502" max="10502" width="13.77734375" style="602" customWidth="1"/>
    <col min="10503" max="10752" width="8.88671875" style="602"/>
    <col min="10753" max="10753" width="23.21875" style="602" customWidth="1"/>
    <col min="10754" max="10754" width="16.77734375" style="602" customWidth="1"/>
    <col min="10755" max="10755" width="4" style="602" customWidth="1"/>
    <col min="10756" max="10756" width="13.44140625" style="602" customWidth="1"/>
    <col min="10757" max="10757" width="14" style="602" customWidth="1"/>
    <col min="10758" max="10758" width="13.77734375" style="602" customWidth="1"/>
    <col min="10759" max="11008" width="8.88671875" style="602"/>
    <col min="11009" max="11009" width="23.21875" style="602" customWidth="1"/>
    <col min="11010" max="11010" width="16.77734375" style="602" customWidth="1"/>
    <col min="11011" max="11011" width="4" style="602" customWidth="1"/>
    <col min="11012" max="11012" width="13.44140625" style="602" customWidth="1"/>
    <col min="11013" max="11013" width="14" style="602" customWidth="1"/>
    <col min="11014" max="11014" width="13.77734375" style="602" customWidth="1"/>
    <col min="11015" max="11264" width="8.88671875" style="602"/>
    <col min="11265" max="11265" width="23.21875" style="602" customWidth="1"/>
    <col min="11266" max="11266" width="16.77734375" style="602" customWidth="1"/>
    <col min="11267" max="11267" width="4" style="602" customWidth="1"/>
    <col min="11268" max="11268" width="13.44140625" style="602" customWidth="1"/>
    <col min="11269" max="11269" width="14" style="602" customWidth="1"/>
    <col min="11270" max="11270" width="13.77734375" style="602" customWidth="1"/>
    <col min="11271" max="11520" width="8.88671875" style="602"/>
    <col min="11521" max="11521" width="23.21875" style="602" customWidth="1"/>
    <col min="11522" max="11522" width="16.77734375" style="602" customWidth="1"/>
    <col min="11523" max="11523" width="4" style="602" customWidth="1"/>
    <col min="11524" max="11524" width="13.44140625" style="602" customWidth="1"/>
    <col min="11525" max="11525" width="14" style="602" customWidth="1"/>
    <col min="11526" max="11526" width="13.77734375" style="602" customWidth="1"/>
    <col min="11527" max="11776" width="8.88671875" style="602"/>
    <col min="11777" max="11777" width="23.21875" style="602" customWidth="1"/>
    <col min="11778" max="11778" width="16.77734375" style="602" customWidth="1"/>
    <col min="11779" max="11779" width="4" style="602" customWidth="1"/>
    <col min="11780" max="11780" width="13.44140625" style="602" customWidth="1"/>
    <col min="11781" max="11781" width="14" style="602" customWidth="1"/>
    <col min="11782" max="11782" width="13.77734375" style="602" customWidth="1"/>
    <col min="11783" max="12032" width="8.88671875" style="602"/>
    <col min="12033" max="12033" width="23.21875" style="602" customWidth="1"/>
    <col min="12034" max="12034" width="16.77734375" style="602" customWidth="1"/>
    <col min="12035" max="12035" width="4" style="602" customWidth="1"/>
    <col min="12036" max="12036" width="13.44140625" style="602" customWidth="1"/>
    <col min="12037" max="12037" width="14" style="602" customWidth="1"/>
    <col min="12038" max="12038" width="13.77734375" style="602" customWidth="1"/>
    <col min="12039" max="12288" width="8.88671875" style="602"/>
    <col min="12289" max="12289" width="23.21875" style="602" customWidth="1"/>
    <col min="12290" max="12290" width="16.77734375" style="602" customWidth="1"/>
    <col min="12291" max="12291" width="4" style="602" customWidth="1"/>
    <col min="12292" max="12292" width="13.44140625" style="602" customWidth="1"/>
    <col min="12293" max="12293" width="14" style="602" customWidth="1"/>
    <col min="12294" max="12294" width="13.77734375" style="602" customWidth="1"/>
    <col min="12295" max="12544" width="8.88671875" style="602"/>
    <col min="12545" max="12545" width="23.21875" style="602" customWidth="1"/>
    <col min="12546" max="12546" width="16.77734375" style="602" customWidth="1"/>
    <col min="12547" max="12547" width="4" style="602" customWidth="1"/>
    <col min="12548" max="12548" width="13.44140625" style="602" customWidth="1"/>
    <col min="12549" max="12549" width="14" style="602" customWidth="1"/>
    <col min="12550" max="12550" width="13.77734375" style="602" customWidth="1"/>
    <col min="12551" max="12800" width="8.88671875" style="602"/>
    <col min="12801" max="12801" width="23.21875" style="602" customWidth="1"/>
    <col min="12802" max="12802" width="16.77734375" style="602" customWidth="1"/>
    <col min="12803" max="12803" width="4" style="602" customWidth="1"/>
    <col min="12804" max="12804" width="13.44140625" style="602" customWidth="1"/>
    <col min="12805" max="12805" width="14" style="602" customWidth="1"/>
    <col min="12806" max="12806" width="13.77734375" style="602" customWidth="1"/>
    <col min="12807" max="13056" width="8.88671875" style="602"/>
    <col min="13057" max="13057" width="23.21875" style="602" customWidth="1"/>
    <col min="13058" max="13058" width="16.77734375" style="602" customWidth="1"/>
    <col min="13059" max="13059" width="4" style="602" customWidth="1"/>
    <col min="13060" max="13060" width="13.44140625" style="602" customWidth="1"/>
    <col min="13061" max="13061" width="14" style="602" customWidth="1"/>
    <col min="13062" max="13062" width="13.77734375" style="602" customWidth="1"/>
    <col min="13063" max="13312" width="8.88671875" style="602"/>
    <col min="13313" max="13313" width="23.21875" style="602" customWidth="1"/>
    <col min="13314" max="13314" width="16.77734375" style="602" customWidth="1"/>
    <col min="13315" max="13315" width="4" style="602" customWidth="1"/>
    <col min="13316" max="13316" width="13.44140625" style="602" customWidth="1"/>
    <col min="13317" max="13317" width="14" style="602" customWidth="1"/>
    <col min="13318" max="13318" width="13.77734375" style="602" customWidth="1"/>
    <col min="13319" max="13568" width="8.88671875" style="602"/>
    <col min="13569" max="13569" width="23.21875" style="602" customWidth="1"/>
    <col min="13570" max="13570" width="16.77734375" style="602" customWidth="1"/>
    <col min="13571" max="13571" width="4" style="602" customWidth="1"/>
    <col min="13572" max="13572" width="13.44140625" style="602" customWidth="1"/>
    <col min="13573" max="13573" width="14" style="602" customWidth="1"/>
    <col min="13574" max="13574" width="13.77734375" style="602" customWidth="1"/>
    <col min="13575" max="13824" width="8.88671875" style="602"/>
    <col min="13825" max="13825" width="23.21875" style="602" customWidth="1"/>
    <col min="13826" max="13826" width="16.77734375" style="602" customWidth="1"/>
    <col min="13827" max="13827" width="4" style="602" customWidth="1"/>
    <col min="13828" max="13828" width="13.44140625" style="602" customWidth="1"/>
    <col min="13829" max="13829" width="14" style="602" customWidth="1"/>
    <col min="13830" max="13830" width="13.77734375" style="602" customWidth="1"/>
    <col min="13831" max="14080" width="8.88671875" style="602"/>
    <col min="14081" max="14081" width="23.21875" style="602" customWidth="1"/>
    <col min="14082" max="14082" width="16.77734375" style="602" customWidth="1"/>
    <col min="14083" max="14083" width="4" style="602" customWidth="1"/>
    <col min="14084" max="14084" width="13.44140625" style="602" customWidth="1"/>
    <col min="14085" max="14085" width="14" style="602" customWidth="1"/>
    <col min="14086" max="14086" width="13.77734375" style="602" customWidth="1"/>
    <col min="14087" max="14336" width="8.88671875" style="602"/>
    <col min="14337" max="14337" width="23.21875" style="602" customWidth="1"/>
    <col min="14338" max="14338" width="16.77734375" style="602" customWidth="1"/>
    <col min="14339" max="14339" width="4" style="602" customWidth="1"/>
    <col min="14340" max="14340" width="13.44140625" style="602" customWidth="1"/>
    <col min="14341" max="14341" width="14" style="602" customWidth="1"/>
    <col min="14342" max="14342" width="13.77734375" style="602" customWidth="1"/>
    <col min="14343" max="14592" width="8.88671875" style="602"/>
    <col min="14593" max="14593" width="23.21875" style="602" customWidth="1"/>
    <col min="14594" max="14594" width="16.77734375" style="602" customWidth="1"/>
    <col min="14595" max="14595" width="4" style="602" customWidth="1"/>
    <col min="14596" max="14596" width="13.44140625" style="602" customWidth="1"/>
    <col min="14597" max="14597" width="14" style="602" customWidth="1"/>
    <col min="14598" max="14598" width="13.77734375" style="602" customWidth="1"/>
    <col min="14599" max="14848" width="8.88671875" style="602"/>
    <col min="14849" max="14849" width="23.21875" style="602" customWidth="1"/>
    <col min="14850" max="14850" width="16.77734375" style="602" customWidth="1"/>
    <col min="14851" max="14851" width="4" style="602" customWidth="1"/>
    <col min="14852" max="14852" width="13.44140625" style="602" customWidth="1"/>
    <col min="14853" max="14853" width="14" style="602" customWidth="1"/>
    <col min="14854" max="14854" width="13.77734375" style="602" customWidth="1"/>
    <col min="14855" max="15104" width="8.88671875" style="602"/>
    <col min="15105" max="15105" width="23.21875" style="602" customWidth="1"/>
    <col min="15106" max="15106" width="16.77734375" style="602" customWidth="1"/>
    <col min="15107" max="15107" width="4" style="602" customWidth="1"/>
    <col min="15108" max="15108" width="13.44140625" style="602" customWidth="1"/>
    <col min="15109" max="15109" width="14" style="602" customWidth="1"/>
    <col min="15110" max="15110" width="13.77734375" style="602" customWidth="1"/>
    <col min="15111" max="15360" width="8.88671875" style="602"/>
    <col min="15361" max="15361" width="23.21875" style="602" customWidth="1"/>
    <col min="15362" max="15362" width="16.77734375" style="602" customWidth="1"/>
    <col min="15363" max="15363" width="4" style="602" customWidth="1"/>
    <col min="15364" max="15364" width="13.44140625" style="602" customWidth="1"/>
    <col min="15365" max="15365" width="14" style="602" customWidth="1"/>
    <col min="15366" max="15366" width="13.77734375" style="602" customWidth="1"/>
    <col min="15367" max="15616" width="8.88671875" style="602"/>
    <col min="15617" max="15617" width="23.21875" style="602" customWidth="1"/>
    <col min="15618" max="15618" width="16.77734375" style="602" customWidth="1"/>
    <col min="15619" max="15619" width="4" style="602" customWidth="1"/>
    <col min="15620" max="15620" width="13.44140625" style="602" customWidth="1"/>
    <col min="15621" max="15621" width="14" style="602" customWidth="1"/>
    <col min="15622" max="15622" width="13.77734375" style="602" customWidth="1"/>
    <col min="15623" max="15872" width="8.88671875" style="602"/>
    <col min="15873" max="15873" width="23.21875" style="602" customWidth="1"/>
    <col min="15874" max="15874" width="16.77734375" style="602" customWidth="1"/>
    <col min="15875" max="15875" width="4" style="602" customWidth="1"/>
    <col min="15876" max="15876" width="13.44140625" style="602" customWidth="1"/>
    <col min="15877" max="15877" width="14" style="602" customWidth="1"/>
    <col min="15878" max="15878" width="13.77734375" style="602" customWidth="1"/>
    <col min="15879" max="16128" width="8.88671875" style="602"/>
    <col min="16129" max="16129" width="23.21875" style="602" customWidth="1"/>
    <col min="16130" max="16130" width="16.77734375" style="602" customWidth="1"/>
    <col min="16131" max="16131" width="4" style="602" customWidth="1"/>
    <col min="16132" max="16132" width="13.44140625" style="602" customWidth="1"/>
    <col min="16133" max="16133" width="14" style="602" customWidth="1"/>
    <col min="16134" max="16134" width="13.77734375" style="602" customWidth="1"/>
    <col min="16135" max="16384" width="8.88671875" style="602"/>
  </cols>
  <sheetData>
    <row r="1" spans="1:9" ht="41.25" customHeight="1">
      <c r="A1" s="700" t="s">
        <v>4941</v>
      </c>
      <c r="B1" s="700"/>
      <c r="C1" s="700"/>
      <c r="D1" s="700"/>
      <c r="E1" s="701"/>
      <c r="F1" s="701"/>
    </row>
    <row r="2" spans="1:9" ht="21.75" customHeight="1">
      <c r="A2" s="702" t="s">
        <v>4693</v>
      </c>
      <c r="B2" s="702"/>
      <c r="C2" s="702"/>
      <c r="D2" s="702"/>
      <c r="E2" s="604"/>
    </row>
    <row r="3" spans="1:9" ht="21.75" customHeight="1">
      <c r="A3" s="703" t="s">
        <v>4694</v>
      </c>
      <c r="B3" s="703"/>
      <c r="C3" s="704" t="str">
        <f>'[1](二)企业基本情况和审核事项说明'!C3&amp;""</f>
        <v>1900-01-00</v>
      </c>
      <c r="D3" s="704"/>
      <c r="E3" s="705"/>
      <c r="F3" s="705"/>
      <c r="I3" s="628"/>
    </row>
    <row r="4" spans="1:9" ht="21.75" customHeight="1">
      <c r="A4" s="703" t="s">
        <v>4695</v>
      </c>
      <c r="B4" s="703"/>
      <c r="C4" s="704" t="str">
        <f>'[1](二)企业基本情况和审核事项说明'!C4&amp;""</f>
        <v>0</v>
      </c>
      <c r="D4" s="704"/>
      <c r="E4" s="705"/>
      <c r="F4" s="705"/>
    </row>
    <row r="5" spans="1:9" ht="21.75" customHeight="1">
      <c r="A5" s="703" t="s">
        <v>4696</v>
      </c>
      <c r="B5" s="703"/>
      <c r="C5" s="704" t="str">
        <f>'[1](二)企业基本情况和审核事项说明'!C5&amp;""</f>
        <v>0</v>
      </c>
      <c r="D5" s="704"/>
      <c r="E5" s="705"/>
      <c r="F5" s="705"/>
    </row>
    <row r="6" spans="1:9" ht="21.75" customHeight="1">
      <c r="A6" s="703" t="s">
        <v>4697</v>
      </c>
      <c r="B6" s="703"/>
      <c r="C6" s="704" t="str">
        <f>'[1](二)企业基本情况和审核事项说明'!C6&amp;""</f>
        <v>0</v>
      </c>
      <c r="D6" s="704"/>
      <c r="E6" s="705"/>
      <c r="F6" s="705"/>
    </row>
    <row r="7" spans="1:9" ht="21.75" customHeight="1">
      <c r="A7" s="703" t="s">
        <v>4698</v>
      </c>
      <c r="B7" s="703"/>
      <c r="C7" s="706">
        <f>'[1](二)企业基本情况和审核事项说明'!C7</f>
        <v>0</v>
      </c>
      <c r="D7" s="706"/>
      <c r="E7" s="707"/>
      <c r="F7" s="707"/>
    </row>
    <row r="8" spans="1:9" ht="21.75" customHeight="1">
      <c r="A8" s="703" t="s">
        <v>4699</v>
      </c>
      <c r="B8" s="703"/>
      <c r="C8" s="706">
        <f>'[1](二)企业基本情况和审核事项说明'!C8</f>
        <v>0</v>
      </c>
      <c r="D8" s="706"/>
      <c r="E8" s="707"/>
      <c r="F8" s="707"/>
    </row>
    <row r="9" spans="1:9" ht="21.75" customHeight="1">
      <c r="A9" s="703" t="s">
        <v>4700</v>
      </c>
      <c r="B9" s="703"/>
      <c r="C9" s="704" t="str">
        <f>IFERROR(VLOOKUP('[1](二)企业基本情况和审核事项说明'!C9&amp;"",$A$139:$B$203,2,0),"")</f>
        <v/>
      </c>
      <c r="D9" s="704"/>
      <c r="E9" s="705"/>
      <c r="F9" s="705"/>
    </row>
    <row r="10" spans="1:9" ht="26.4" customHeight="1">
      <c r="A10" s="703" t="s">
        <v>4701</v>
      </c>
      <c r="B10" s="703"/>
      <c r="C10" s="708" t="str">
        <f>'[1](二)企业基本情况和审核事项说明'!C10&amp;""</f>
        <v>0</v>
      </c>
      <c r="D10" s="708"/>
      <c r="E10" s="709"/>
      <c r="F10" s="709"/>
    </row>
    <row r="11" spans="1:9" ht="21.75" customHeight="1">
      <c r="A11" s="703" t="s">
        <v>4702</v>
      </c>
      <c r="B11" s="703"/>
      <c r="C11" s="704" t="str">
        <f>IFERROR(VLOOKUP('[1](二)企业基本情况和审核事项说明'!C11&amp;"",$D$139:$E$158,2,0),"")</f>
        <v/>
      </c>
      <c r="D11" s="704"/>
      <c r="E11" s="705"/>
      <c r="F11" s="705"/>
    </row>
    <row r="12" spans="1:9" ht="21.75" customHeight="1">
      <c r="A12" s="711" t="s">
        <v>4703</v>
      </c>
      <c r="B12" s="711"/>
      <c r="C12" s="704" t="str">
        <f>'[1](二)企业基本情况和审核事项说明'!C12&amp;""</f>
        <v/>
      </c>
      <c r="D12" s="704"/>
      <c r="E12" s="705"/>
      <c r="F12" s="705"/>
    </row>
    <row r="13" spans="1:9" s="635" customFormat="1" ht="21.75" customHeight="1">
      <c r="A13" s="711" t="str">
        <f>"   10．"&amp;IF(LEN(C13)=18,"统一社会代码","税务登记证号")</f>
        <v xml:space="preserve">   10．税务登记证号</v>
      </c>
      <c r="B13" s="711"/>
      <c r="C13" s="704" t="str">
        <f>[1]基本情况!$B$48&amp;""</f>
        <v>0</v>
      </c>
      <c r="D13" s="704"/>
      <c r="E13" s="705"/>
      <c r="F13" s="705"/>
      <c r="G13" s="661"/>
    </row>
    <row r="14" spans="1:9" ht="21.75" customHeight="1">
      <c r="A14" s="702" t="s">
        <v>4704</v>
      </c>
      <c r="B14" s="702"/>
      <c r="C14" s="702"/>
      <c r="D14" s="702"/>
      <c r="E14" s="605"/>
      <c r="F14" s="606"/>
    </row>
    <row r="15" spans="1:9" ht="21.75" customHeight="1">
      <c r="A15" s="703" t="s">
        <v>4705</v>
      </c>
      <c r="B15" s="703"/>
      <c r="C15" s="704" t="str">
        <f>'[1](二)企业基本情况和审核事项说明'!C14&amp;""</f>
        <v>小企业会计准则</v>
      </c>
      <c r="D15" s="704"/>
      <c r="E15" s="705"/>
      <c r="F15" s="705"/>
    </row>
    <row r="16" spans="1:9" ht="21.75" customHeight="1">
      <c r="A16" s="607" t="s">
        <v>4706</v>
      </c>
      <c r="B16" s="608" t="str">
        <f>'[1](二)企业基本情况和审核事项说明'!B15</f>
        <v>2016-01-01</v>
      </c>
      <c r="C16" s="609" t="s">
        <v>4707</v>
      </c>
      <c r="D16" s="710" t="str">
        <f>'[1](二)企业基本情况和审核事项说明'!D15</f>
        <v>2016-12-31</v>
      </c>
      <c r="E16" s="705"/>
      <c r="F16" s="606"/>
    </row>
    <row r="17" spans="1:8" ht="53.25" customHeight="1">
      <c r="A17" s="610" t="s">
        <v>4708</v>
      </c>
      <c r="B17" s="708" t="str">
        <f>'[1](二)企业基本情况和审核事项说明'!C16</f>
        <v>以权责发生制为记账原则，以历史成本为计价基础。其中：记帐本位币：以人民币为记账本位币； 存货核算方法: 存货按月末一次加权平均法核算；固定资产及折旧核算方法：固定资产以历史成本计价、折旧采用平均年限法方法核算；坏帐准备计提方法及比例：直接核销法；所得税计算方法：应付税款法。</v>
      </c>
      <c r="C17" s="708"/>
      <c r="D17" s="705"/>
      <c r="E17" s="705"/>
      <c r="F17" s="705"/>
    </row>
    <row r="18" spans="1:8" ht="27.75" customHeight="1">
      <c r="A18" s="711" t="s">
        <v>4709</v>
      </c>
      <c r="B18" s="711"/>
      <c r="C18" s="711"/>
      <c r="D18" s="711"/>
      <c r="E18" s="701"/>
      <c r="F18" s="701"/>
    </row>
    <row r="19" spans="1:8" ht="21.75" customHeight="1">
      <c r="A19" s="711" t="s">
        <v>4710</v>
      </c>
      <c r="B19" s="711"/>
      <c r="C19" s="712"/>
      <c r="D19" s="712"/>
      <c r="E19" s="611"/>
    </row>
    <row r="20" spans="1:8" ht="21.75" customHeight="1">
      <c r="A20" s="713" t="s">
        <v>4711</v>
      </c>
      <c r="B20" s="713"/>
      <c r="C20" s="713"/>
      <c r="D20" s="713"/>
      <c r="E20" s="604"/>
    </row>
    <row r="21" spans="1:8" ht="21.75" customHeight="1">
      <c r="A21" s="702" t="str">
        <f>"   （一）纳税调整增加额为"&amp;TEXT(SUMIF(E23:E76,"&lt;9.99E+307"),"#,##0.00")&amp;"元，明细如下："</f>
        <v xml:space="preserve">   （一）纳税调整增加额为0.00元，明细如下：</v>
      </c>
      <c r="B21" s="702"/>
      <c r="C21" s="702"/>
      <c r="D21" s="702"/>
      <c r="E21" s="702"/>
      <c r="H21" s="602" t="s">
        <v>4884</v>
      </c>
    </row>
    <row r="22" spans="1:8" ht="21.75" customHeight="1">
      <c r="A22" s="612" t="s">
        <v>4712</v>
      </c>
      <c r="B22" s="613" t="s">
        <v>4713</v>
      </c>
      <c r="C22" s="716" t="s">
        <v>4714</v>
      </c>
      <c r="D22" s="717"/>
      <c r="E22" s="614" t="s">
        <v>4715</v>
      </c>
      <c r="F22" s="612" t="s">
        <v>4716</v>
      </c>
      <c r="H22" s="602">
        <f>IF(ISERROR(E23),0,1)</f>
        <v>0</v>
      </c>
    </row>
    <row r="23" spans="1:8" ht="24" customHeight="1">
      <c r="A23" s="662" t="e">
        <f>VLOOKUP($G23,$B$208:$G$307,COLUMN()+1,0)</f>
        <v>#N/A</v>
      </c>
      <c r="B23" s="640" t="e">
        <f>ROUND(VLOOKUP($G23,$B$208:$G$307,COLUMN()+1,0),2)</f>
        <v>#N/A</v>
      </c>
      <c r="C23" s="714" t="e">
        <f>ROUND(VLOOKUP($G23,$B$208:$G$307,COLUMN()+1,0),2)</f>
        <v>#N/A</v>
      </c>
      <c r="D23" s="715"/>
      <c r="E23" s="640" t="e">
        <f>ROUND(VLOOKUP($G23,$B$208:$G$307,COLUMN(),0),2)</f>
        <v>#N/A</v>
      </c>
      <c r="F23" s="615" t="e">
        <f>VLOOKUP($G23,$B$208:$G$307,COLUMN(),0)</f>
        <v>#N/A</v>
      </c>
      <c r="G23" s="631" t="s">
        <v>4804</v>
      </c>
      <c r="H23" s="602">
        <f>IF(ISERROR(E23),0,1)</f>
        <v>0</v>
      </c>
    </row>
    <row r="24" spans="1:8" ht="24" customHeight="1">
      <c r="A24" s="662" t="e">
        <f t="shared" ref="A24:A76" si="0">VLOOKUP($G24,$B$208:$G$307,COLUMN()+1,0)</f>
        <v>#N/A</v>
      </c>
      <c r="B24" s="640" t="e">
        <f t="shared" ref="B24:C76" si="1">ROUND(VLOOKUP($G24,$B$208:$G$307,COLUMN()+1,0),2)</f>
        <v>#N/A</v>
      </c>
      <c r="C24" s="714" t="e">
        <f t="shared" si="1"/>
        <v>#N/A</v>
      </c>
      <c r="D24" s="715"/>
      <c r="E24" s="640" t="e">
        <f t="shared" ref="E24:E76" si="2">ROUND(VLOOKUP($G24,$B$208:$G$307,COLUMN(),0),2)</f>
        <v>#N/A</v>
      </c>
      <c r="F24" s="615" t="e">
        <f t="shared" ref="F24:F76" si="3">VLOOKUP($G24,$B$208:$G$307,COLUMN(),0)</f>
        <v>#N/A</v>
      </c>
      <c r="G24" s="631" t="s">
        <v>4805</v>
      </c>
      <c r="H24" s="602">
        <f t="shared" ref="H24:H76" si="4">IF(ISERROR(E24),0,1)</f>
        <v>0</v>
      </c>
    </row>
    <row r="25" spans="1:8" ht="24" customHeight="1">
      <c r="A25" s="662" t="e">
        <f t="shared" si="0"/>
        <v>#N/A</v>
      </c>
      <c r="B25" s="640" t="e">
        <f t="shared" si="1"/>
        <v>#N/A</v>
      </c>
      <c r="C25" s="714" t="e">
        <f t="shared" si="1"/>
        <v>#N/A</v>
      </c>
      <c r="D25" s="715"/>
      <c r="E25" s="640" t="e">
        <f t="shared" si="2"/>
        <v>#N/A</v>
      </c>
      <c r="F25" s="615" t="e">
        <f t="shared" si="3"/>
        <v>#N/A</v>
      </c>
      <c r="G25" s="631" t="s">
        <v>4806</v>
      </c>
      <c r="H25" s="602">
        <f t="shared" si="4"/>
        <v>0</v>
      </c>
    </row>
    <row r="26" spans="1:8" ht="24" customHeight="1">
      <c r="A26" s="662" t="e">
        <f t="shared" si="0"/>
        <v>#N/A</v>
      </c>
      <c r="B26" s="640" t="e">
        <f t="shared" si="1"/>
        <v>#N/A</v>
      </c>
      <c r="C26" s="714" t="e">
        <f t="shared" si="1"/>
        <v>#N/A</v>
      </c>
      <c r="D26" s="715"/>
      <c r="E26" s="640" t="e">
        <f t="shared" si="2"/>
        <v>#N/A</v>
      </c>
      <c r="F26" s="615" t="e">
        <f t="shared" si="3"/>
        <v>#N/A</v>
      </c>
      <c r="G26" s="631" t="s">
        <v>4807</v>
      </c>
      <c r="H26" s="602">
        <f t="shared" si="4"/>
        <v>0</v>
      </c>
    </row>
    <row r="27" spans="1:8" ht="24" customHeight="1">
      <c r="A27" s="662" t="e">
        <f t="shared" si="0"/>
        <v>#N/A</v>
      </c>
      <c r="B27" s="640" t="e">
        <f t="shared" si="1"/>
        <v>#N/A</v>
      </c>
      <c r="C27" s="714" t="e">
        <f t="shared" si="1"/>
        <v>#N/A</v>
      </c>
      <c r="D27" s="715"/>
      <c r="E27" s="640" t="e">
        <f t="shared" si="2"/>
        <v>#N/A</v>
      </c>
      <c r="F27" s="615" t="e">
        <f t="shared" si="3"/>
        <v>#N/A</v>
      </c>
      <c r="G27" s="631" t="s">
        <v>4808</v>
      </c>
      <c r="H27" s="602">
        <f t="shared" si="4"/>
        <v>0</v>
      </c>
    </row>
    <row r="28" spans="1:8" ht="24" customHeight="1">
      <c r="A28" s="662" t="e">
        <f t="shared" si="0"/>
        <v>#N/A</v>
      </c>
      <c r="B28" s="640" t="e">
        <f t="shared" si="1"/>
        <v>#N/A</v>
      </c>
      <c r="C28" s="714" t="e">
        <f t="shared" si="1"/>
        <v>#N/A</v>
      </c>
      <c r="D28" s="715"/>
      <c r="E28" s="640" t="e">
        <f t="shared" si="2"/>
        <v>#N/A</v>
      </c>
      <c r="F28" s="615" t="e">
        <f t="shared" si="3"/>
        <v>#N/A</v>
      </c>
      <c r="G28" s="631" t="s">
        <v>4809</v>
      </c>
      <c r="H28" s="602">
        <f t="shared" si="4"/>
        <v>0</v>
      </c>
    </row>
    <row r="29" spans="1:8" ht="24" customHeight="1">
      <c r="A29" s="662" t="e">
        <f t="shared" si="0"/>
        <v>#N/A</v>
      </c>
      <c r="B29" s="640" t="e">
        <f t="shared" si="1"/>
        <v>#N/A</v>
      </c>
      <c r="C29" s="714" t="e">
        <f t="shared" si="1"/>
        <v>#N/A</v>
      </c>
      <c r="D29" s="715"/>
      <c r="E29" s="640" t="e">
        <f t="shared" si="2"/>
        <v>#N/A</v>
      </c>
      <c r="F29" s="615" t="e">
        <f t="shared" si="3"/>
        <v>#N/A</v>
      </c>
      <c r="G29" s="631" t="s">
        <v>4810</v>
      </c>
      <c r="H29" s="602">
        <f t="shared" si="4"/>
        <v>0</v>
      </c>
    </row>
    <row r="30" spans="1:8" ht="24" customHeight="1">
      <c r="A30" s="662" t="e">
        <f t="shared" si="0"/>
        <v>#N/A</v>
      </c>
      <c r="B30" s="640" t="e">
        <f t="shared" si="1"/>
        <v>#N/A</v>
      </c>
      <c r="C30" s="714" t="e">
        <f t="shared" si="1"/>
        <v>#N/A</v>
      </c>
      <c r="D30" s="715"/>
      <c r="E30" s="640" t="e">
        <f t="shared" si="2"/>
        <v>#N/A</v>
      </c>
      <c r="F30" s="615" t="e">
        <f t="shared" si="3"/>
        <v>#N/A</v>
      </c>
      <c r="G30" s="631" t="s">
        <v>4811</v>
      </c>
      <c r="H30" s="602">
        <f t="shared" si="4"/>
        <v>0</v>
      </c>
    </row>
    <row r="31" spans="1:8" ht="24" customHeight="1">
      <c r="A31" s="662" t="e">
        <f t="shared" si="0"/>
        <v>#N/A</v>
      </c>
      <c r="B31" s="640" t="e">
        <f t="shared" si="1"/>
        <v>#N/A</v>
      </c>
      <c r="C31" s="714" t="e">
        <f t="shared" si="1"/>
        <v>#N/A</v>
      </c>
      <c r="D31" s="715"/>
      <c r="E31" s="640" t="e">
        <f t="shared" si="2"/>
        <v>#N/A</v>
      </c>
      <c r="F31" s="615" t="e">
        <f t="shared" si="3"/>
        <v>#N/A</v>
      </c>
      <c r="G31" s="631" t="s">
        <v>4812</v>
      </c>
      <c r="H31" s="602">
        <f t="shared" si="4"/>
        <v>0</v>
      </c>
    </row>
    <row r="32" spans="1:8" ht="24" customHeight="1">
      <c r="A32" s="662" t="e">
        <f t="shared" si="0"/>
        <v>#N/A</v>
      </c>
      <c r="B32" s="640" t="e">
        <f t="shared" si="1"/>
        <v>#N/A</v>
      </c>
      <c r="C32" s="714" t="e">
        <f t="shared" si="1"/>
        <v>#N/A</v>
      </c>
      <c r="D32" s="715"/>
      <c r="E32" s="640" t="e">
        <f t="shared" si="2"/>
        <v>#N/A</v>
      </c>
      <c r="F32" s="615" t="e">
        <f t="shared" si="3"/>
        <v>#N/A</v>
      </c>
      <c r="G32" s="631" t="s">
        <v>4813</v>
      </c>
      <c r="H32" s="602">
        <f t="shared" si="4"/>
        <v>0</v>
      </c>
    </row>
    <row r="33" spans="1:8" ht="24" customHeight="1">
      <c r="A33" s="662" t="e">
        <f t="shared" si="0"/>
        <v>#N/A</v>
      </c>
      <c r="B33" s="640" t="e">
        <f t="shared" si="1"/>
        <v>#N/A</v>
      </c>
      <c r="C33" s="714" t="e">
        <f t="shared" si="1"/>
        <v>#N/A</v>
      </c>
      <c r="D33" s="715"/>
      <c r="E33" s="640" t="e">
        <f t="shared" si="2"/>
        <v>#N/A</v>
      </c>
      <c r="F33" s="615" t="e">
        <f t="shared" si="3"/>
        <v>#N/A</v>
      </c>
      <c r="G33" s="631" t="s">
        <v>4814</v>
      </c>
      <c r="H33" s="602">
        <f t="shared" si="4"/>
        <v>0</v>
      </c>
    </row>
    <row r="34" spans="1:8" ht="24" customHeight="1">
      <c r="A34" s="662" t="e">
        <f t="shared" si="0"/>
        <v>#N/A</v>
      </c>
      <c r="B34" s="640" t="e">
        <f t="shared" si="1"/>
        <v>#N/A</v>
      </c>
      <c r="C34" s="714" t="e">
        <f t="shared" si="1"/>
        <v>#N/A</v>
      </c>
      <c r="D34" s="715"/>
      <c r="E34" s="640" t="e">
        <f t="shared" si="2"/>
        <v>#N/A</v>
      </c>
      <c r="F34" s="615" t="e">
        <f t="shared" si="3"/>
        <v>#N/A</v>
      </c>
      <c r="G34" s="631" t="s">
        <v>4815</v>
      </c>
      <c r="H34" s="602">
        <f t="shared" si="4"/>
        <v>0</v>
      </c>
    </row>
    <row r="35" spans="1:8" ht="24" customHeight="1">
      <c r="A35" s="662" t="e">
        <f t="shared" si="0"/>
        <v>#N/A</v>
      </c>
      <c r="B35" s="640" t="e">
        <f t="shared" si="1"/>
        <v>#N/A</v>
      </c>
      <c r="C35" s="714" t="e">
        <f t="shared" si="1"/>
        <v>#N/A</v>
      </c>
      <c r="D35" s="715"/>
      <c r="E35" s="640" t="e">
        <f t="shared" si="2"/>
        <v>#N/A</v>
      </c>
      <c r="F35" s="615" t="e">
        <f t="shared" si="3"/>
        <v>#N/A</v>
      </c>
      <c r="G35" s="631" t="s">
        <v>4816</v>
      </c>
      <c r="H35" s="602">
        <f t="shared" si="4"/>
        <v>0</v>
      </c>
    </row>
    <row r="36" spans="1:8" ht="24" customHeight="1">
      <c r="A36" s="662" t="e">
        <f t="shared" si="0"/>
        <v>#N/A</v>
      </c>
      <c r="B36" s="640" t="e">
        <f t="shared" si="1"/>
        <v>#N/A</v>
      </c>
      <c r="C36" s="714" t="e">
        <f t="shared" si="1"/>
        <v>#N/A</v>
      </c>
      <c r="D36" s="715"/>
      <c r="E36" s="640" t="e">
        <f t="shared" si="2"/>
        <v>#N/A</v>
      </c>
      <c r="F36" s="615" t="e">
        <f t="shared" si="3"/>
        <v>#N/A</v>
      </c>
      <c r="G36" s="631" t="s">
        <v>4817</v>
      </c>
      <c r="H36" s="602">
        <f t="shared" si="4"/>
        <v>0</v>
      </c>
    </row>
    <row r="37" spans="1:8" ht="24" customHeight="1">
      <c r="A37" s="662" t="e">
        <f t="shared" si="0"/>
        <v>#N/A</v>
      </c>
      <c r="B37" s="640" t="e">
        <f t="shared" si="1"/>
        <v>#N/A</v>
      </c>
      <c r="C37" s="714" t="e">
        <f t="shared" si="1"/>
        <v>#N/A</v>
      </c>
      <c r="D37" s="715"/>
      <c r="E37" s="640" t="e">
        <f t="shared" si="2"/>
        <v>#N/A</v>
      </c>
      <c r="F37" s="615" t="e">
        <f t="shared" si="3"/>
        <v>#N/A</v>
      </c>
      <c r="G37" s="631" t="s">
        <v>4818</v>
      </c>
      <c r="H37" s="602">
        <f t="shared" si="4"/>
        <v>0</v>
      </c>
    </row>
    <row r="38" spans="1:8" ht="24" customHeight="1">
      <c r="A38" s="662" t="e">
        <f t="shared" si="0"/>
        <v>#N/A</v>
      </c>
      <c r="B38" s="640" t="e">
        <f t="shared" si="1"/>
        <v>#N/A</v>
      </c>
      <c r="C38" s="714" t="e">
        <f t="shared" si="1"/>
        <v>#N/A</v>
      </c>
      <c r="D38" s="715"/>
      <c r="E38" s="640" t="e">
        <f t="shared" si="2"/>
        <v>#N/A</v>
      </c>
      <c r="F38" s="615" t="e">
        <f t="shared" si="3"/>
        <v>#N/A</v>
      </c>
      <c r="G38" s="631" t="s">
        <v>4819</v>
      </c>
      <c r="H38" s="602">
        <f t="shared" si="4"/>
        <v>0</v>
      </c>
    </row>
    <row r="39" spans="1:8" ht="24" customHeight="1">
      <c r="A39" s="662" t="e">
        <f t="shared" si="0"/>
        <v>#N/A</v>
      </c>
      <c r="B39" s="640" t="e">
        <f t="shared" si="1"/>
        <v>#N/A</v>
      </c>
      <c r="C39" s="714" t="e">
        <f t="shared" si="1"/>
        <v>#N/A</v>
      </c>
      <c r="D39" s="715"/>
      <c r="E39" s="640" t="e">
        <f t="shared" si="2"/>
        <v>#N/A</v>
      </c>
      <c r="F39" s="615" t="e">
        <f t="shared" si="3"/>
        <v>#N/A</v>
      </c>
      <c r="G39" s="631" t="s">
        <v>4820</v>
      </c>
      <c r="H39" s="602">
        <f t="shared" si="4"/>
        <v>0</v>
      </c>
    </row>
    <row r="40" spans="1:8" ht="24" customHeight="1">
      <c r="A40" s="662" t="e">
        <f t="shared" si="0"/>
        <v>#N/A</v>
      </c>
      <c r="B40" s="640" t="e">
        <f t="shared" si="1"/>
        <v>#N/A</v>
      </c>
      <c r="C40" s="714" t="e">
        <f t="shared" si="1"/>
        <v>#N/A</v>
      </c>
      <c r="D40" s="715"/>
      <c r="E40" s="640" t="e">
        <f t="shared" si="2"/>
        <v>#N/A</v>
      </c>
      <c r="F40" s="615" t="e">
        <f t="shared" si="3"/>
        <v>#N/A</v>
      </c>
      <c r="G40" s="631" t="s">
        <v>4821</v>
      </c>
      <c r="H40" s="602">
        <f t="shared" si="4"/>
        <v>0</v>
      </c>
    </row>
    <row r="41" spans="1:8" ht="24" customHeight="1">
      <c r="A41" s="662" t="e">
        <f t="shared" si="0"/>
        <v>#N/A</v>
      </c>
      <c r="B41" s="640" t="e">
        <f t="shared" si="1"/>
        <v>#N/A</v>
      </c>
      <c r="C41" s="714" t="e">
        <f t="shared" si="1"/>
        <v>#N/A</v>
      </c>
      <c r="D41" s="715"/>
      <c r="E41" s="640" t="e">
        <f t="shared" si="2"/>
        <v>#N/A</v>
      </c>
      <c r="F41" s="615" t="e">
        <f t="shared" si="3"/>
        <v>#N/A</v>
      </c>
      <c r="G41" s="631" t="s">
        <v>4822</v>
      </c>
      <c r="H41" s="602">
        <f t="shared" si="4"/>
        <v>0</v>
      </c>
    </row>
    <row r="42" spans="1:8" ht="24" customHeight="1">
      <c r="A42" s="662" t="e">
        <f t="shared" si="0"/>
        <v>#N/A</v>
      </c>
      <c r="B42" s="640" t="e">
        <f t="shared" si="1"/>
        <v>#N/A</v>
      </c>
      <c r="C42" s="714" t="e">
        <f t="shared" si="1"/>
        <v>#N/A</v>
      </c>
      <c r="D42" s="715"/>
      <c r="E42" s="640" t="e">
        <f t="shared" si="2"/>
        <v>#N/A</v>
      </c>
      <c r="F42" s="615" t="e">
        <f t="shared" si="3"/>
        <v>#N/A</v>
      </c>
      <c r="G42" s="631" t="s">
        <v>4823</v>
      </c>
      <c r="H42" s="602">
        <f t="shared" si="4"/>
        <v>0</v>
      </c>
    </row>
    <row r="43" spans="1:8" ht="24" customHeight="1">
      <c r="A43" s="662" t="e">
        <f t="shared" si="0"/>
        <v>#N/A</v>
      </c>
      <c r="B43" s="640" t="e">
        <f t="shared" si="1"/>
        <v>#N/A</v>
      </c>
      <c r="C43" s="714" t="e">
        <f t="shared" si="1"/>
        <v>#N/A</v>
      </c>
      <c r="D43" s="715"/>
      <c r="E43" s="640" t="e">
        <f t="shared" si="2"/>
        <v>#N/A</v>
      </c>
      <c r="F43" s="615" t="e">
        <f t="shared" si="3"/>
        <v>#N/A</v>
      </c>
      <c r="G43" s="631" t="s">
        <v>4824</v>
      </c>
      <c r="H43" s="602">
        <f t="shared" si="4"/>
        <v>0</v>
      </c>
    </row>
    <row r="44" spans="1:8" ht="24" customHeight="1">
      <c r="A44" s="662" t="e">
        <f t="shared" si="0"/>
        <v>#N/A</v>
      </c>
      <c r="B44" s="640" t="e">
        <f t="shared" si="1"/>
        <v>#N/A</v>
      </c>
      <c r="C44" s="714" t="e">
        <f t="shared" si="1"/>
        <v>#N/A</v>
      </c>
      <c r="D44" s="715"/>
      <c r="E44" s="640" t="e">
        <f t="shared" si="2"/>
        <v>#N/A</v>
      </c>
      <c r="F44" s="615" t="e">
        <f t="shared" si="3"/>
        <v>#N/A</v>
      </c>
      <c r="G44" s="631" t="s">
        <v>4825</v>
      </c>
      <c r="H44" s="602">
        <f t="shared" si="4"/>
        <v>0</v>
      </c>
    </row>
    <row r="45" spans="1:8" ht="24" customHeight="1">
      <c r="A45" s="662" t="e">
        <f t="shared" si="0"/>
        <v>#N/A</v>
      </c>
      <c r="B45" s="640" t="e">
        <f t="shared" si="1"/>
        <v>#N/A</v>
      </c>
      <c r="C45" s="714" t="e">
        <f t="shared" si="1"/>
        <v>#N/A</v>
      </c>
      <c r="D45" s="715"/>
      <c r="E45" s="640" t="e">
        <f t="shared" si="2"/>
        <v>#N/A</v>
      </c>
      <c r="F45" s="615" t="e">
        <f t="shared" si="3"/>
        <v>#N/A</v>
      </c>
      <c r="G45" s="631" t="s">
        <v>4826</v>
      </c>
      <c r="H45" s="602">
        <f t="shared" si="4"/>
        <v>0</v>
      </c>
    </row>
    <row r="46" spans="1:8" ht="24" customHeight="1">
      <c r="A46" s="662" t="e">
        <f t="shared" si="0"/>
        <v>#N/A</v>
      </c>
      <c r="B46" s="640" t="e">
        <f t="shared" si="1"/>
        <v>#N/A</v>
      </c>
      <c r="C46" s="714" t="e">
        <f t="shared" si="1"/>
        <v>#N/A</v>
      </c>
      <c r="D46" s="715"/>
      <c r="E46" s="640" t="e">
        <f t="shared" si="2"/>
        <v>#N/A</v>
      </c>
      <c r="F46" s="615" t="e">
        <f t="shared" si="3"/>
        <v>#N/A</v>
      </c>
      <c r="G46" s="631" t="s">
        <v>4827</v>
      </c>
      <c r="H46" s="602">
        <f t="shared" si="4"/>
        <v>0</v>
      </c>
    </row>
    <row r="47" spans="1:8" ht="24" customHeight="1">
      <c r="A47" s="662" t="e">
        <f t="shared" si="0"/>
        <v>#N/A</v>
      </c>
      <c r="B47" s="640" t="e">
        <f t="shared" si="1"/>
        <v>#N/A</v>
      </c>
      <c r="C47" s="714" t="e">
        <f t="shared" si="1"/>
        <v>#N/A</v>
      </c>
      <c r="D47" s="715"/>
      <c r="E47" s="640" t="e">
        <f t="shared" si="2"/>
        <v>#N/A</v>
      </c>
      <c r="F47" s="615" t="e">
        <f t="shared" si="3"/>
        <v>#N/A</v>
      </c>
      <c r="G47" s="631" t="s">
        <v>4828</v>
      </c>
      <c r="H47" s="602">
        <f t="shared" si="4"/>
        <v>0</v>
      </c>
    </row>
    <row r="48" spans="1:8" ht="24" customHeight="1">
      <c r="A48" s="662" t="e">
        <f t="shared" si="0"/>
        <v>#N/A</v>
      </c>
      <c r="B48" s="640" t="e">
        <f t="shared" si="1"/>
        <v>#N/A</v>
      </c>
      <c r="C48" s="714" t="e">
        <f t="shared" si="1"/>
        <v>#N/A</v>
      </c>
      <c r="D48" s="715"/>
      <c r="E48" s="640" t="e">
        <f t="shared" si="2"/>
        <v>#N/A</v>
      </c>
      <c r="F48" s="615" t="e">
        <f t="shared" si="3"/>
        <v>#N/A</v>
      </c>
      <c r="G48" s="631" t="s">
        <v>4829</v>
      </c>
      <c r="H48" s="602">
        <f t="shared" si="4"/>
        <v>0</v>
      </c>
    </row>
    <row r="49" spans="1:8" ht="24" customHeight="1">
      <c r="A49" s="662" t="e">
        <f t="shared" si="0"/>
        <v>#N/A</v>
      </c>
      <c r="B49" s="640" t="e">
        <f t="shared" si="1"/>
        <v>#N/A</v>
      </c>
      <c r="C49" s="714" t="e">
        <f t="shared" si="1"/>
        <v>#N/A</v>
      </c>
      <c r="D49" s="715"/>
      <c r="E49" s="640" t="e">
        <f t="shared" si="2"/>
        <v>#N/A</v>
      </c>
      <c r="F49" s="615" t="e">
        <f t="shared" si="3"/>
        <v>#N/A</v>
      </c>
      <c r="G49" s="631" t="s">
        <v>4830</v>
      </c>
      <c r="H49" s="602">
        <f t="shared" si="4"/>
        <v>0</v>
      </c>
    </row>
    <row r="50" spans="1:8" ht="24" customHeight="1">
      <c r="A50" s="662" t="e">
        <f t="shared" si="0"/>
        <v>#N/A</v>
      </c>
      <c r="B50" s="640" t="e">
        <f t="shared" si="1"/>
        <v>#N/A</v>
      </c>
      <c r="C50" s="714" t="e">
        <f t="shared" si="1"/>
        <v>#N/A</v>
      </c>
      <c r="D50" s="715"/>
      <c r="E50" s="640" t="e">
        <f t="shared" si="2"/>
        <v>#N/A</v>
      </c>
      <c r="F50" s="615" t="e">
        <f t="shared" si="3"/>
        <v>#N/A</v>
      </c>
      <c r="G50" s="631" t="s">
        <v>4831</v>
      </c>
      <c r="H50" s="602">
        <f t="shared" si="4"/>
        <v>0</v>
      </c>
    </row>
    <row r="51" spans="1:8" ht="24" customHeight="1">
      <c r="A51" s="662" t="e">
        <f t="shared" si="0"/>
        <v>#N/A</v>
      </c>
      <c r="B51" s="640" t="e">
        <f t="shared" si="1"/>
        <v>#N/A</v>
      </c>
      <c r="C51" s="714" t="e">
        <f t="shared" si="1"/>
        <v>#N/A</v>
      </c>
      <c r="D51" s="715"/>
      <c r="E51" s="640" t="e">
        <f t="shared" si="2"/>
        <v>#N/A</v>
      </c>
      <c r="F51" s="615" t="e">
        <f t="shared" si="3"/>
        <v>#N/A</v>
      </c>
      <c r="G51" s="631" t="s">
        <v>4832</v>
      </c>
      <c r="H51" s="602">
        <f t="shared" si="4"/>
        <v>0</v>
      </c>
    </row>
    <row r="52" spans="1:8" ht="24" customHeight="1">
      <c r="A52" s="662" t="e">
        <f t="shared" si="0"/>
        <v>#N/A</v>
      </c>
      <c r="B52" s="640" t="e">
        <f t="shared" si="1"/>
        <v>#N/A</v>
      </c>
      <c r="C52" s="714" t="e">
        <f t="shared" si="1"/>
        <v>#N/A</v>
      </c>
      <c r="D52" s="715"/>
      <c r="E52" s="640" t="e">
        <f t="shared" si="2"/>
        <v>#N/A</v>
      </c>
      <c r="F52" s="615" t="e">
        <f t="shared" si="3"/>
        <v>#N/A</v>
      </c>
      <c r="G52" s="631" t="s">
        <v>4833</v>
      </c>
      <c r="H52" s="602">
        <f t="shared" si="4"/>
        <v>0</v>
      </c>
    </row>
    <row r="53" spans="1:8" ht="24" customHeight="1">
      <c r="A53" s="662" t="e">
        <f t="shared" si="0"/>
        <v>#N/A</v>
      </c>
      <c r="B53" s="640" t="e">
        <f t="shared" si="1"/>
        <v>#N/A</v>
      </c>
      <c r="C53" s="714" t="e">
        <f t="shared" si="1"/>
        <v>#N/A</v>
      </c>
      <c r="D53" s="715"/>
      <c r="E53" s="640" t="e">
        <f t="shared" si="2"/>
        <v>#N/A</v>
      </c>
      <c r="F53" s="615" t="e">
        <f t="shared" si="3"/>
        <v>#N/A</v>
      </c>
      <c r="G53" s="631" t="s">
        <v>4834</v>
      </c>
      <c r="H53" s="602">
        <f t="shared" si="4"/>
        <v>0</v>
      </c>
    </row>
    <row r="54" spans="1:8" ht="24" customHeight="1">
      <c r="A54" s="662" t="e">
        <f t="shared" si="0"/>
        <v>#N/A</v>
      </c>
      <c r="B54" s="640" t="e">
        <f t="shared" si="1"/>
        <v>#N/A</v>
      </c>
      <c r="C54" s="714" t="e">
        <f t="shared" si="1"/>
        <v>#N/A</v>
      </c>
      <c r="D54" s="715"/>
      <c r="E54" s="640" t="e">
        <f t="shared" si="2"/>
        <v>#N/A</v>
      </c>
      <c r="F54" s="615" t="e">
        <f t="shared" si="3"/>
        <v>#N/A</v>
      </c>
      <c r="G54" s="631" t="s">
        <v>4835</v>
      </c>
      <c r="H54" s="602">
        <f t="shared" si="4"/>
        <v>0</v>
      </c>
    </row>
    <row r="55" spans="1:8" ht="24" customHeight="1">
      <c r="A55" s="662" t="e">
        <f t="shared" si="0"/>
        <v>#N/A</v>
      </c>
      <c r="B55" s="640" t="e">
        <f t="shared" si="1"/>
        <v>#N/A</v>
      </c>
      <c r="C55" s="714" t="e">
        <f t="shared" si="1"/>
        <v>#N/A</v>
      </c>
      <c r="D55" s="715"/>
      <c r="E55" s="640" t="e">
        <f t="shared" si="2"/>
        <v>#N/A</v>
      </c>
      <c r="F55" s="615" t="e">
        <f t="shared" si="3"/>
        <v>#N/A</v>
      </c>
      <c r="G55" s="631" t="s">
        <v>4836</v>
      </c>
      <c r="H55" s="602">
        <f t="shared" si="4"/>
        <v>0</v>
      </c>
    </row>
    <row r="56" spans="1:8" ht="24" customHeight="1">
      <c r="A56" s="662" t="e">
        <f t="shared" si="0"/>
        <v>#N/A</v>
      </c>
      <c r="B56" s="640" t="e">
        <f t="shared" si="1"/>
        <v>#N/A</v>
      </c>
      <c r="C56" s="714" t="e">
        <f t="shared" si="1"/>
        <v>#N/A</v>
      </c>
      <c r="D56" s="715"/>
      <c r="E56" s="640" t="e">
        <f t="shared" si="2"/>
        <v>#N/A</v>
      </c>
      <c r="F56" s="615" t="e">
        <f t="shared" si="3"/>
        <v>#N/A</v>
      </c>
      <c r="G56" s="631" t="s">
        <v>4837</v>
      </c>
      <c r="H56" s="602">
        <f t="shared" si="4"/>
        <v>0</v>
      </c>
    </row>
    <row r="57" spans="1:8" ht="24" customHeight="1">
      <c r="A57" s="662" t="e">
        <f t="shared" si="0"/>
        <v>#N/A</v>
      </c>
      <c r="B57" s="640" t="e">
        <f t="shared" si="1"/>
        <v>#N/A</v>
      </c>
      <c r="C57" s="714" t="e">
        <f t="shared" si="1"/>
        <v>#N/A</v>
      </c>
      <c r="D57" s="715"/>
      <c r="E57" s="640" t="e">
        <f t="shared" si="2"/>
        <v>#N/A</v>
      </c>
      <c r="F57" s="615" t="e">
        <f t="shared" si="3"/>
        <v>#N/A</v>
      </c>
      <c r="G57" s="631" t="s">
        <v>4838</v>
      </c>
      <c r="H57" s="602">
        <f t="shared" si="4"/>
        <v>0</v>
      </c>
    </row>
    <row r="58" spans="1:8" ht="24" customHeight="1">
      <c r="A58" s="662" t="e">
        <f t="shared" si="0"/>
        <v>#N/A</v>
      </c>
      <c r="B58" s="640" t="e">
        <f t="shared" si="1"/>
        <v>#N/A</v>
      </c>
      <c r="C58" s="714" t="e">
        <f t="shared" si="1"/>
        <v>#N/A</v>
      </c>
      <c r="D58" s="715"/>
      <c r="E58" s="640" t="e">
        <f t="shared" si="2"/>
        <v>#N/A</v>
      </c>
      <c r="F58" s="615" t="e">
        <f t="shared" si="3"/>
        <v>#N/A</v>
      </c>
      <c r="G58" s="631" t="s">
        <v>4839</v>
      </c>
      <c r="H58" s="602">
        <f t="shared" si="4"/>
        <v>0</v>
      </c>
    </row>
    <row r="59" spans="1:8" ht="24" customHeight="1">
      <c r="A59" s="662" t="e">
        <f t="shared" si="0"/>
        <v>#N/A</v>
      </c>
      <c r="B59" s="640" t="e">
        <f t="shared" si="1"/>
        <v>#N/A</v>
      </c>
      <c r="C59" s="714" t="e">
        <f t="shared" si="1"/>
        <v>#N/A</v>
      </c>
      <c r="D59" s="715"/>
      <c r="E59" s="640" t="e">
        <f t="shared" si="2"/>
        <v>#N/A</v>
      </c>
      <c r="F59" s="615" t="e">
        <f t="shared" si="3"/>
        <v>#N/A</v>
      </c>
      <c r="G59" s="631" t="s">
        <v>4840</v>
      </c>
      <c r="H59" s="602">
        <f t="shared" si="4"/>
        <v>0</v>
      </c>
    </row>
    <row r="60" spans="1:8" ht="24" customHeight="1">
      <c r="A60" s="662" t="e">
        <f t="shared" si="0"/>
        <v>#N/A</v>
      </c>
      <c r="B60" s="640" t="e">
        <f t="shared" si="1"/>
        <v>#N/A</v>
      </c>
      <c r="C60" s="714" t="e">
        <f t="shared" si="1"/>
        <v>#N/A</v>
      </c>
      <c r="D60" s="715"/>
      <c r="E60" s="640" t="e">
        <f t="shared" si="2"/>
        <v>#N/A</v>
      </c>
      <c r="F60" s="615" t="e">
        <f t="shared" si="3"/>
        <v>#N/A</v>
      </c>
      <c r="G60" s="631" t="s">
        <v>4841</v>
      </c>
      <c r="H60" s="602">
        <f t="shared" si="4"/>
        <v>0</v>
      </c>
    </row>
    <row r="61" spans="1:8" ht="24" customHeight="1">
      <c r="A61" s="662" t="e">
        <f t="shared" si="0"/>
        <v>#N/A</v>
      </c>
      <c r="B61" s="640" t="e">
        <f t="shared" si="1"/>
        <v>#N/A</v>
      </c>
      <c r="C61" s="714" t="e">
        <f t="shared" si="1"/>
        <v>#N/A</v>
      </c>
      <c r="D61" s="715"/>
      <c r="E61" s="640" t="e">
        <f t="shared" si="2"/>
        <v>#N/A</v>
      </c>
      <c r="F61" s="615" t="e">
        <f t="shared" si="3"/>
        <v>#N/A</v>
      </c>
      <c r="G61" s="631" t="s">
        <v>4842</v>
      </c>
      <c r="H61" s="635">
        <f t="shared" si="4"/>
        <v>0</v>
      </c>
    </row>
    <row r="62" spans="1:8" s="635" customFormat="1" ht="24" customHeight="1">
      <c r="A62" s="662" t="e">
        <f t="shared" si="0"/>
        <v>#N/A</v>
      </c>
      <c r="B62" s="640" t="e">
        <f t="shared" si="1"/>
        <v>#N/A</v>
      </c>
      <c r="C62" s="714" t="e">
        <f t="shared" si="1"/>
        <v>#N/A</v>
      </c>
      <c r="D62" s="715"/>
      <c r="E62" s="640" t="e">
        <f t="shared" si="2"/>
        <v>#N/A</v>
      </c>
      <c r="F62" s="615" t="e">
        <f t="shared" si="3"/>
        <v>#N/A</v>
      </c>
      <c r="G62" s="631" t="s">
        <v>4843</v>
      </c>
      <c r="H62" s="635">
        <f t="shared" si="4"/>
        <v>0</v>
      </c>
    </row>
    <row r="63" spans="1:8" s="635" customFormat="1" ht="24" customHeight="1">
      <c r="A63" s="662" t="e">
        <f t="shared" si="0"/>
        <v>#N/A</v>
      </c>
      <c r="B63" s="640" t="e">
        <f t="shared" si="1"/>
        <v>#N/A</v>
      </c>
      <c r="C63" s="714" t="e">
        <f t="shared" si="1"/>
        <v>#N/A</v>
      </c>
      <c r="D63" s="715"/>
      <c r="E63" s="640" t="e">
        <f t="shared" si="2"/>
        <v>#N/A</v>
      </c>
      <c r="F63" s="615" t="e">
        <f t="shared" si="3"/>
        <v>#N/A</v>
      </c>
      <c r="G63" s="631" t="s">
        <v>5039</v>
      </c>
      <c r="H63" s="635">
        <f t="shared" si="4"/>
        <v>0</v>
      </c>
    </row>
    <row r="64" spans="1:8" s="635" customFormat="1" ht="24" customHeight="1">
      <c r="A64" s="662" t="e">
        <f t="shared" si="0"/>
        <v>#N/A</v>
      </c>
      <c r="B64" s="640" t="e">
        <f t="shared" si="1"/>
        <v>#N/A</v>
      </c>
      <c r="C64" s="714" t="e">
        <f t="shared" si="1"/>
        <v>#N/A</v>
      </c>
      <c r="D64" s="715"/>
      <c r="E64" s="640" t="e">
        <f t="shared" si="2"/>
        <v>#N/A</v>
      </c>
      <c r="F64" s="615" t="e">
        <f t="shared" si="3"/>
        <v>#N/A</v>
      </c>
      <c r="G64" s="631" t="s">
        <v>5040</v>
      </c>
      <c r="H64" s="635">
        <f t="shared" si="4"/>
        <v>0</v>
      </c>
    </row>
    <row r="65" spans="1:8" s="635" customFormat="1" ht="24" customHeight="1">
      <c r="A65" s="662" t="e">
        <f t="shared" si="0"/>
        <v>#N/A</v>
      </c>
      <c r="B65" s="640" t="e">
        <f t="shared" si="1"/>
        <v>#N/A</v>
      </c>
      <c r="C65" s="714" t="e">
        <f t="shared" si="1"/>
        <v>#N/A</v>
      </c>
      <c r="D65" s="715"/>
      <c r="E65" s="640" t="e">
        <f t="shared" si="2"/>
        <v>#N/A</v>
      </c>
      <c r="F65" s="615" t="e">
        <f t="shared" si="3"/>
        <v>#N/A</v>
      </c>
      <c r="G65" s="631" t="s">
        <v>5041</v>
      </c>
      <c r="H65" s="635">
        <f t="shared" si="4"/>
        <v>0</v>
      </c>
    </row>
    <row r="66" spans="1:8" s="635" customFormat="1" ht="24" customHeight="1">
      <c r="A66" s="662" t="e">
        <f t="shared" si="0"/>
        <v>#N/A</v>
      </c>
      <c r="B66" s="640" t="e">
        <f t="shared" si="1"/>
        <v>#N/A</v>
      </c>
      <c r="C66" s="714" t="e">
        <f t="shared" si="1"/>
        <v>#N/A</v>
      </c>
      <c r="D66" s="715"/>
      <c r="E66" s="640" t="e">
        <f t="shared" si="2"/>
        <v>#N/A</v>
      </c>
      <c r="F66" s="615" t="e">
        <f t="shared" si="3"/>
        <v>#N/A</v>
      </c>
      <c r="G66" s="631" t="s">
        <v>5042</v>
      </c>
      <c r="H66" s="635">
        <f t="shared" si="4"/>
        <v>0</v>
      </c>
    </row>
    <row r="67" spans="1:8" s="635" customFormat="1" ht="24" customHeight="1">
      <c r="A67" s="662" t="e">
        <f t="shared" si="0"/>
        <v>#N/A</v>
      </c>
      <c r="B67" s="640" t="e">
        <f t="shared" si="1"/>
        <v>#N/A</v>
      </c>
      <c r="C67" s="714" t="e">
        <f t="shared" si="1"/>
        <v>#N/A</v>
      </c>
      <c r="D67" s="715"/>
      <c r="E67" s="640" t="e">
        <f t="shared" si="2"/>
        <v>#N/A</v>
      </c>
      <c r="F67" s="615" t="e">
        <f t="shared" si="3"/>
        <v>#N/A</v>
      </c>
      <c r="G67" s="631" t="s">
        <v>5043</v>
      </c>
      <c r="H67" s="635">
        <f t="shared" si="4"/>
        <v>0</v>
      </c>
    </row>
    <row r="68" spans="1:8" s="635" customFormat="1" ht="24" customHeight="1">
      <c r="A68" s="662" t="e">
        <f t="shared" si="0"/>
        <v>#N/A</v>
      </c>
      <c r="B68" s="640" t="e">
        <f t="shared" si="1"/>
        <v>#N/A</v>
      </c>
      <c r="C68" s="714" t="e">
        <f t="shared" si="1"/>
        <v>#N/A</v>
      </c>
      <c r="D68" s="715"/>
      <c r="E68" s="640" t="e">
        <f t="shared" si="2"/>
        <v>#N/A</v>
      </c>
      <c r="F68" s="615" t="e">
        <f t="shared" si="3"/>
        <v>#N/A</v>
      </c>
      <c r="G68" s="631" t="s">
        <v>5044</v>
      </c>
      <c r="H68" s="635">
        <f t="shared" si="4"/>
        <v>0</v>
      </c>
    </row>
    <row r="69" spans="1:8" s="635" customFormat="1" ht="24" customHeight="1">
      <c r="A69" s="662" t="e">
        <f t="shared" si="0"/>
        <v>#N/A</v>
      </c>
      <c r="B69" s="640" t="e">
        <f t="shared" si="1"/>
        <v>#N/A</v>
      </c>
      <c r="C69" s="714" t="e">
        <f t="shared" si="1"/>
        <v>#N/A</v>
      </c>
      <c r="D69" s="715"/>
      <c r="E69" s="640" t="e">
        <f t="shared" si="2"/>
        <v>#N/A</v>
      </c>
      <c r="F69" s="615" t="e">
        <f t="shared" si="3"/>
        <v>#N/A</v>
      </c>
      <c r="G69" s="631" t="s">
        <v>5045</v>
      </c>
      <c r="H69" s="635">
        <f t="shared" si="4"/>
        <v>0</v>
      </c>
    </row>
    <row r="70" spans="1:8" s="635" customFormat="1" ht="24" customHeight="1">
      <c r="A70" s="662" t="e">
        <f t="shared" si="0"/>
        <v>#N/A</v>
      </c>
      <c r="B70" s="640" t="e">
        <f t="shared" si="1"/>
        <v>#N/A</v>
      </c>
      <c r="C70" s="714" t="e">
        <f t="shared" si="1"/>
        <v>#N/A</v>
      </c>
      <c r="D70" s="715"/>
      <c r="E70" s="640" t="e">
        <f t="shared" si="2"/>
        <v>#N/A</v>
      </c>
      <c r="F70" s="615" t="e">
        <f t="shared" si="3"/>
        <v>#N/A</v>
      </c>
      <c r="G70" s="631" t="s">
        <v>5046</v>
      </c>
      <c r="H70" s="635">
        <f t="shared" si="4"/>
        <v>0</v>
      </c>
    </row>
    <row r="71" spans="1:8" s="635" customFormat="1" ht="24" customHeight="1">
      <c r="A71" s="662" t="e">
        <f t="shared" si="0"/>
        <v>#N/A</v>
      </c>
      <c r="B71" s="640" t="e">
        <f t="shared" si="1"/>
        <v>#N/A</v>
      </c>
      <c r="C71" s="714" t="e">
        <f t="shared" si="1"/>
        <v>#N/A</v>
      </c>
      <c r="D71" s="715"/>
      <c r="E71" s="640" t="e">
        <f t="shared" si="2"/>
        <v>#N/A</v>
      </c>
      <c r="F71" s="615" t="e">
        <f t="shared" si="3"/>
        <v>#N/A</v>
      </c>
      <c r="G71" s="631" t="s">
        <v>5047</v>
      </c>
      <c r="H71" s="635">
        <f t="shared" si="4"/>
        <v>0</v>
      </c>
    </row>
    <row r="72" spans="1:8" s="635" customFormat="1" ht="24" customHeight="1">
      <c r="A72" s="662" t="e">
        <f t="shared" si="0"/>
        <v>#N/A</v>
      </c>
      <c r="B72" s="640" t="e">
        <f t="shared" si="1"/>
        <v>#N/A</v>
      </c>
      <c r="C72" s="714" t="e">
        <f t="shared" si="1"/>
        <v>#N/A</v>
      </c>
      <c r="D72" s="715"/>
      <c r="E72" s="640" t="e">
        <f t="shared" si="2"/>
        <v>#N/A</v>
      </c>
      <c r="F72" s="615" t="e">
        <f t="shared" si="3"/>
        <v>#N/A</v>
      </c>
      <c r="G72" s="631" t="s">
        <v>5048</v>
      </c>
      <c r="H72" s="635">
        <f t="shared" si="4"/>
        <v>0</v>
      </c>
    </row>
    <row r="73" spans="1:8" s="635" customFormat="1" ht="24" customHeight="1">
      <c r="A73" s="662" t="e">
        <f t="shared" si="0"/>
        <v>#N/A</v>
      </c>
      <c r="B73" s="640" t="e">
        <f t="shared" si="1"/>
        <v>#N/A</v>
      </c>
      <c r="C73" s="714" t="e">
        <f t="shared" si="1"/>
        <v>#N/A</v>
      </c>
      <c r="D73" s="715"/>
      <c r="E73" s="640" t="e">
        <f t="shared" si="2"/>
        <v>#N/A</v>
      </c>
      <c r="F73" s="615" t="e">
        <f t="shared" si="3"/>
        <v>#N/A</v>
      </c>
      <c r="G73" s="631" t="s">
        <v>5049</v>
      </c>
      <c r="H73" s="635">
        <f t="shared" si="4"/>
        <v>0</v>
      </c>
    </row>
    <row r="74" spans="1:8" s="635" customFormat="1" ht="24" customHeight="1">
      <c r="A74" s="662" t="e">
        <f t="shared" si="0"/>
        <v>#N/A</v>
      </c>
      <c r="B74" s="640" t="e">
        <f t="shared" si="1"/>
        <v>#N/A</v>
      </c>
      <c r="C74" s="714" t="e">
        <f t="shared" si="1"/>
        <v>#N/A</v>
      </c>
      <c r="D74" s="715"/>
      <c r="E74" s="640" t="e">
        <f t="shared" si="2"/>
        <v>#N/A</v>
      </c>
      <c r="F74" s="615" t="e">
        <f t="shared" si="3"/>
        <v>#N/A</v>
      </c>
      <c r="G74" s="631" t="s">
        <v>5050</v>
      </c>
      <c r="H74" s="635">
        <f t="shared" si="4"/>
        <v>0</v>
      </c>
    </row>
    <row r="75" spans="1:8" s="635" customFormat="1" ht="24" customHeight="1">
      <c r="A75" s="662" t="e">
        <f t="shared" si="0"/>
        <v>#N/A</v>
      </c>
      <c r="B75" s="640" t="e">
        <f t="shared" si="1"/>
        <v>#N/A</v>
      </c>
      <c r="C75" s="714" t="e">
        <f t="shared" si="1"/>
        <v>#N/A</v>
      </c>
      <c r="D75" s="715"/>
      <c r="E75" s="640" t="e">
        <f t="shared" si="2"/>
        <v>#N/A</v>
      </c>
      <c r="F75" s="615" t="e">
        <f t="shared" si="3"/>
        <v>#N/A</v>
      </c>
      <c r="G75" s="631" t="s">
        <v>5051</v>
      </c>
      <c r="H75" s="635">
        <f t="shared" si="4"/>
        <v>0</v>
      </c>
    </row>
    <row r="76" spans="1:8" ht="24" customHeight="1">
      <c r="A76" s="662" t="e">
        <f t="shared" si="0"/>
        <v>#N/A</v>
      </c>
      <c r="B76" s="640" t="e">
        <f t="shared" si="1"/>
        <v>#N/A</v>
      </c>
      <c r="C76" s="714" t="e">
        <f t="shared" si="1"/>
        <v>#N/A</v>
      </c>
      <c r="D76" s="715"/>
      <c r="E76" s="640" t="e">
        <f t="shared" si="2"/>
        <v>#N/A</v>
      </c>
      <c r="F76" s="615" t="e">
        <f t="shared" si="3"/>
        <v>#N/A</v>
      </c>
      <c r="G76" s="631" t="s">
        <v>5052</v>
      </c>
      <c r="H76" s="602">
        <f t="shared" si="4"/>
        <v>0</v>
      </c>
    </row>
    <row r="77" spans="1:8" ht="18" customHeight="1">
      <c r="A77" s="616" t="s">
        <v>4717</v>
      </c>
      <c r="B77" s="616"/>
      <c r="C77" s="616"/>
      <c r="D77" s="616"/>
      <c r="E77" s="616"/>
      <c r="H77" s="602">
        <f>IF(ISERROR(E23),1,0)</f>
        <v>1</v>
      </c>
    </row>
    <row r="78" spans="1:8" ht="21.6" customHeight="1">
      <c r="A78" s="726" t="str">
        <f>"   （二）纳税调整减少额为"&amp;TEXT(SUMIF(E80:E119,"&lt;9.99E+307"),"#,##0.00")&amp;"元，明细如下："</f>
        <v xml:space="preserve">   （二）纳税调整减少额为0.00元，明细如下：</v>
      </c>
      <c r="B78" s="726"/>
      <c r="C78" s="726"/>
      <c r="D78" s="726"/>
      <c r="E78" s="726"/>
      <c r="H78" s="602">
        <v>1</v>
      </c>
    </row>
    <row r="79" spans="1:8" ht="21.75" customHeight="1">
      <c r="A79" s="612" t="s">
        <v>4712</v>
      </c>
      <c r="B79" s="613" t="s">
        <v>4713</v>
      </c>
      <c r="C79" s="716" t="s">
        <v>4714</v>
      </c>
      <c r="D79" s="717"/>
      <c r="E79" s="614" t="s">
        <v>4803</v>
      </c>
      <c r="F79" s="612" t="s">
        <v>4716</v>
      </c>
      <c r="H79" s="602">
        <f>IF(ISERROR(E80),0,1)</f>
        <v>0</v>
      </c>
    </row>
    <row r="80" spans="1:8" ht="24" customHeight="1">
      <c r="A80" s="615" t="e">
        <f>VLOOKUP($G80,$B$208:$G$307,COLUMN()+1,0)</f>
        <v>#N/A</v>
      </c>
      <c r="B80" s="640" t="e">
        <f>ROUND(VLOOKUP($G80,$B$208:$G$307,COLUMN()+1,0),2)</f>
        <v>#N/A</v>
      </c>
      <c r="C80" s="718" t="e">
        <f>ROUND(VLOOKUP($G80,$B$208:$G$307,COLUMN()+1,0),2)</f>
        <v>#N/A</v>
      </c>
      <c r="D80" s="719" t="e">
        <f t="shared" ref="D80:D119" si="5">VLOOKUP($G80,$B$208:$G$252,COLUMN()+1,0)</f>
        <v>#N/A</v>
      </c>
      <c r="E80" s="640" t="e">
        <f>ROUND(-VLOOKUP($G80,$B$208:$G$307,COLUMN(),0),2)</f>
        <v>#N/A</v>
      </c>
      <c r="F80" s="632" t="e">
        <f>VLOOKUP($G80,$B$208:$G$307,COLUMN(),0)</f>
        <v>#N/A</v>
      </c>
      <c r="G80" s="631" t="s">
        <v>4844</v>
      </c>
      <c r="H80" s="602">
        <f>IF(ISERROR(E80),0,1)</f>
        <v>0</v>
      </c>
    </row>
    <row r="81" spans="1:8" ht="24" customHeight="1">
      <c r="A81" s="615" t="e">
        <f t="shared" ref="A81:A119" si="6">VLOOKUP($G81,$B$208:$G$307,COLUMN()+1,0)</f>
        <v>#N/A</v>
      </c>
      <c r="B81" s="640" t="e">
        <f t="shared" ref="B81:C119" si="7">ROUND(VLOOKUP($G81,$B$208:$G$307,COLUMN()+1,0),2)</f>
        <v>#N/A</v>
      </c>
      <c r="C81" s="718" t="e">
        <f t="shared" si="7"/>
        <v>#N/A</v>
      </c>
      <c r="D81" s="719" t="e">
        <f t="shared" si="5"/>
        <v>#N/A</v>
      </c>
      <c r="E81" s="640" t="e">
        <f t="shared" ref="E81:E119" si="8">ROUND(-VLOOKUP($G81,$B$208:$G$307,COLUMN(),0),2)</f>
        <v>#N/A</v>
      </c>
      <c r="F81" s="632" t="e">
        <f t="shared" ref="F81:F119" si="9">VLOOKUP($G81,$B$208:$G$307,COLUMN(),0)</f>
        <v>#N/A</v>
      </c>
      <c r="G81" s="631" t="s">
        <v>4845</v>
      </c>
      <c r="H81" s="602">
        <f t="shared" ref="H81:H119" si="10">IF(ISERROR(E81),0,1)</f>
        <v>0</v>
      </c>
    </row>
    <row r="82" spans="1:8" ht="24" customHeight="1">
      <c r="A82" s="615" t="e">
        <f t="shared" si="6"/>
        <v>#N/A</v>
      </c>
      <c r="B82" s="640" t="e">
        <f t="shared" si="7"/>
        <v>#N/A</v>
      </c>
      <c r="C82" s="718" t="e">
        <f t="shared" si="7"/>
        <v>#N/A</v>
      </c>
      <c r="D82" s="719" t="e">
        <f t="shared" si="5"/>
        <v>#N/A</v>
      </c>
      <c r="E82" s="640" t="e">
        <f t="shared" si="8"/>
        <v>#N/A</v>
      </c>
      <c r="F82" s="632" t="e">
        <f t="shared" si="9"/>
        <v>#N/A</v>
      </c>
      <c r="G82" s="631" t="s">
        <v>4846</v>
      </c>
      <c r="H82" s="602">
        <f t="shared" si="10"/>
        <v>0</v>
      </c>
    </row>
    <row r="83" spans="1:8" ht="24" customHeight="1">
      <c r="A83" s="615" t="e">
        <f t="shared" si="6"/>
        <v>#N/A</v>
      </c>
      <c r="B83" s="640" t="e">
        <f t="shared" si="7"/>
        <v>#N/A</v>
      </c>
      <c r="C83" s="718" t="e">
        <f t="shared" si="7"/>
        <v>#N/A</v>
      </c>
      <c r="D83" s="719" t="e">
        <f t="shared" si="5"/>
        <v>#N/A</v>
      </c>
      <c r="E83" s="640" t="e">
        <f t="shared" si="8"/>
        <v>#N/A</v>
      </c>
      <c r="F83" s="632" t="e">
        <f t="shared" si="9"/>
        <v>#N/A</v>
      </c>
      <c r="G83" s="631" t="s">
        <v>4847</v>
      </c>
      <c r="H83" s="602">
        <f t="shared" si="10"/>
        <v>0</v>
      </c>
    </row>
    <row r="84" spans="1:8" ht="24" customHeight="1">
      <c r="A84" s="615" t="e">
        <f t="shared" si="6"/>
        <v>#N/A</v>
      </c>
      <c r="B84" s="640" t="e">
        <f t="shared" si="7"/>
        <v>#N/A</v>
      </c>
      <c r="C84" s="718" t="e">
        <f t="shared" si="7"/>
        <v>#N/A</v>
      </c>
      <c r="D84" s="719" t="e">
        <f t="shared" si="5"/>
        <v>#N/A</v>
      </c>
      <c r="E84" s="640" t="e">
        <f t="shared" si="8"/>
        <v>#N/A</v>
      </c>
      <c r="F84" s="632" t="e">
        <f t="shared" si="9"/>
        <v>#N/A</v>
      </c>
      <c r="G84" s="631" t="s">
        <v>4848</v>
      </c>
      <c r="H84" s="602">
        <f t="shared" si="10"/>
        <v>0</v>
      </c>
    </row>
    <row r="85" spans="1:8" ht="24" customHeight="1">
      <c r="A85" s="615" t="e">
        <f t="shared" si="6"/>
        <v>#N/A</v>
      </c>
      <c r="B85" s="640" t="e">
        <f t="shared" si="7"/>
        <v>#N/A</v>
      </c>
      <c r="C85" s="718" t="e">
        <f t="shared" si="7"/>
        <v>#N/A</v>
      </c>
      <c r="D85" s="719" t="e">
        <f t="shared" si="5"/>
        <v>#N/A</v>
      </c>
      <c r="E85" s="640" t="e">
        <f t="shared" si="8"/>
        <v>#N/A</v>
      </c>
      <c r="F85" s="632" t="e">
        <f t="shared" si="9"/>
        <v>#N/A</v>
      </c>
      <c r="G85" s="631" t="s">
        <v>4849</v>
      </c>
      <c r="H85" s="602">
        <f t="shared" si="10"/>
        <v>0</v>
      </c>
    </row>
    <row r="86" spans="1:8" ht="24" customHeight="1">
      <c r="A86" s="615" t="e">
        <f t="shared" si="6"/>
        <v>#N/A</v>
      </c>
      <c r="B86" s="640" t="e">
        <f t="shared" si="7"/>
        <v>#N/A</v>
      </c>
      <c r="C86" s="718" t="e">
        <f t="shared" si="7"/>
        <v>#N/A</v>
      </c>
      <c r="D86" s="719" t="e">
        <f t="shared" si="5"/>
        <v>#N/A</v>
      </c>
      <c r="E86" s="640" t="e">
        <f t="shared" si="8"/>
        <v>#N/A</v>
      </c>
      <c r="F86" s="632" t="e">
        <f t="shared" si="9"/>
        <v>#N/A</v>
      </c>
      <c r="G86" s="631" t="s">
        <v>4850</v>
      </c>
      <c r="H86" s="602">
        <f t="shared" si="10"/>
        <v>0</v>
      </c>
    </row>
    <row r="87" spans="1:8" ht="24" customHeight="1">
      <c r="A87" s="615" t="e">
        <f t="shared" si="6"/>
        <v>#N/A</v>
      </c>
      <c r="B87" s="640" t="e">
        <f t="shared" si="7"/>
        <v>#N/A</v>
      </c>
      <c r="C87" s="718" t="e">
        <f t="shared" si="7"/>
        <v>#N/A</v>
      </c>
      <c r="D87" s="719" t="e">
        <f t="shared" si="5"/>
        <v>#N/A</v>
      </c>
      <c r="E87" s="640" t="e">
        <f t="shared" si="8"/>
        <v>#N/A</v>
      </c>
      <c r="F87" s="632" t="e">
        <f t="shared" si="9"/>
        <v>#N/A</v>
      </c>
      <c r="G87" s="631" t="s">
        <v>4851</v>
      </c>
      <c r="H87" s="602">
        <f t="shared" si="10"/>
        <v>0</v>
      </c>
    </row>
    <row r="88" spans="1:8" ht="24" customHeight="1">
      <c r="A88" s="615" t="e">
        <f t="shared" si="6"/>
        <v>#N/A</v>
      </c>
      <c r="B88" s="640" t="e">
        <f t="shared" si="7"/>
        <v>#N/A</v>
      </c>
      <c r="C88" s="718" t="e">
        <f t="shared" si="7"/>
        <v>#N/A</v>
      </c>
      <c r="D88" s="719" t="e">
        <f t="shared" si="5"/>
        <v>#N/A</v>
      </c>
      <c r="E88" s="640" t="e">
        <f t="shared" si="8"/>
        <v>#N/A</v>
      </c>
      <c r="F88" s="632" t="e">
        <f t="shared" si="9"/>
        <v>#N/A</v>
      </c>
      <c r="G88" s="631" t="s">
        <v>4852</v>
      </c>
      <c r="H88" s="602">
        <f t="shared" si="10"/>
        <v>0</v>
      </c>
    </row>
    <row r="89" spans="1:8" ht="24" customHeight="1">
      <c r="A89" s="615" t="e">
        <f t="shared" si="6"/>
        <v>#N/A</v>
      </c>
      <c r="B89" s="640" t="e">
        <f t="shared" si="7"/>
        <v>#N/A</v>
      </c>
      <c r="C89" s="718" t="e">
        <f t="shared" si="7"/>
        <v>#N/A</v>
      </c>
      <c r="D89" s="719" t="e">
        <f t="shared" si="5"/>
        <v>#N/A</v>
      </c>
      <c r="E89" s="640" t="e">
        <f t="shared" si="8"/>
        <v>#N/A</v>
      </c>
      <c r="F89" s="632" t="e">
        <f t="shared" si="9"/>
        <v>#N/A</v>
      </c>
      <c r="G89" s="631" t="s">
        <v>4853</v>
      </c>
      <c r="H89" s="602">
        <f t="shared" si="10"/>
        <v>0</v>
      </c>
    </row>
    <row r="90" spans="1:8" ht="24" customHeight="1">
      <c r="A90" s="615" t="e">
        <f t="shared" si="6"/>
        <v>#N/A</v>
      </c>
      <c r="B90" s="640" t="e">
        <f t="shared" si="7"/>
        <v>#N/A</v>
      </c>
      <c r="C90" s="718" t="e">
        <f t="shared" si="7"/>
        <v>#N/A</v>
      </c>
      <c r="D90" s="719" t="e">
        <f t="shared" si="5"/>
        <v>#N/A</v>
      </c>
      <c r="E90" s="640" t="e">
        <f t="shared" si="8"/>
        <v>#N/A</v>
      </c>
      <c r="F90" s="632" t="e">
        <f t="shared" si="9"/>
        <v>#N/A</v>
      </c>
      <c r="G90" s="631" t="s">
        <v>4854</v>
      </c>
      <c r="H90" s="602">
        <f t="shared" si="10"/>
        <v>0</v>
      </c>
    </row>
    <row r="91" spans="1:8" ht="24" customHeight="1">
      <c r="A91" s="615" t="e">
        <f t="shared" si="6"/>
        <v>#N/A</v>
      </c>
      <c r="B91" s="640" t="e">
        <f t="shared" si="7"/>
        <v>#N/A</v>
      </c>
      <c r="C91" s="718" t="e">
        <f t="shared" si="7"/>
        <v>#N/A</v>
      </c>
      <c r="D91" s="719" t="e">
        <f t="shared" si="5"/>
        <v>#N/A</v>
      </c>
      <c r="E91" s="640" t="e">
        <f t="shared" si="8"/>
        <v>#N/A</v>
      </c>
      <c r="F91" s="632" t="e">
        <f t="shared" si="9"/>
        <v>#N/A</v>
      </c>
      <c r="G91" s="631" t="s">
        <v>4855</v>
      </c>
      <c r="H91" s="602">
        <f t="shared" si="10"/>
        <v>0</v>
      </c>
    </row>
    <row r="92" spans="1:8" ht="24" customHeight="1">
      <c r="A92" s="615" t="e">
        <f t="shared" si="6"/>
        <v>#N/A</v>
      </c>
      <c r="B92" s="640" t="e">
        <f t="shared" si="7"/>
        <v>#N/A</v>
      </c>
      <c r="C92" s="718" t="e">
        <f t="shared" si="7"/>
        <v>#N/A</v>
      </c>
      <c r="D92" s="719" t="e">
        <f t="shared" si="5"/>
        <v>#N/A</v>
      </c>
      <c r="E92" s="640" t="e">
        <f t="shared" si="8"/>
        <v>#N/A</v>
      </c>
      <c r="F92" s="632" t="e">
        <f t="shared" si="9"/>
        <v>#N/A</v>
      </c>
      <c r="G92" s="631" t="s">
        <v>4856</v>
      </c>
      <c r="H92" s="602">
        <f t="shared" si="10"/>
        <v>0</v>
      </c>
    </row>
    <row r="93" spans="1:8" ht="24" customHeight="1">
      <c r="A93" s="615" t="e">
        <f t="shared" si="6"/>
        <v>#N/A</v>
      </c>
      <c r="B93" s="640" t="e">
        <f t="shared" si="7"/>
        <v>#N/A</v>
      </c>
      <c r="C93" s="718" t="e">
        <f t="shared" si="7"/>
        <v>#N/A</v>
      </c>
      <c r="D93" s="719" t="e">
        <f t="shared" si="5"/>
        <v>#N/A</v>
      </c>
      <c r="E93" s="640" t="e">
        <f t="shared" si="8"/>
        <v>#N/A</v>
      </c>
      <c r="F93" s="632" t="e">
        <f t="shared" si="9"/>
        <v>#N/A</v>
      </c>
      <c r="G93" s="631" t="s">
        <v>4857</v>
      </c>
      <c r="H93" s="602">
        <f t="shared" si="10"/>
        <v>0</v>
      </c>
    </row>
    <row r="94" spans="1:8" ht="24" customHeight="1">
      <c r="A94" s="615" t="e">
        <f t="shared" si="6"/>
        <v>#N/A</v>
      </c>
      <c r="B94" s="640" t="e">
        <f t="shared" si="7"/>
        <v>#N/A</v>
      </c>
      <c r="C94" s="718" t="e">
        <f t="shared" si="7"/>
        <v>#N/A</v>
      </c>
      <c r="D94" s="719" t="e">
        <f t="shared" si="5"/>
        <v>#N/A</v>
      </c>
      <c r="E94" s="640" t="e">
        <f t="shared" si="8"/>
        <v>#N/A</v>
      </c>
      <c r="F94" s="632" t="e">
        <f t="shared" si="9"/>
        <v>#N/A</v>
      </c>
      <c r="G94" s="631" t="s">
        <v>4858</v>
      </c>
      <c r="H94" s="602">
        <f t="shared" si="10"/>
        <v>0</v>
      </c>
    </row>
    <row r="95" spans="1:8" ht="24" customHeight="1">
      <c r="A95" s="615" t="e">
        <f t="shared" si="6"/>
        <v>#N/A</v>
      </c>
      <c r="B95" s="640" t="e">
        <f t="shared" si="7"/>
        <v>#N/A</v>
      </c>
      <c r="C95" s="718" t="e">
        <f t="shared" si="7"/>
        <v>#N/A</v>
      </c>
      <c r="D95" s="719" t="e">
        <f t="shared" si="5"/>
        <v>#N/A</v>
      </c>
      <c r="E95" s="640" t="e">
        <f t="shared" si="8"/>
        <v>#N/A</v>
      </c>
      <c r="F95" s="632" t="e">
        <f t="shared" si="9"/>
        <v>#N/A</v>
      </c>
      <c r="G95" s="631" t="s">
        <v>4859</v>
      </c>
      <c r="H95" s="602">
        <f t="shared" si="10"/>
        <v>0</v>
      </c>
    </row>
    <row r="96" spans="1:8" ht="24" customHeight="1">
      <c r="A96" s="615" t="e">
        <f t="shared" si="6"/>
        <v>#N/A</v>
      </c>
      <c r="B96" s="640" t="e">
        <f t="shared" si="7"/>
        <v>#N/A</v>
      </c>
      <c r="C96" s="718" t="e">
        <f t="shared" si="7"/>
        <v>#N/A</v>
      </c>
      <c r="D96" s="719" t="e">
        <f t="shared" si="5"/>
        <v>#N/A</v>
      </c>
      <c r="E96" s="640" t="e">
        <f t="shared" si="8"/>
        <v>#N/A</v>
      </c>
      <c r="F96" s="632" t="e">
        <f t="shared" si="9"/>
        <v>#N/A</v>
      </c>
      <c r="G96" s="631" t="s">
        <v>4860</v>
      </c>
      <c r="H96" s="602">
        <f t="shared" si="10"/>
        <v>0</v>
      </c>
    </row>
    <row r="97" spans="1:8" ht="24" customHeight="1">
      <c r="A97" s="615" t="e">
        <f t="shared" si="6"/>
        <v>#N/A</v>
      </c>
      <c r="B97" s="640" t="e">
        <f t="shared" si="7"/>
        <v>#N/A</v>
      </c>
      <c r="C97" s="718" t="e">
        <f t="shared" si="7"/>
        <v>#N/A</v>
      </c>
      <c r="D97" s="719" t="e">
        <f t="shared" si="5"/>
        <v>#N/A</v>
      </c>
      <c r="E97" s="640" t="e">
        <f t="shared" si="8"/>
        <v>#N/A</v>
      </c>
      <c r="F97" s="632" t="e">
        <f t="shared" si="9"/>
        <v>#N/A</v>
      </c>
      <c r="G97" s="631" t="s">
        <v>4861</v>
      </c>
      <c r="H97" s="602">
        <f t="shared" si="10"/>
        <v>0</v>
      </c>
    </row>
    <row r="98" spans="1:8" ht="24" customHeight="1">
      <c r="A98" s="615" t="e">
        <f t="shared" si="6"/>
        <v>#N/A</v>
      </c>
      <c r="B98" s="640" t="e">
        <f t="shared" si="7"/>
        <v>#N/A</v>
      </c>
      <c r="C98" s="718" t="e">
        <f t="shared" si="7"/>
        <v>#N/A</v>
      </c>
      <c r="D98" s="719" t="e">
        <f t="shared" si="5"/>
        <v>#N/A</v>
      </c>
      <c r="E98" s="640" t="e">
        <f t="shared" si="8"/>
        <v>#N/A</v>
      </c>
      <c r="F98" s="632" t="e">
        <f t="shared" si="9"/>
        <v>#N/A</v>
      </c>
      <c r="G98" s="631" t="s">
        <v>4862</v>
      </c>
      <c r="H98" s="602">
        <f t="shared" si="10"/>
        <v>0</v>
      </c>
    </row>
    <row r="99" spans="1:8" ht="24" customHeight="1">
      <c r="A99" s="615" t="e">
        <f t="shared" si="6"/>
        <v>#N/A</v>
      </c>
      <c r="B99" s="640" t="e">
        <f t="shared" si="7"/>
        <v>#N/A</v>
      </c>
      <c r="C99" s="718" t="e">
        <f t="shared" si="7"/>
        <v>#N/A</v>
      </c>
      <c r="D99" s="719" t="e">
        <f t="shared" si="5"/>
        <v>#N/A</v>
      </c>
      <c r="E99" s="640" t="e">
        <f t="shared" si="8"/>
        <v>#N/A</v>
      </c>
      <c r="F99" s="632" t="e">
        <f t="shared" si="9"/>
        <v>#N/A</v>
      </c>
      <c r="G99" s="631" t="s">
        <v>4863</v>
      </c>
      <c r="H99" s="602">
        <f t="shared" si="10"/>
        <v>0</v>
      </c>
    </row>
    <row r="100" spans="1:8" ht="24" customHeight="1">
      <c r="A100" s="615" t="e">
        <f t="shared" si="6"/>
        <v>#N/A</v>
      </c>
      <c r="B100" s="640" t="e">
        <f t="shared" si="7"/>
        <v>#N/A</v>
      </c>
      <c r="C100" s="718" t="e">
        <f t="shared" si="7"/>
        <v>#N/A</v>
      </c>
      <c r="D100" s="719" t="e">
        <f t="shared" si="5"/>
        <v>#N/A</v>
      </c>
      <c r="E100" s="640" t="e">
        <f t="shared" si="8"/>
        <v>#N/A</v>
      </c>
      <c r="F100" s="632" t="e">
        <f t="shared" si="9"/>
        <v>#N/A</v>
      </c>
      <c r="G100" s="631" t="s">
        <v>4864</v>
      </c>
      <c r="H100" s="602">
        <f t="shared" si="10"/>
        <v>0</v>
      </c>
    </row>
    <row r="101" spans="1:8" ht="24" customHeight="1">
      <c r="A101" s="615" t="e">
        <f t="shared" si="6"/>
        <v>#N/A</v>
      </c>
      <c r="B101" s="640" t="e">
        <f t="shared" si="7"/>
        <v>#N/A</v>
      </c>
      <c r="C101" s="718" t="e">
        <f t="shared" si="7"/>
        <v>#N/A</v>
      </c>
      <c r="D101" s="719" t="e">
        <f t="shared" si="5"/>
        <v>#N/A</v>
      </c>
      <c r="E101" s="640" t="e">
        <f t="shared" si="8"/>
        <v>#N/A</v>
      </c>
      <c r="F101" s="632" t="e">
        <f t="shared" si="9"/>
        <v>#N/A</v>
      </c>
      <c r="G101" s="631" t="s">
        <v>4865</v>
      </c>
      <c r="H101" s="602">
        <f t="shared" si="10"/>
        <v>0</v>
      </c>
    </row>
    <row r="102" spans="1:8" ht="24" customHeight="1">
      <c r="A102" s="615" t="e">
        <f t="shared" si="6"/>
        <v>#N/A</v>
      </c>
      <c r="B102" s="640" t="e">
        <f t="shared" si="7"/>
        <v>#N/A</v>
      </c>
      <c r="C102" s="718" t="e">
        <f t="shared" si="7"/>
        <v>#N/A</v>
      </c>
      <c r="D102" s="719" t="e">
        <f t="shared" si="5"/>
        <v>#N/A</v>
      </c>
      <c r="E102" s="640" t="e">
        <f t="shared" si="8"/>
        <v>#N/A</v>
      </c>
      <c r="F102" s="632" t="e">
        <f t="shared" si="9"/>
        <v>#N/A</v>
      </c>
      <c r="G102" s="631" t="s">
        <v>4866</v>
      </c>
      <c r="H102" s="602">
        <f t="shared" si="10"/>
        <v>0</v>
      </c>
    </row>
    <row r="103" spans="1:8" ht="24" customHeight="1">
      <c r="A103" s="615" t="e">
        <f t="shared" si="6"/>
        <v>#N/A</v>
      </c>
      <c r="B103" s="640" t="e">
        <f t="shared" si="7"/>
        <v>#N/A</v>
      </c>
      <c r="C103" s="718" t="e">
        <f t="shared" si="7"/>
        <v>#N/A</v>
      </c>
      <c r="D103" s="719" t="e">
        <f t="shared" si="5"/>
        <v>#N/A</v>
      </c>
      <c r="E103" s="640" t="e">
        <f t="shared" si="8"/>
        <v>#N/A</v>
      </c>
      <c r="F103" s="632" t="e">
        <f t="shared" si="9"/>
        <v>#N/A</v>
      </c>
      <c r="G103" s="631" t="s">
        <v>4867</v>
      </c>
      <c r="H103" s="602">
        <f t="shared" si="10"/>
        <v>0</v>
      </c>
    </row>
    <row r="104" spans="1:8" ht="24" customHeight="1">
      <c r="A104" s="615" t="e">
        <f t="shared" si="6"/>
        <v>#N/A</v>
      </c>
      <c r="B104" s="640" t="e">
        <f t="shared" si="7"/>
        <v>#N/A</v>
      </c>
      <c r="C104" s="718" t="e">
        <f t="shared" si="7"/>
        <v>#N/A</v>
      </c>
      <c r="D104" s="719" t="e">
        <f t="shared" si="5"/>
        <v>#N/A</v>
      </c>
      <c r="E104" s="640" t="e">
        <f t="shared" si="8"/>
        <v>#N/A</v>
      </c>
      <c r="F104" s="632" t="e">
        <f t="shared" si="9"/>
        <v>#N/A</v>
      </c>
      <c r="G104" s="631" t="s">
        <v>4868</v>
      </c>
      <c r="H104" s="602">
        <f t="shared" si="10"/>
        <v>0</v>
      </c>
    </row>
    <row r="105" spans="1:8" ht="24" customHeight="1">
      <c r="A105" s="615" t="e">
        <f t="shared" si="6"/>
        <v>#N/A</v>
      </c>
      <c r="B105" s="640" t="e">
        <f t="shared" si="7"/>
        <v>#N/A</v>
      </c>
      <c r="C105" s="718" t="e">
        <f t="shared" si="7"/>
        <v>#N/A</v>
      </c>
      <c r="D105" s="719" t="e">
        <f t="shared" si="5"/>
        <v>#N/A</v>
      </c>
      <c r="E105" s="640" t="e">
        <f t="shared" si="8"/>
        <v>#N/A</v>
      </c>
      <c r="F105" s="632" t="e">
        <f t="shared" si="9"/>
        <v>#N/A</v>
      </c>
      <c r="G105" s="631" t="s">
        <v>4869</v>
      </c>
      <c r="H105" s="602">
        <f t="shared" si="10"/>
        <v>0</v>
      </c>
    </row>
    <row r="106" spans="1:8" ht="24" customHeight="1">
      <c r="A106" s="615" t="e">
        <f t="shared" si="6"/>
        <v>#N/A</v>
      </c>
      <c r="B106" s="640" t="e">
        <f t="shared" si="7"/>
        <v>#N/A</v>
      </c>
      <c r="C106" s="718" t="e">
        <f t="shared" si="7"/>
        <v>#N/A</v>
      </c>
      <c r="D106" s="719" t="e">
        <f t="shared" si="5"/>
        <v>#N/A</v>
      </c>
      <c r="E106" s="640" t="e">
        <f t="shared" si="8"/>
        <v>#N/A</v>
      </c>
      <c r="F106" s="632" t="e">
        <f t="shared" si="9"/>
        <v>#N/A</v>
      </c>
      <c r="G106" s="631" t="s">
        <v>4870</v>
      </c>
      <c r="H106" s="602">
        <f t="shared" si="10"/>
        <v>0</v>
      </c>
    </row>
    <row r="107" spans="1:8" ht="24" customHeight="1">
      <c r="A107" s="615" t="e">
        <f t="shared" si="6"/>
        <v>#N/A</v>
      </c>
      <c r="B107" s="640" t="e">
        <f t="shared" si="7"/>
        <v>#N/A</v>
      </c>
      <c r="C107" s="718" t="e">
        <f t="shared" si="7"/>
        <v>#N/A</v>
      </c>
      <c r="D107" s="719" t="e">
        <f t="shared" si="5"/>
        <v>#N/A</v>
      </c>
      <c r="E107" s="640" t="e">
        <f t="shared" si="8"/>
        <v>#N/A</v>
      </c>
      <c r="F107" s="632" t="e">
        <f t="shared" si="9"/>
        <v>#N/A</v>
      </c>
      <c r="G107" s="631" t="s">
        <v>4871</v>
      </c>
      <c r="H107" s="602">
        <f t="shared" si="10"/>
        <v>0</v>
      </c>
    </row>
    <row r="108" spans="1:8" ht="24" customHeight="1">
      <c r="A108" s="615" t="e">
        <f t="shared" si="6"/>
        <v>#N/A</v>
      </c>
      <c r="B108" s="640" t="e">
        <f t="shared" si="7"/>
        <v>#N/A</v>
      </c>
      <c r="C108" s="718" t="e">
        <f t="shared" si="7"/>
        <v>#N/A</v>
      </c>
      <c r="D108" s="719" t="e">
        <f t="shared" si="5"/>
        <v>#N/A</v>
      </c>
      <c r="E108" s="640" t="e">
        <f t="shared" si="8"/>
        <v>#N/A</v>
      </c>
      <c r="F108" s="632" t="e">
        <f t="shared" si="9"/>
        <v>#N/A</v>
      </c>
      <c r="G108" s="631" t="s">
        <v>4872</v>
      </c>
      <c r="H108" s="602">
        <f t="shared" si="10"/>
        <v>0</v>
      </c>
    </row>
    <row r="109" spans="1:8" ht="24" customHeight="1">
      <c r="A109" s="615" t="e">
        <f t="shared" si="6"/>
        <v>#N/A</v>
      </c>
      <c r="B109" s="640" t="e">
        <f t="shared" si="7"/>
        <v>#N/A</v>
      </c>
      <c r="C109" s="718" t="e">
        <f t="shared" si="7"/>
        <v>#N/A</v>
      </c>
      <c r="D109" s="719" t="e">
        <f t="shared" si="5"/>
        <v>#N/A</v>
      </c>
      <c r="E109" s="640" t="e">
        <f t="shared" si="8"/>
        <v>#N/A</v>
      </c>
      <c r="F109" s="632" t="e">
        <f t="shared" si="9"/>
        <v>#N/A</v>
      </c>
      <c r="G109" s="631" t="s">
        <v>4873</v>
      </c>
      <c r="H109" s="602">
        <f t="shared" si="10"/>
        <v>0</v>
      </c>
    </row>
    <row r="110" spans="1:8" ht="24" customHeight="1">
      <c r="A110" s="615" t="e">
        <f t="shared" si="6"/>
        <v>#N/A</v>
      </c>
      <c r="B110" s="640" t="e">
        <f t="shared" si="7"/>
        <v>#N/A</v>
      </c>
      <c r="C110" s="718" t="e">
        <f t="shared" si="7"/>
        <v>#N/A</v>
      </c>
      <c r="D110" s="719" t="e">
        <f t="shared" si="5"/>
        <v>#N/A</v>
      </c>
      <c r="E110" s="640" t="e">
        <f t="shared" si="8"/>
        <v>#N/A</v>
      </c>
      <c r="F110" s="632" t="e">
        <f t="shared" si="9"/>
        <v>#N/A</v>
      </c>
      <c r="G110" s="631" t="s">
        <v>4874</v>
      </c>
      <c r="H110" s="602">
        <f t="shared" si="10"/>
        <v>0</v>
      </c>
    </row>
    <row r="111" spans="1:8" ht="24" customHeight="1">
      <c r="A111" s="615" t="e">
        <f t="shared" si="6"/>
        <v>#N/A</v>
      </c>
      <c r="B111" s="640" t="e">
        <f t="shared" si="7"/>
        <v>#N/A</v>
      </c>
      <c r="C111" s="718" t="e">
        <f t="shared" si="7"/>
        <v>#N/A</v>
      </c>
      <c r="D111" s="719" t="e">
        <f t="shared" si="5"/>
        <v>#N/A</v>
      </c>
      <c r="E111" s="640" t="e">
        <f t="shared" si="8"/>
        <v>#N/A</v>
      </c>
      <c r="F111" s="632" t="e">
        <f t="shared" si="9"/>
        <v>#N/A</v>
      </c>
      <c r="G111" s="631" t="s">
        <v>4875</v>
      </c>
      <c r="H111" s="602">
        <f t="shared" si="10"/>
        <v>0</v>
      </c>
    </row>
    <row r="112" spans="1:8" ht="24" customHeight="1">
      <c r="A112" s="615" t="e">
        <f t="shared" si="6"/>
        <v>#N/A</v>
      </c>
      <c r="B112" s="640" t="e">
        <f t="shared" si="7"/>
        <v>#N/A</v>
      </c>
      <c r="C112" s="718" t="e">
        <f t="shared" si="7"/>
        <v>#N/A</v>
      </c>
      <c r="D112" s="719" t="e">
        <f t="shared" si="5"/>
        <v>#N/A</v>
      </c>
      <c r="E112" s="640" t="e">
        <f t="shared" si="8"/>
        <v>#N/A</v>
      </c>
      <c r="F112" s="632" t="e">
        <f t="shared" si="9"/>
        <v>#N/A</v>
      </c>
      <c r="G112" s="631" t="s">
        <v>4876</v>
      </c>
      <c r="H112" s="602">
        <f t="shared" si="10"/>
        <v>0</v>
      </c>
    </row>
    <row r="113" spans="1:8" ht="24" customHeight="1">
      <c r="A113" s="615" t="e">
        <f t="shared" si="6"/>
        <v>#N/A</v>
      </c>
      <c r="B113" s="640" t="e">
        <f t="shared" si="7"/>
        <v>#N/A</v>
      </c>
      <c r="C113" s="718" t="e">
        <f t="shared" si="7"/>
        <v>#N/A</v>
      </c>
      <c r="D113" s="719" t="e">
        <f t="shared" si="5"/>
        <v>#N/A</v>
      </c>
      <c r="E113" s="640" t="e">
        <f t="shared" si="8"/>
        <v>#N/A</v>
      </c>
      <c r="F113" s="632" t="e">
        <f t="shared" si="9"/>
        <v>#N/A</v>
      </c>
      <c r="G113" s="631" t="s">
        <v>4877</v>
      </c>
      <c r="H113" s="602">
        <f t="shared" si="10"/>
        <v>0</v>
      </c>
    </row>
    <row r="114" spans="1:8" ht="24" customHeight="1">
      <c r="A114" s="615" t="e">
        <f t="shared" si="6"/>
        <v>#N/A</v>
      </c>
      <c r="B114" s="640" t="e">
        <f t="shared" si="7"/>
        <v>#N/A</v>
      </c>
      <c r="C114" s="718" t="e">
        <f t="shared" si="7"/>
        <v>#N/A</v>
      </c>
      <c r="D114" s="719" t="e">
        <f t="shared" si="5"/>
        <v>#N/A</v>
      </c>
      <c r="E114" s="640" t="e">
        <f t="shared" si="8"/>
        <v>#N/A</v>
      </c>
      <c r="F114" s="632" t="e">
        <f t="shared" si="9"/>
        <v>#N/A</v>
      </c>
      <c r="G114" s="631" t="s">
        <v>4878</v>
      </c>
      <c r="H114" s="602">
        <f t="shared" si="10"/>
        <v>0</v>
      </c>
    </row>
    <row r="115" spans="1:8" ht="24" customHeight="1">
      <c r="A115" s="615" t="e">
        <f t="shared" si="6"/>
        <v>#N/A</v>
      </c>
      <c r="B115" s="640" t="e">
        <f t="shared" si="7"/>
        <v>#N/A</v>
      </c>
      <c r="C115" s="718" t="e">
        <f t="shared" si="7"/>
        <v>#N/A</v>
      </c>
      <c r="D115" s="719" t="e">
        <f t="shared" si="5"/>
        <v>#N/A</v>
      </c>
      <c r="E115" s="640" t="e">
        <f t="shared" si="8"/>
        <v>#N/A</v>
      </c>
      <c r="F115" s="632" t="e">
        <f t="shared" si="9"/>
        <v>#N/A</v>
      </c>
      <c r="G115" s="631" t="s">
        <v>4879</v>
      </c>
      <c r="H115" s="602">
        <f t="shared" si="10"/>
        <v>0</v>
      </c>
    </row>
    <row r="116" spans="1:8" ht="24" customHeight="1">
      <c r="A116" s="615" t="e">
        <f t="shared" si="6"/>
        <v>#N/A</v>
      </c>
      <c r="B116" s="640" t="e">
        <f t="shared" si="7"/>
        <v>#N/A</v>
      </c>
      <c r="C116" s="718" t="e">
        <f t="shared" si="7"/>
        <v>#N/A</v>
      </c>
      <c r="D116" s="719" t="e">
        <f t="shared" si="5"/>
        <v>#N/A</v>
      </c>
      <c r="E116" s="640" t="e">
        <f t="shared" si="8"/>
        <v>#N/A</v>
      </c>
      <c r="F116" s="632" t="e">
        <f t="shared" si="9"/>
        <v>#N/A</v>
      </c>
      <c r="G116" s="631" t="s">
        <v>4880</v>
      </c>
      <c r="H116" s="602">
        <f t="shared" si="10"/>
        <v>0</v>
      </c>
    </row>
    <row r="117" spans="1:8" ht="24" customHeight="1">
      <c r="A117" s="615" t="e">
        <f t="shared" si="6"/>
        <v>#N/A</v>
      </c>
      <c r="B117" s="640" t="e">
        <f t="shared" si="7"/>
        <v>#N/A</v>
      </c>
      <c r="C117" s="718" t="e">
        <f t="shared" si="7"/>
        <v>#N/A</v>
      </c>
      <c r="D117" s="719" t="e">
        <f t="shared" si="5"/>
        <v>#N/A</v>
      </c>
      <c r="E117" s="640" t="e">
        <f t="shared" si="8"/>
        <v>#N/A</v>
      </c>
      <c r="F117" s="632" t="e">
        <f t="shared" si="9"/>
        <v>#N/A</v>
      </c>
      <c r="G117" s="631" t="s">
        <v>4881</v>
      </c>
      <c r="H117" s="602">
        <f t="shared" si="10"/>
        <v>0</v>
      </c>
    </row>
    <row r="118" spans="1:8" ht="24" customHeight="1">
      <c r="A118" s="615" t="e">
        <f t="shared" si="6"/>
        <v>#N/A</v>
      </c>
      <c r="B118" s="640" t="e">
        <f t="shared" si="7"/>
        <v>#N/A</v>
      </c>
      <c r="C118" s="718" t="e">
        <f t="shared" si="7"/>
        <v>#N/A</v>
      </c>
      <c r="D118" s="719" t="e">
        <f t="shared" si="5"/>
        <v>#N/A</v>
      </c>
      <c r="E118" s="640" t="e">
        <f t="shared" si="8"/>
        <v>#N/A</v>
      </c>
      <c r="F118" s="632" t="e">
        <f t="shared" si="9"/>
        <v>#N/A</v>
      </c>
      <c r="G118" s="631" t="s">
        <v>4882</v>
      </c>
      <c r="H118" s="602">
        <f t="shared" si="10"/>
        <v>0</v>
      </c>
    </row>
    <row r="119" spans="1:8" ht="24" customHeight="1">
      <c r="A119" s="615" t="e">
        <f t="shared" si="6"/>
        <v>#N/A</v>
      </c>
      <c r="B119" s="640" t="e">
        <f t="shared" si="7"/>
        <v>#N/A</v>
      </c>
      <c r="C119" s="718" t="e">
        <f t="shared" si="7"/>
        <v>#N/A</v>
      </c>
      <c r="D119" s="719" t="e">
        <f t="shared" si="5"/>
        <v>#N/A</v>
      </c>
      <c r="E119" s="640" t="e">
        <f t="shared" si="8"/>
        <v>#N/A</v>
      </c>
      <c r="F119" s="632" t="e">
        <f t="shared" si="9"/>
        <v>#N/A</v>
      </c>
      <c r="G119" s="631" t="s">
        <v>4883</v>
      </c>
      <c r="H119" s="602">
        <f t="shared" si="10"/>
        <v>0</v>
      </c>
    </row>
    <row r="120" spans="1:8" ht="18" customHeight="1">
      <c r="A120" s="616" t="s">
        <v>4717</v>
      </c>
      <c r="B120" s="616"/>
      <c r="C120" s="616"/>
      <c r="D120" s="616"/>
      <c r="E120" s="616"/>
      <c r="H120" s="602">
        <f>IF(ISERROR(E80),1,0)</f>
        <v>1</v>
      </c>
    </row>
    <row r="121" spans="1:8">
      <c r="A121" s="702" t="s">
        <v>4718</v>
      </c>
      <c r="B121" s="702"/>
      <c r="C121" s="702"/>
      <c r="D121" s="702"/>
      <c r="E121" s="604"/>
      <c r="H121" s="602">
        <v>1</v>
      </c>
    </row>
    <row r="122" spans="1:8">
      <c r="A122" s="723" t="s">
        <v>4719</v>
      </c>
      <c r="B122" s="724"/>
      <c r="C122" s="727" t="s">
        <v>4720</v>
      </c>
      <c r="D122" s="724"/>
      <c r="E122" s="617" t="s">
        <v>4721</v>
      </c>
      <c r="F122" s="617" t="s">
        <v>4722</v>
      </c>
      <c r="H122" s="602">
        <v>1</v>
      </c>
    </row>
    <row r="123" spans="1:8" ht="23.25" customHeight="1">
      <c r="A123" s="723" t="s">
        <v>4723</v>
      </c>
      <c r="B123" s="724"/>
      <c r="C123" s="725" t="str">
        <f>'[1](二)企业基本情况和审核事项说明'!B22</f>
        <v>否</v>
      </c>
      <c r="D123" s="717"/>
      <c r="E123" s="629" t="str">
        <f>'[1](二)企业基本情况和审核事项说明'!C22</f>
        <v>0</v>
      </c>
      <c r="F123" s="568">
        <f>'[1](二)企业基本情况和审核事项说明'!D22</f>
        <v>0</v>
      </c>
      <c r="H123" s="602">
        <v>1</v>
      </c>
    </row>
    <row r="124" spans="1:8" ht="38.4" customHeight="1">
      <c r="A124" s="723" t="s">
        <v>4724</v>
      </c>
      <c r="B124" s="724"/>
      <c r="C124" s="725" t="str">
        <f>'[1](二)企业基本情况和审核事项说明'!B23</f>
        <v>否</v>
      </c>
      <c r="D124" s="717"/>
      <c r="E124" s="629" t="str">
        <f>'[1](二)企业基本情况和审核事项说明'!C23</f>
        <v>0</v>
      </c>
      <c r="F124" s="568">
        <f>'[1](二)企业基本情况和审核事项说明'!D23</f>
        <v>0</v>
      </c>
      <c r="H124" s="602">
        <v>1</v>
      </c>
    </row>
    <row r="125" spans="1:8" ht="21" customHeight="1">
      <c r="A125" s="723" t="s">
        <v>4725</v>
      </c>
      <c r="B125" s="724"/>
      <c r="C125" s="725" t="str">
        <f>'[1](二)企业基本情况和审核事项说明'!B24</f>
        <v>否</v>
      </c>
      <c r="D125" s="717"/>
      <c r="E125" s="629" t="str">
        <f>'[1](二)企业基本情况和审核事项说明'!C24</f>
        <v>0</v>
      </c>
      <c r="F125" s="568">
        <f>'[1](二)企业基本情况和审核事项说明'!D24</f>
        <v>0</v>
      </c>
      <c r="H125" s="602">
        <v>1</v>
      </c>
    </row>
    <row r="126" spans="1:8" ht="21" customHeight="1">
      <c r="A126" s="723" t="s">
        <v>4726</v>
      </c>
      <c r="B126" s="724"/>
      <c r="C126" s="725" t="str">
        <f>'[1](二)企业基本情况和审核事项说明'!B25</f>
        <v>否</v>
      </c>
      <c r="D126" s="717"/>
      <c r="E126" s="629" t="str">
        <f>'[1](二)企业基本情况和审核事项说明'!C25</f>
        <v>0</v>
      </c>
      <c r="F126" s="568">
        <f>'[1](二)企业基本情况和审核事项说明'!D25</f>
        <v>0</v>
      </c>
      <c r="H126" s="602">
        <v>1</v>
      </c>
    </row>
    <row r="127" spans="1:8" ht="17.25" customHeight="1">
      <c r="A127" s="618" t="s">
        <v>4727</v>
      </c>
      <c r="B127" s="619"/>
      <c r="C127" s="720"/>
      <c r="D127" s="720"/>
      <c r="E127" s="604"/>
      <c r="H127" s="602">
        <v>1</v>
      </c>
    </row>
    <row r="128" spans="1:8" ht="15.6" customHeight="1">
      <c r="A128" s="1125" t="str">
        <f>'[1](二)企业基本情况和审核事项说明'!C26</f>
        <v>1、本报告仅供贵单位向主管税务机关办理企业所得税年度纳税申报时使用，不作其他用途。因使用不当造成的后果，与执行本审核业务的税务师事务所及其注册税务师无关。</v>
      </c>
      <c r="B128" s="1125"/>
      <c r="C128" s="1125"/>
      <c r="D128" s="1125"/>
      <c r="E128" s="1125"/>
      <c r="F128" s="1126"/>
      <c r="H128" s="602">
        <v>1</v>
      </c>
    </row>
    <row r="129" spans="1:5">
      <c r="A129" s="620"/>
      <c r="B129" s="620"/>
      <c r="C129" s="620"/>
      <c r="D129" s="620"/>
      <c r="E129" s="621"/>
    </row>
    <row r="130" spans="1:5">
      <c r="A130" s="620"/>
      <c r="B130" s="620"/>
      <c r="C130" s="620"/>
      <c r="D130" s="620"/>
      <c r="E130" s="621"/>
    </row>
    <row r="131" spans="1:5">
      <c r="A131" s="620"/>
      <c r="B131" s="620"/>
      <c r="C131" s="620"/>
      <c r="D131" s="620"/>
      <c r="E131" s="621"/>
    </row>
    <row r="132" spans="1:5">
      <c r="A132" s="620"/>
      <c r="B132" s="620"/>
      <c r="C132" s="620"/>
      <c r="D132" s="620"/>
      <c r="E132" s="621"/>
    </row>
    <row r="133" spans="1:5">
      <c r="A133" s="620"/>
      <c r="B133" s="620"/>
      <c r="C133" s="620"/>
      <c r="D133" s="620"/>
      <c r="E133" s="621"/>
    </row>
    <row r="134" spans="1:5">
      <c r="A134" s="620"/>
      <c r="B134" s="620"/>
      <c r="C134" s="620"/>
      <c r="D134" s="620"/>
      <c r="E134" s="621"/>
    </row>
    <row r="135" spans="1:5">
      <c r="A135" s="620"/>
      <c r="B135" s="620"/>
      <c r="C135" s="620"/>
      <c r="D135" s="620"/>
      <c r="E135" s="621"/>
    </row>
    <row r="136" spans="1:5">
      <c r="A136" s="620"/>
      <c r="B136" s="620"/>
      <c r="C136" s="620"/>
      <c r="D136" s="620"/>
      <c r="E136" s="621"/>
    </row>
    <row r="137" spans="1:5">
      <c r="A137" s="721" t="s">
        <v>4728</v>
      </c>
      <c r="B137" s="721"/>
      <c r="C137" s="721"/>
      <c r="D137" s="721"/>
      <c r="E137" s="721"/>
    </row>
    <row r="138" spans="1:5">
      <c r="A138" s="722" t="s">
        <v>4729</v>
      </c>
      <c r="B138" s="722"/>
      <c r="C138" s="623"/>
      <c r="D138" s="722" t="s">
        <v>4730</v>
      </c>
      <c r="E138" s="722"/>
    </row>
    <row r="139" spans="1:5">
      <c r="A139" s="627" t="s">
        <v>4736</v>
      </c>
      <c r="B139" s="625" t="s">
        <v>2568</v>
      </c>
      <c r="C139" s="623"/>
      <c r="D139" s="624" t="s">
        <v>4801</v>
      </c>
      <c r="E139" s="625" t="s">
        <v>2628</v>
      </c>
    </row>
    <row r="140" spans="1:5">
      <c r="A140" s="627" t="s">
        <v>4738</v>
      </c>
      <c r="B140" s="625" t="s">
        <v>2569</v>
      </c>
      <c r="C140" s="623"/>
      <c r="D140" s="624" t="s">
        <v>4802</v>
      </c>
      <c r="E140" s="625" t="s">
        <v>2629</v>
      </c>
    </row>
    <row r="141" spans="1:5">
      <c r="A141" s="627" t="s">
        <v>4737</v>
      </c>
      <c r="B141" s="625" t="s">
        <v>2570</v>
      </c>
      <c r="C141" s="623"/>
      <c r="D141" s="624" t="s">
        <v>2630</v>
      </c>
      <c r="E141" s="625" t="s">
        <v>2631</v>
      </c>
    </row>
    <row r="142" spans="1:5">
      <c r="A142" s="627" t="s">
        <v>4739</v>
      </c>
      <c r="B142" s="625" t="s">
        <v>2571</v>
      </c>
      <c r="C142" s="623"/>
      <c r="D142" s="624" t="s">
        <v>2632</v>
      </c>
      <c r="E142" s="625" t="s">
        <v>2633</v>
      </c>
    </row>
    <row r="143" spans="1:5">
      <c r="A143" s="627" t="s">
        <v>4740</v>
      </c>
      <c r="B143" s="625" t="s">
        <v>2572</v>
      </c>
      <c r="C143" s="623"/>
      <c r="D143" s="624" t="s">
        <v>2634</v>
      </c>
      <c r="E143" s="625" t="s">
        <v>2635</v>
      </c>
    </row>
    <row r="144" spans="1:5">
      <c r="A144" s="627" t="s">
        <v>4741</v>
      </c>
      <c r="B144" s="625" t="s">
        <v>2573</v>
      </c>
      <c r="C144" s="623"/>
      <c r="D144" s="624" t="s">
        <v>2636</v>
      </c>
      <c r="E144" s="625" t="s">
        <v>2637</v>
      </c>
    </row>
    <row r="145" spans="1:5">
      <c r="A145" s="627" t="s">
        <v>4742</v>
      </c>
      <c r="B145" s="625" t="s">
        <v>2574</v>
      </c>
      <c r="C145" s="623"/>
      <c r="D145" s="624" t="s">
        <v>2638</v>
      </c>
      <c r="E145" s="625" t="s">
        <v>2639</v>
      </c>
    </row>
    <row r="146" spans="1:5">
      <c r="A146" s="627" t="s">
        <v>4743</v>
      </c>
      <c r="B146" s="625" t="s">
        <v>2575</v>
      </c>
      <c r="C146" s="623"/>
      <c r="D146" s="624" t="s">
        <v>2640</v>
      </c>
      <c r="E146" s="625" t="s">
        <v>2641</v>
      </c>
    </row>
    <row r="147" spans="1:5">
      <c r="A147" s="627" t="s">
        <v>4744</v>
      </c>
      <c r="B147" s="625" t="s">
        <v>2576</v>
      </c>
      <c r="C147" s="623"/>
      <c r="D147" s="624" t="s">
        <v>2642</v>
      </c>
      <c r="E147" s="625" t="s">
        <v>2643</v>
      </c>
    </row>
    <row r="148" spans="1:5">
      <c r="A148" s="627" t="s">
        <v>4745</v>
      </c>
      <c r="B148" s="625" t="s">
        <v>2577</v>
      </c>
      <c r="C148" s="623"/>
      <c r="D148" s="624" t="s">
        <v>2644</v>
      </c>
      <c r="E148" s="625" t="s">
        <v>2645</v>
      </c>
    </row>
    <row r="149" spans="1:5">
      <c r="A149" s="627" t="s">
        <v>4746</v>
      </c>
      <c r="B149" s="625" t="s">
        <v>2578</v>
      </c>
      <c r="C149" s="623"/>
      <c r="D149" s="624" t="s">
        <v>2646</v>
      </c>
      <c r="E149" s="625" t="s">
        <v>2647</v>
      </c>
    </row>
    <row r="150" spans="1:5">
      <c r="A150" s="627" t="s">
        <v>4747</v>
      </c>
      <c r="B150" s="625" t="s">
        <v>2579</v>
      </c>
      <c r="C150" s="623"/>
      <c r="D150" s="624" t="s">
        <v>2648</v>
      </c>
      <c r="E150" s="625" t="s">
        <v>2649</v>
      </c>
    </row>
    <row r="151" spans="1:5">
      <c r="A151" s="627" t="s">
        <v>4748</v>
      </c>
      <c r="B151" s="625" t="s">
        <v>2580</v>
      </c>
      <c r="C151" s="623"/>
      <c r="D151" s="624" t="s">
        <v>2650</v>
      </c>
      <c r="E151" s="625" t="s">
        <v>2651</v>
      </c>
    </row>
    <row r="152" spans="1:5">
      <c r="A152" s="627" t="s">
        <v>4749</v>
      </c>
      <c r="B152" s="625" t="s">
        <v>2581</v>
      </c>
      <c r="C152" s="623"/>
      <c r="D152" s="624" t="s">
        <v>2652</v>
      </c>
      <c r="E152" s="625" t="s">
        <v>2653</v>
      </c>
    </row>
    <row r="153" spans="1:5">
      <c r="A153" s="627" t="s">
        <v>4750</v>
      </c>
      <c r="B153" s="625" t="s">
        <v>2582</v>
      </c>
      <c r="C153" s="623"/>
      <c r="D153" s="624" t="s">
        <v>2654</v>
      </c>
      <c r="E153" s="625" t="s">
        <v>2655</v>
      </c>
    </row>
    <row r="154" spans="1:5">
      <c r="A154" s="627" t="s">
        <v>4751</v>
      </c>
      <c r="B154" s="625" t="s">
        <v>2583</v>
      </c>
      <c r="C154" s="623"/>
      <c r="D154" s="624" t="s">
        <v>2656</v>
      </c>
      <c r="E154" s="625" t="s">
        <v>2657</v>
      </c>
    </row>
    <row r="155" spans="1:5">
      <c r="A155" s="627" t="s">
        <v>4752</v>
      </c>
      <c r="B155" s="625" t="s">
        <v>2584</v>
      </c>
      <c r="C155" s="623"/>
      <c r="D155" s="624" t="s">
        <v>2658</v>
      </c>
      <c r="E155" s="625" t="s">
        <v>2659</v>
      </c>
    </row>
    <row r="156" spans="1:5">
      <c r="A156" s="627" t="s">
        <v>4753</v>
      </c>
      <c r="B156" s="625" t="s">
        <v>2585</v>
      </c>
      <c r="C156" s="623"/>
      <c r="D156" s="624" t="s">
        <v>2660</v>
      </c>
      <c r="E156" s="625" t="s">
        <v>2661</v>
      </c>
    </row>
    <row r="157" spans="1:5">
      <c r="A157" s="627" t="s">
        <v>4799</v>
      </c>
      <c r="B157" s="625" t="s">
        <v>2586</v>
      </c>
      <c r="C157" s="623"/>
      <c r="D157" s="624" t="s">
        <v>2662</v>
      </c>
      <c r="E157" s="625" t="s">
        <v>2663</v>
      </c>
    </row>
    <row r="158" spans="1:5">
      <c r="A158" s="627" t="s">
        <v>4754</v>
      </c>
      <c r="B158" s="625" t="s">
        <v>2587</v>
      </c>
      <c r="C158" s="623"/>
      <c r="D158" s="624" t="s">
        <v>2664</v>
      </c>
      <c r="E158" s="625" t="s">
        <v>2665</v>
      </c>
    </row>
    <row r="159" spans="1:5">
      <c r="A159" s="627" t="s">
        <v>4800</v>
      </c>
      <c r="B159" s="625" t="s">
        <v>4731</v>
      </c>
      <c r="C159" s="623"/>
      <c r="D159" s="623"/>
      <c r="E159" s="626"/>
    </row>
    <row r="160" spans="1:5">
      <c r="A160" s="627" t="s">
        <v>4755</v>
      </c>
      <c r="B160" s="625" t="s">
        <v>2588</v>
      </c>
      <c r="C160" s="623"/>
      <c r="D160" s="623"/>
      <c r="E160" s="626"/>
    </row>
    <row r="161" spans="1:5">
      <c r="A161" s="627" t="s">
        <v>4756</v>
      </c>
      <c r="B161" s="625" t="s">
        <v>2589</v>
      </c>
      <c r="C161" s="623"/>
      <c r="D161" s="623"/>
      <c r="E161" s="626"/>
    </row>
    <row r="162" spans="1:5">
      <c r="A162" s="627" t="s">
        <v>4757</v>
      </c>
      <c r="B162" s="625" t="s">
        <v>2590</v>
      </c>
      <c r="C162" s="623"/>
      <c r="D162" s="623"/>
      <c r="E162" s="626"/>
    </row>
    <row r="163" spans="1:5">
      <c r="A163" s="627" t="s">
        <v>4758</v>
      </c>
      <c r="B163" s="625" t="s">
        <v>4732</v>
      </c>
      <c r="C163" s="623"/>
      <c r="D163" s="623"/>
      <c r="E163" s="626"/>
    </row>
    <row r="164" spans="1:5">
      <c r="A164" s="627" t="s">
        <v>4759</v>
      </c>
      <c r="B164" s="625" t="s">
        <v>2591</v>
      </c>
      <c r="C164" s="623"/>
      <c r="D164" s="623"/>
      <c r="E164" s="626"/>
    </row>
    <row r="165" spans="1:5">
      <c r="A165" s="627" t="s">
        <v>4760</v>
      </c>
      <c r="B165" s="625" t="s">
        <v>2592</v>
      </c>
      <c r="C165" s="623"/>
      <c r="D165" s="623"/>
      <c r="E165" s="626"/>
    </row>
    <row r="166" spans="1:5">
      <c r="A166" s="627" t="s">
        <v>4761</v>
      </c>
      <c r="B166" s="625" t="s">
        <v>2593</v>
      </c>
      <c r="C166" s="623"/>
      <c r="D166" s="623"/>
      <c r="E166" s="626"/>
    </row>
    <row r="167" spans="1:5">
      <c r="A167" s="627" t="s">
        <v>4762</v>
      </c>
      <c r="B167" s="625" t="s">
        <v>2594</v>
      </c>
      <c r="C167" s="623"/>
      <c r="D167" s="623"/>
      <c r="E167" s="626"/>
    </row>
    <row r="168" spans="1:5">
      <c r="A168" s="627" t="s">
        <v>4763</v>
      </c>
      <c r="B168" s="625" t="s">
        <v>2595</v>
      </c>
      <c r="C168" s="623"/>
      <c r="D168" s="623"/>
      <c r="E168" s="626"/>
    </row>
    <row r="169" spans="1:5">
      <c r="A169" s="627" t="s">
        <v>4764</v>
      </c>
      <c r="B169" s="625" t="s">
        <v>2596</v>
      </c>
      <c r="C169" s="623"/>
      <c r="D169" s="623"/>
      <c r="E169" s="626"/>
    </row>
    <row r="170" spans="1:5">
      <c r="A170" s="627" t="s">
        <v>4765</v>
      </c>
      <c r="B170" s="625" t="s">
        <v>4733</v>
      </c>
      <c r="C170" s="623"/>
      <c r="D170" s="623"/>
      <c r="E170" s="626"/>
    </row>
    <row r="171" spans="1:5">
      <c r="A171" s="627" t="s">
        <v>4766</v>
      </c>
      <c r="B171" s="625" t="s">
        <v>2597</v>
      </c>
      <c r="C171" s="623"/>
      <c r="D171" s="623"/>
      <c r="E171" s="626"/>
    </row>
    <row r="172" spans="1:5">
      <c r="A172" s="627" t="s">
        <v>4767</v>
      </c>
      <c r="B172" s="625" t="s">
        <v>2598</v>
      </c>
      <c r="C172" s="623"/>
      <c r="D172" s="623"/>
      <c r="E172" s="626"/>
    </row>
    <row r="173" spans="1:5">
      <c r="A173" s="627" t="s">
        <v>4768</v>
      </c>
      <c r="B173" s="625" t="s">
        <v>4734</v>
      </c>
      <c r="C173" s="623"/>
      <c r="D173" s="623"/>
      <c r="E173" s="626"/>
    </row>
    <row r="174" spans="1:5">
      <c r="A174" s="627" t="s">
        <v>4798</v>
      </c>
      <c r="B174" s="625" t="s">
        <v>4735</v>
      </c>
      <c r="C174" s="623"/>
      <c r="D174" s="623"/>
      <c r="E174" s="626"/>
    </row>
    <row r="175" spans="1:5">
      <c r="A175" s="627" t="s">
        <v>4769</v>
      </c>
      <c r="B175" s="625" t="s">
        <v>2599</v>
      </c>
      <c r="C175" s="623"/>
      <c r="D175" s="623"/>
      <c r="E175" s="626"/>
    </row>
    <row r="176" spans="1:5">
      <c r="A176" s="627" t="s">
        <v>4770</v>
      </c>
      <c r="B176" s="625" t="s">
        <v>2600</v>
      </c>
      <c r="C176" s="623"/>
      <c r="D176" s="623"/>
      <c r="E176" s="626"/>
    </row>
    <row r="177" spans="1:5">
      <c r="A177" s="627" t="s">
        <v>4771</v>
      </c>
      <c r="B177" s="625" t="s">
        <v>2601</v>
      </c>
      <c r="C177" s="623"/>
      <c r="D177" s="623"/>
      <c r="E177" s="626"/>
    </row>
    <row r="178" spans="1:5">
      <c r="A178" s="627" t="s">
        <v>4772</v>
      </c>
      <c r="B178" s="625" t="s">
        <v>2602</v>
      </c>
      <c r="C178" s="623"/>
      <c r="D178" s="623"/>
      <c r="E178" s="626"/>
    </row>
    <row r="179" spans="1:5">
      <c r="A179" s="627" t="s">
        <v>4773</v>
      </c>
      <c r="B179" s="625" t="s">
        <v>2603</v>
      </c>
      <c r="C179" s="623"/>
      <c r="D179" s="623"/>
      <c r="E179" s="626"/>
    </row>
    <row r="180" spans="1:5">
      <c r="A180" s="627" t="s">
        <v>4774</v>
      </c>
      <c r="B180" s="625" t="s">
        <v>2604</v>
      </c>
      <c r="C180" s="623"/>
      <c r="D180" s="623"/>
      <c r="E180" s="626"/>
    </row>
    <row r="181" spans="1:5">
      <c r="A181" s="627" t="s">
        <v>4775</v>
      </c>
      <c r="B181" s="625" t="s">
        <v>2605</v>
      </c>
      <c r="C181" s="623"/>
      <c r="D181" s="623"/>
      <c r="E181" s="626"/>
    </row>
    <row r="182" spans="1:5">
      <c r="A182" s="627" t="s">
        <v>4776</v>
      </c>
      <c r="B182" s="625" t="s">
        <v>2606</v>
      </c>
      <c r="C182" s="623"/>
      <c r="D182" s="623"/>
      <c r="E182" s="626"/>
    </row>
    <row r="183" spans="1:5">
      <c r="A183" s="627" t="s">
        <v>4777</v>
      </c>
      <c r="B183" s="625" t="s">
        <v>2607</v>
      </c>
      <c r="C183" s="623"/>
      <c r="D183" s="623"/>
      <c r="E183" s="626"/>
    </row>
    <row r="184" spans="1:5">
      <c r="A184" s="627" t="s">
        <v>4778</v>
      </c>
      <c r="B184" s="625" t="s">
        <v>2608</v>
      </c>
      <c r="C184" s="623"/>
      <c r="D184" s="623"/>
      <c r="E184" s="626"/>
    </row>
    <row r="185" spans="1:5">
      <c r="A185" s="627" t="s">
        <v>4779</v>
      </c>
      <c r="B185" s="625" t="s">
        <v>2609</v>
      </c>
      <c r="C185" s="623"/>
      <c r="D185" s="623"/>
      <c r="E185" s="626"/>
    </row>
    <row r="186" spans="1:5">
      <c r="A186" s="627" t="s">
        <v>4780</v>
      </c>
      <c r="B186" s="625" t="s">
        <v>2610</v>
      </c>
      <c r="C186" s="623"/>
      <c r="D186" s="623"/>
      <c r="E186" s="626"/>
    </row>
    <row r="187" spans="1:5">
      <c r="A187" s="627" t="s">
        <v>4781</v>
      </c>
      <c r="B187" s="625" t="s">
        <v>2611</v>
      </c>
      <c r="C187" s="623"/>
      <c r="D187" s="623"/>
      <c r="E187" s="626"/>
    </row>
    <row r="188" spans="1:5">
      <c r="A188" s="627" t="s">
        <v>4782</v>
      </c>
      <c r="B188" s="625" t="s">
        <v>2612</v>
      </c>
      <c r="C188" s="623"/>
      <c r="D188" s="623"/>
      <c r="E188" s="626"/>
    </row>
    <row r="189" spans="1:5">
      <c r="A189" s="627" t="s">
        <v>4783</v>
      </c>
      <c r="B189" s="625" t="s">
        <v>2613</v>
      </c>
      <c r="C189" s="623"/>
      <c r="D189" s="623"/>
      <c r="E189" s="626"/>
    </row>
    <row r="190" spans="1:5">
      <c r="A190" s="627" t="s">
        <v>4797</v>
      </c>
      <c r="B190" s="625" t="s">
        <v>2614</v>
      </c>
      <c r="C190" s="623"/>
      <c r="D190" s="623"/>
      <c r="E190" s="626"/>
    </row>
    <row r="191" spans="1:5">
      <c r="A191" s="627" t="s">
        <v>4784</v>
      </c>
      <c r="B191" s="625" t="s">
        <v>2615</v>
      </c>
      <c r="C191" s="623"/>
      <c r="D191" s="623"/>
      <c r="E191" s="626"/>
    </row>
    <row r="192" spans="1:5">
      <c r="A192" s="627" t="s">
        <v>4785</v>
      </c>
      <c r="B192" s="625" t="s">
        <v>2616</v>
      </c>
      <c r="C192" s="623"/>
      <c r="D192" s="623"/>
      <c r="E192" s="626"/>
    </row>
    <row r="193" spans="1:7">
      <c r="A193" s="627" t="s">
        <v>4786</v>
      </c>
      <c r="B193" s="625" t="s">
        <v>2617</v>
      </c>
      <c r="C193" s="623"/>
      <c r="D193" s="623"/>
      <c r="E193" s="626"/>
    </row>
    <row r="194" spans="1:7">
      <c r="A194" s="627" t="s">
        <v>4787</v>
      </c>
      <c r="B194" s="625" t="s">
        <v>2618</v>
      </c>
      <c r="C194" s="623"/>
      <c r="D194" s="623"/>
      <c r="E194" s="626"/>
    </row>
    <row r="195" spans="1:7">
      <c r="A195" s="627" t="s">
        <v>4788</v>
      </c>
      <c r="B195" s="625" t="s">
        <v>2619</v>
      </c>
      <c r="C195" s="623"/>
      <c r="D195" s="623"/>
      <c r="E195" s="626"/>
    </row>
    <row r="196" spans="1:7">
      <c r="A196" s="627" t="s">
        <v>4789</v>
      </c>
      <c r="B196" s="625" t="s">
        <v>2620</v>
      </c>
      <c r="C196" s="623"/>
      <c r="D196" s="623"/>
      <c r="E196" s="626"/>
    </row>
    <row r="197" spans="1:7">
      <c r="A197" s="627" t="s">
        <v>4790</v>
      </c>
      <c r="B197" s="625" t="s">
        <v>2621</v>
      </c>
      <c r="C197" s="623"/>
      <c r="D197" s="623"/>
      <c r="E197" s="626"/>
    </row>
    <row r="198" spans="1:7">
      <c r="A198" s="627" t="s">
        <v>4791</v>
      </c>
      <c r="B198" s="625" t="s">
        <v>2622</v>
      </c>
      <c r="C198" s="623"/>
      <c r="D198" s="623"/>
      <c r="E198" s="626"/>
    </row>
    <row r="199" spans="1:7">
      <c r="A199" s="627" t="s">
        <v>4792</v>
      </c>
      <c r="B199" s="625" t="s">
        <v>2623</v>
      </c>
      <c r="C199" s="623"/>
      <c r="D199" s="623"/>
      <c r="E199" s="626"/>
    </row>
    <row r="200" spans="1:7">
      <c r="A200" s="627" t="s">
        <v>4793</v>
      </c>
      <c r="B200" s="625" t="s">
        <v>2624</v>
      </c>
      <c r="C200" s="623"/>
      <c r="D200" s="623"/>
      <c r="E200" s="626"/>
    </row>
    <row r="201" spans="1:7">
      <c r="A201" s="627" t="s">
        <v>4794</v>
      </c>
      <c r="B201" s="625" t="s">
        <v>2625</v>
      </c>
      <c r="C201" s="623"/>
      <c r="D201" s="623"/>
      <c r="E201" s="626"/>
    </row>
    <row r="202" spans="1:7">
      <c r="A202" s="627" t="s">
        <v>4795</v>
      </c>
      <c r="B202" s="625" t="s">
        <v>2626</v>
      </c>
      <c r="C202" s="623"/>
      <c r="D202" s="623"/>
      <c r="E202" s="626"/>
    </row>
    <row r="203" spans="1:7">
      <c r="A203" s="627" t="s">
        <v>4796</v>
      </c>
      <c r="B203" s="625" t="s">
        <v>2627</v>
      </c>
      <c r="C203" s="623"/>
      <c r="D203" s="623"/>
      <c r="E203" s="626"/>
    </row>
    <row r="204" spans="1:7">
      <c r="A204" s="622"/>
      <c r="B204" s="622"/>
      <c r="C204" s="622"/>
      <c r="D204" s="622"/>
      <c r="E204" s="622"/>
    </row>
    <row r="205" spans="1:7">
      <c r="A205" s="622"/>
      <c r="B205" s="622"/>
      <c r="C205" s="622"/>
      <c r="D205" s="622"/>
      <c r="E205" s="622"/>
    </row>
    <row r="206" spans="1:7">
      <c r="A206" s="622"/>
      <c r="B206" s="622"/>
      <c r="C206" s="622"/>
      <c r="D206" s="622"/>
      <c r="E206" s="622"/>
    </row>
    <row r="207" spans="1:7">
      <c r="A207" s="622"/>
      <c r="B207" s="622"/>
      <c r="C207" s="622"/>
      <c r="D207" s="622"/>
      <c r="E207" s="622"/>
    </row>
    <row r="208" spans="1:7">
      <c r="A208" s="602">
        <f>IF(F208&lt;&gt;0,IF(F208&gt;0,1,2),0)</f>
        <v>0</v>
      </c>
      <c r="B208" s="602" t="str">
        <f>A208&amp;"-"&amp;COUNTIF($A$207:A208,A208)</f>
        <v>0-1</v>
      </c>
      <c r="C208" s="622" t="str">
        <f>'[1](二)附表-纳税调整额的审核'!A7&amp;""</f>
        <v/>
      </c>
      <c r="D208" s="630" t="str">
        <f>'[1](二)附表-纳税调整额的审核'!B7</f>
        <v/>
      </c>
      <c r="E208" s="630" t="str">
        <f>'[1](二)附表-纳税调整额的审核'!C7</f>
        <v/>
      </c>
      <c r="F208" s="622">
        <f>ROUND(N('[1](二)附表-纳税调整额的审核'!D7),2)</f>
        <v>0</v>
      </c>
      <c r="G208" s="630" t="str">
        <f>'[1](二)附表-纳税调整额的审核'!E7</f>
        <v/>
      </c>
    </row>
    <row r="209" spans="1:7">
      <c r="A209" s="635">
        <f t="shared" ref="A209:A252" si="11">IF(F209&lt;&gt;0,IF(F209&gt;0,1,2),0)</f>
        <v>0</v>
      </c>
      <c r="B209" s="602" t="str">
        <f>A209&amp;"-"&amp;COUNTIF($A$207:A209,A209)</f>
        <v>0-2</v>
      </c>
      <c r="C209" s="622" t="str">
        <f>'[1](二)附表-纳税调整额的审核'!A8&amp;""</f>
        <v/>
      </c>
      <c r="D209" s="630">
        <f>'[1](二)附表-纳税调整额的审核'!B8</f>
        <v>0</v>
      </c>
      <c r="E209" s="630">
        <f>'[1](二)附表-纳税调整额的审核'!C8</f>
        <v>0</v>
      </c>
      <c r="F209" s="622">
        <f>ROUND(N('[1](二)附表-纳税调整额的审核'!D8),2)</f>
        <v>0</v>
      </c>
      <c r="G209" s="630">
        <f>'[1](二)附表-纳税调整额的审核'!E8</f>
        <v>0</v>
      </c>
    </row>
    <row r="210" spans="1:7">
      <c r="A210" s="635">
        <f t="shared" si="11"/>
        <v>0</v>
      </c>
      <c r="B210" s="602" t="str">
        <f>A210&amp;"-"&amp;COUNTIF($A$207:A210,A210)</f>
        <v>0-3</v>
      </c>
      <c r="C210" s="622" t="str">
        <f>'[1](二)附表-纳税调整额的审核'!A9&amp;""</f>
        <v/>
      </c>
      <c r="D210" s="630">
        <f>'[1](二)附表-纳税调整额的审核'!B9</f>
        <v>0</v>
      </c>
      <c r="E210" s="630">
        <f>'[1](二)附表-纳税调整额的审核'!C9</f>
        <v>0</v>
      </c>
      <c r="F210" s="622">
        <f>ROUND(N('[1](二)附表-纳税调整额的审核'!D9),2)</f>
        <v>0</v>
      </c>
      <c r="G210" s="630">
        <f>'[1](二)附表-纳税调整额的审核'!E9</f>
        <v>0</v>
      </c>
    </row>
    <row r="211" spans="1:7">
      <c r="A211" s="635">
        <f t="shared" si="11"/>
        <v>0</v>
      </c>
      <c r="B211" s="602" t="str">
        <f>A211&amp;"-"&amp;COUNTIF($A$207:A211,A211)</f>
        <v>0-4</v>
      </c>
      <c r="C211" s="622" t="str">
        <f>'[1](二)附表-纳税调整额的审核'!A10&amp;""</f>
        <v/>
      </c>
      <c r="D211" s="630">
        <f>'[1](二)附表-纳税调整额的审核'!B10</f>
        <v>0</v>
      </c>
      <c r="E211" s="630">
        <f>'[1](二)附表-纳税调整额的审核'!C10</f>
        <v>0</v>
      </c>
      <c r="F211" s="622">
        <f>ROUND(N('[1](二)附表-纳税调整额的审核'!D10),2)</f>
        <v>0</v>
      </c>
      <c r="G211" s="630">
        <f>'[1](二)附表-纳税调整额的审核'!E10</f>
        <v>0</v>
      </c>
    </row>
    <row r="212" spans="1:7">
      <c r="A212" s="635">
        <f t="shared" si="11"/>
        <v>0</v>
      </c>
      <c r="B212" s="602" t="str">
        <f>A212&amp;"-"&amp;COUNTIF($A$207:A212,A212)</f>
        <v>0-5</v>
      </c>
      <c r="C212" s="622" t="str">
        <f>'[1](二)附表-纳税调整额的审核'!A11&amp;""</f>
        <v/>
      </c>
      <c r="D212" s="630">
        <f>'[1](二)附表-纳税调整额的审核'!B11</f>
        <v>0</v>
      </c>
      <c r="E212" s="630">
        <f>'[1](二)附表-纳税调整额的审核'!C11</f>
        <v>0</v>
      </c>
      <c r="F212" s="622">
        <f>ROUND(N('[1](二)附表-纳税调整额的审核'!D11),2)</f>
        <v>0</v>
      </c>
      <c r="G212" s="630">
        <f>'[1](二)附表-纳税调整额的审核'!E11</f>
        <v>0</v>
      </c>
    </row>
    <row r="213" spans="1:7">
      <c r="A213" s="635">
        <f t="shared" si="11"/>
        <v>0</v>
      </c>
      <c r="B213" s="602" t="str">
        <f>A213&amp;"-"&amp;COUNTIF($A$207:A213,A213)</f>
        <v>0-6</v>
      </c>
      <c r="C213" s="622" t="str">
        <f>'[1](二)附表-纳税调整额的审核'!A12&amp;""</f>
        <v/>
      </c>
      <c r="D213" s="630">
        <f>'[1](二)附表-纳税调整额的审核'!B12</f>
        <v>0</v>
      </c>
      <c r="E213" s="630">
        <f>'[1](二)附表-纳税调整额的审核'!C12</f>
        <v>0</v>
      </c>
      <c r="F213" s="622">
        <f>ROUND(N('[1](二)附表-纳税调整额的审核'!D12),2)</f>
        <v>0</v>
      </c>
      <c r="G213" s="630">
        <f>'[1](二)附表-纳税调整额的审核'!E12</f>
        <v>0</v>
      </c>
    </row>
    <row r="214" spans="1:7">
      <c r="A214" s="635">
        <f t="shared" si="11"/>
        <v>0</v>
      </c>
      <c r="B214" s="602" t="str">
        <f>A214&amp;"-"&amp;COUNTIF($A$207:A214,A214)</f>
        <v>0-7</v>
      </c>
      <c r="C214" s="622" t="str">
        <f>'[1](二)附表-纳税调整额的审核'!A13&amp;""</f>
        <v/>
      </c>
      <c r="D214" s="630">
        <f>'[1](二)附表-纳税调整额的审核'!B13</f>
        <v>0</v>
      </c>
      <c r="E214" s="630">
        <f>'[1](二)附表-纳税调整额的审核'!C13</f>
        <v>0</v>
      </c>
      <c r="F214" s="622">
        <f>ROUND(N('[1](二)附表-纳税调整额的审核'!D13),2)</f>
        <v>0</v>
      </c>
      <c r="G214" s="630">
        <f>'[1](二)附表-纳税调整额的审核'!E13</f>
        <v>0</v>
      </c>
    </row>
    <row r="215" spans="1:7">
      <c r="A215" s="635">
        <f t="shared" si="11"/>
        <v>0</v>
      </c>
      <c r="B215" s="602" t="str">
        <f>A215&amp;"-"&amp;COUNTIF($A$207:A215,A215)</f>
        <v>0-8</v>
      </c>
      <c r="C215" s="622" t="str">
        <f>'[1](二)附表-纳税调整额的审核'!A14&amp;""</f>
        <v/>
      </c>
      <c r="D215" s="630">
        <f>'[1](二)附表-纳税调整额的审核'!B14</f>
        <v>0</v>
      </c>
      <c r="E215" s="630">
        <f>'[1](二)附表-纳税调整额的审核'!C14</f>
        <v>0</v>
      </c>
      <c r="F215" s="622">
        <f>ROUND(N('[1](二)附表-纳税调整额的审核'!D14),2)</f>
        <v>0</v>
      </c>
      <c r="G215" s="630">
        <f>'[1](二)附表-纳税调整额的审核'!E14</f>
        <v>0</v>
      </c>
    </row>
    <row r="216" spans="1:7">
      <c r="A216" s="635">
        <f t="shared" si="11"/>
        <v>0</v>
      </c>
      <c r="B216" s="602" t="str">
        <f>A216&amp;"-"&amp;COUNTIF($A$207:A216,A216)</f>
        <v>0-9</v>
      </c>
      <c r="C216" s="622" t="str">
        <f>'[1](二)附表-纳税调整额的审核'!A15&amp;""</f>
        <v/>
      </c>
      <c r="D216" s="630">
        <f>'[1](二)附表-纳税调整额的审核'!B15</f>
        <v>0</v>
      </c>
      <c r="E216" s="630">
        <f>'[1](二)附表-纳税调整额的审核'!C15</f>
        <v>0</v>
      </c>
      <c r="F216" s="622">
        <f>ROUND(N('[1](二)附表-纳税调整额的审核'!D15),2)</f>
        <v>0</v>
      </c>
      <c r="G216" s="630">
        <f>'[1](二)附表-纳税调整额的审核'!E15</f>
        <v>0</v>
      </c>
    </row>
    <row r="217" spans="1:7">
      <c r="A217" s="635">
        <f t="shared" si="11"/>
        <v>0</v>
      </c>
      <c r="B217" s="602" t="str">
        <f>A217&amp;"-"&amp;COUNTIF($A$207:A217,A217)</f>
        <v>0-10</v>
      </c>
      <c r="C217" s="622" t="str">
        <f>'[1](二)附表-纳税调整额的审核'!A16&amp;""</f>
        <v/>
      </c>
      <c r="D217" s="630">
        <f>'[1](二)附表-纳税调整额的审核'!B16</f>
        <v>0</v>
      </c>
      <c r="E217" s="630">
        <f>'[1](二)附表-纳税调整额的审核'!C16</f>
        <v>0</v>
      </c>
      <c r="F217" s="622">
        <f>ROUND(N('[1](二)附表-纳税调整额的审核'!D16),2)</f>
        <v>0</v>
      </c>
      <c r="G217" s="630">
        <f>'[1](二)附表-纳税调整额的审核'!E16</f>
        <v>0</v>
      </c>
    </row>
    <row r="218" spans="1:7">
      <c r="A218" s="635">
        <f t="shared" si="11"/>
        <v>0</v>
      </c>
      <c r="B218" s="602" t="str">
        <f>A218&amp;"-"&amp;COUNTIF($A$207:A218,A218)</f>
        <v>0-11</v>
      </c>
      <c r="C218" s="622" t="str">
        <f>'[1](二)附表-纳税调整额的审核'!A17&amp;""</f>
        <v/>
      </c>
      <c r="D218" s="630">
        <f>'[1](二)附表-纳税调整额的审核'!B17</f>
        <v>0</v>
      </c>
      <c r="E218" s="630">
        <f>'[1](二)附表-纳税调整额的审核'!C17</f>
        <v>0</v>
      </c>
      <c r="F218" s="622">
        <f>ROUND(N('[1](二)附表-纳税调整额的审核'!D17),2)</f>
        <v>0</v>
      </c>
      <c r="G218" s="630">
        <f>'[1](二)附表-纳税调整额的审核'!E17</f>
        <v>0</v>
      </c>
    </row>
    <row r="219" spans="1:7">
      <c r="A219" s="635">
        <f t="shared" si="11"/>
        <v>0</v>
      </c>
      <c r="B219" s="602" t="str">
        <f>A219&amp;"-"&amp;COUNTIF($A$207:A219,A219)</f>
        <v>0-12</v>
      </c>
      <c r="C219" s="622" t="str">
        <f>'[1](二)附表-纳税调整额的审核'!A18&amp;""</f>
        <v/>
      </c>
      <c r="D219" s="630">
        <f>'[1](二)附表-纳税调整额的审核'!B18</f>
        <v>0</v>
      </c>
      <c r="E219" s="630">
        <f>'[1](二)附表-纳税调整额的审核'!C18</f>
        <v>0</v>
      </c>
      <c r="F219" s="622">
        <f>ROUND(N('[1](二)附表-纳税调整额的审核'!D18),2)</f>
        <v>0</v>
      </c>
      <c r="G219" s="630">
        <f>'[1](二)附表-纳税调整额的审核'!E18</f>
        <v>0</v>
      </c>
    </row>
    <row r="220" spans="1:7">
      <c r="A220" s="635">
        <f t="shared" si="11"/>
        <v>0</v>
      </c>
      <c r="B220" s="602" t="str">
        <f>A220&amp;"-"&amp;COUNTIF($A$207:A220,A220)</f>
        <v>0-13</v>
      </c>
      <c r="C220" s="622" t="str">
        <f>'[1](二)附表-纳税调整额的审核'!A19&amp;""</f>
        <v/>
      </c>
      <c r="D220" s="630">
        <f>'[1](二)附表-纳税调整额的审核'!B19</f>
        <v>0</v>
      </c>
      <c r="E220" s="630">
        <f>'[1](二)附表-纳税调整额的审核'!C19</f>
        <v>0</v>
      </c>
      <c r="F220" s="622">
        <f>ROUND(N('[1](二)附表-纳税调整额的审核'!D19),2)</f>
        <v>0</v>
      </c>
      <c r="G220" s="630">
        <f>'[1](二)附表-纳税调整额的审核'!E19</f>
        <v>0</v>
      </c>
    </row>
    <row r="221" spans="1:7">
      <c r="A221" s="635">
        <f t="shared" si="11"/>
        <v>0</v>
      </c>
      <c r="B221" s="602" t="str">
        <f>A221&amp;"-"&amp;COUNTIF($A$207:A221,A221)</f>
        <v>0-14</v>
      </c>
      <c r="C221" s="622" t="str">
        <f>'[1](二)附表-纳税调整额的审核'!A20&amp;""</f>
        <v/>
      </c>
      <c r="D221" s="630">
        <f>'[1](二)附表-纳税调整额的审核'!B20</f>
        <v>0</v>
      </c>
      <c r="E221" s="630">
        <f>'[1](二)附表-纳税调整额的审核'!C20</f>
        <v>0</v>
      </c>
      <c r="F221" s="622">
        <f>ROUND(N('[1](二)附表-纳税调整额的审核'!D20),2)</f>
        <v>0</v>
      </c>
      <c r="G221" s="630">
        <f>'[1](二)附表-纳税调整额的审核'!E20</f>
        <v>0</v>
      </c>
    </row>
    <row r="222" spans="1:7">
      <c r="A222" s="635">
        <f t="shared" si="11"/>
        <v>0</v>
      </c>
      <c r="B222" s="602" t="str">
        <f>A222&amp;"-"&amp;COUNTIF($A$207:A222,A222)</f>
        <v>0-15</v>
      </c>
      <c r="C222" s="622" t="str">
        <f>'[1](二)附表-纳税调整额的审核'!A21&amp;""</f>
        <v/>
      </c>
      <c r="D222" s="630">
        <f>'[1](二)附表-纳税调整额的审核'!B21</f>
        <v>0</v>
      </c>
      <c r="E222" s="630">
        <f>'[1](二)附表-纳税调整额的审核'!C21</f>
        <v>0</v>
      </c>
      <c r="F222" s="622">
        <f>ROUND(N('[1](二)附表-纳税调整额的审核'!D21),2)</f>
        <v>0</v>
      </c>
      <c r="G222" s="630">
        <f>'[1](二)附表-纳税调整额的审核'!E21</f>
        <v>0</v>
      </c>
    </row>
    <row r="223" spans="1:7">
      <c r="A223" s="635">
        <f t="shared" si="11"/>
        <v>0</v>
      </c>
      <c r="B223" s="602" t="str">
        <f>A223&amp;"-"&amp;COUNTIF($A$207:A223,A223)</f>
        <v>0-16</v>
      </c>
      <c r="C223" s="622" t="str">
        <f>'[1](二)附表-纳税调整额的审核'!A22&amp;""</f>
        <v/>
      </c>
      <c r="D223" s="630">
        <f>'[1](二)附表-纳税调整额的审核'!B22</f>
        <v>0</v>
      </c>
      <c r="E223" s="630">
        <f>'[1](二)附表-纳税调整额的审核'!C22</f>
        <v>0</v>
      </c>
      <c r="F223" s="622">
        <f>ROUND(N('[1](二)附表-纳税调整额的审核'!D22),2)</f>
        <v>0</v>
      </c>
      <c r="G223" s="630">
        <f>'[1](二)附表-纳税调整额的审核'!E22</f>
        <v>0</v>
      </c>
    </row>
    <row r="224" spans="1:7">
      <c r="A224" s="635">
        <f t="shared" si="11"/>
        <v>0</v>
      </c>
      <c r="B224" s="602" t="str">
        <f>A224&amp;"-"&amp;COUNTIF($A$207:A224,A224)</f>
        <v>0-17</v>
      </c>
      <c r="C224" s="622" t="str">
        <f>'[1](二)附表-纳税调整额的审核'!A23&amp;""</f>
        <v/>
      </c>
      <c r="D224" s="630">
        <f>'[1](二)附表-纳税调整额的审核'!B23</f>
        <v>0</v>
      </c>
      <c r="E224" s="630">
        <f>'[1](二)附表-纳税调整额的审核'!C23</f>
        <v>0</v>
      </c>
      <c r="F224" s="622">
        <f>ROUND(N('[1](二)附表-纳税调整额的审核'!D23),2)</f>
        <v>0</v>
      </c>
      <c r="G224" s="630">
        <f>'[1](二)附表-纳税调整额的审核'!E23</f>
        <v>0</v>
      </c>
    </row>
    <row r="225" spans="1:7">
      <c r="A225" s="635">
        <f t="shared" si="11"/>
        <v>0</v>
      </c>
      <c r="B225" s="602" t="str">
        <f>A225&amp;"-"&amp;COUNTIF($A$207:A225,A225)</f>
        <v>0-18</v>
      </c>
      <c r="C225" s="622" t="str">
        <f>'[1](二)附表-纳税调整额的审核'!A24&amp;""</f>
        <v/>
      </c>
      <c r="D225" s="630">
        <f>'[1](二)附表-纳税调整额的审核'!B24</f>
        <v>0</v>
      </c>
      <c r="E225" s="630">
        <f>'[1](二)附表-纳税调整额的审核'!C24</f>
        <v>0</v>
      </c>
      <c r="F225" s="622">
        <f>ROUND(N('[1](二)附表-纳税调整额的审核'!D24),2)</f>
        <v>0</v>
      </c>
      <c r="G225" s="630">
        <f>'[1](二)附表-纳税调整额的审核'!E24</f>
        <v>0</v>
      </c>
    </row>
    <row r="226" spans="1:7">
      <c r="A226" s="635">
        <f t="shared" si="11"/>
        <v>0</v>
      </c>
      <c r="B226" s="602" t="str">
        <f>A226&amp;"-"&amp;COUNTIF($A$207:A226,A226)</f>
        <v>0-19</v>
      </c>
      <c r="C226" s="622" t="str">
        <f>'[1](二)附表-纳税调整额的审核'!A25&amp;""</f>
        <v/>
      </c>
      <c r="D226" s="630">
        <f>'[1](二)附表-纳税调整额的审核'!B25</f>
        <v>0</v>
      </c>
      <c r="E226" s="630">
        <f>'[1](二)附表-纳税调整额的审核'!C25</f>
        <v>0</v>
      </c>
      <c r="F226" s="622">
        <f>ROUND(N('[1](二)附表-纳税调整额的审核'!D25),2)</f>
        <v>0</v>
      </c>
      <c r="G226" s="630">
        <f>'[1](二)附表-纳税调整额的审核'!E25</f>
        <v>0</v>
      </c>
    </row>
    <row r="227" spans="1:7">
      <c r="A227" s="635">
        <f t="shared" si="11"/>
        <v>0</v>
      </c>
      <c r="B227" s="602" t="str">
        <f>A227&amp;"-"&amp;COUNTIF($A$207:A227,A227)</f>
        <v>0-20</v>
      </c>
      <c r="C227" s="622" t="str">
        <f>'[1](二)附表-纳税调整额的审核'!A26&amp;""</f>
        <v/>
      </c>
      <c r="D227" s="630">
        <f>'[1](二)附表-纳税调整额的审核'!B26</f>
        <v>0</v>
      </c>
      <c r="E227" s="630">
        <f>'[1](二)附表-纳税调整额的审核'!C26</f>
        <v>0</v>
      </c>
      <c r="F227" s="622">
        <f>ROUND(N('[1](二)附表-纳税调整额的审核'!D26),2)</f>
        <v>0</v>
      </c>
      <c r="G227" s="630">
        <f>'[1](二)附表-纳税调整额的审核'!E26</f>
        <v>0</v>
      </c>
    </row>
    <row r="228" spans="1:7">
      <c r="A228" s="635">
        <f t="shared" si="11"/>
        <v>0</v>
      </c>
      <c r="B228" s="602" t="str">
        <f>A228&amp;"-"&amp;COUNTIF($A$207:A228,A228)</f>
        <v>0-21</v>
      </c>
      <c r="C228" s="622" t="str">
        <f>'[1](二)附表-纳税调整额的审核'!A27&amp;""</f>
        <v/>
      </c>
      <c r="D228" s="630">
        <f>'[1](二)附表-纳税调整额的审核'!B27</f>
        <v>0</v>
      </c>
      <c r="E228" s="630">
        <f>'[1](二)附表-纳税调整额的审核'!C27</f>
        <v>0</v>
      </c>
      <c r="F228" s="622">
        <f>ROUND(N('[1](二)附表-纳税调整额的审核'!D27),2)</f>
        <v>0</v>
      </c>
      <c r="G228" s="630">
        <f>'[1](二)附表-纳税调整额的审核'!E27</f>
        <v>0</v>
      </c>
    </row>
    <row r="229" spans="1:7">
      <c r="A229" s="635">
        <f t="shared" si="11"/>
        <v>0</v>
      </c>
      <c r="B229" s="602" t="str">
        <f>A229&amp;"-"&amp;COUNTIF($A$207:A229,A229)</f>
        <v>0-22</v>
      </c>
      <c r="C229" s="622" t="str">
        <f>'[1](二)附表-纳税调整额的审核'!A28&amp;""</f>
        <v/>
      </c>
      <c r="D229" s="630">
        <f>'[1](二)附表-纳税调整额的审核'!B28</f>
        <v>0</v>
      </c>
      <c r="E229" s="630">
        <f>'[1](二)附表-纳税调整额的审核'!C28</f>
        <v>0</v>
      </c>
      <c r="F229" s="622">
        <f>ROUND(N('[1](二)附表-纳税调整额的审核'!D28),2)</f>
        <v>0</v>
      </c>
      <c r="G229" s="630">
        <f>'[1](二)附表-纳税调整额的审核'!E28</f>
        <v>0</v>
      </c>
    </row>
    <row r="230" spans="1:7">
      <c r="A230" s="635">
        <f t="shared" si="11"/>
        <v>0</v>
      </c>
      <c r="B230" s="602" t="str">
        <f>A230&amp;"-"&amp;COUNTIF($A$207:A230,A230)</f>
        <v>0-23</v>
      </c>
      <c r="C230" s="622" t="str">
        <f>'[1](二)附表-纳税调整额的审核'!A29&amp;""</f>
        <v/>
      </c>
      <c r="D230" s="630">
        <f>'[1](二)附表-纳税调整额的审核'!B29</f>
        <v>0</v>
      </c>
      <c r="E230" s="630">
        <f>'[1](二)附表-纳税调整额的审核'!C29</f>
        <v>0</v>
      </c>
      <c r="F230" s="622">
        <f>ROUND(N('[1](二)附表-纳税调整额的审核'!D29),2)</f>
        <v>0</v>
      </c>
      <c r="G230" s="630">
        <f>'[1](二)附表-纳税调整额的审核'!E29</f>
        <v>0</v>
      </c>
    </row>
    <row r="231" spans="1:7">
      <c r="A231" s="635">
        <f t="shared" si="11"/>
        <v>0</v>
      </c>
      <c r="B231" s="602" t="str">
        <f>A231&amp;"-"&amp;COUNTIF($A$207:A231,A231)</f>
        <v>0-24</v>
      </c>
      <c r="C231" s="622" t="str">
        <f>'[1](二)附表-纳税调整额的审核'!A30&amp;""</f>
        <v/>
      </c>
      <c r="D231" s="630">
        <f>'[1](二)附表-纳税调整额的审核'!B30</f>
        <v>0</v>
      </c>
      <c r="E231" s="630">
        <f>'[1](二)附表-纳税调整额的审核'!C30</f>
        <v>0</v>
      </c>
      <c r="F231" s="622">
        <f>ROUND(N('[1](二)附表-纳税调整额的审核'!D30),2)</f>
        <v>0</v>
      </c>
      <c r="G231" s="630">
        <f>'[1](二)附表-纳税调整额的审核'!E30</f>
        <v>0</v>
      </c>
    </row>
    <row r="232" spans="1:7">
      <c r="A232" s="635">
        <f t="shared" si="11"/>
        <v>0</v>
      </c>
      <c r="B232" s="602" t="str">
        <f>A232&amp;"-"&amp;COUNTIF($A$207:A232,A232)</f>
        <v>0-25</v>
      </c>
      <c r="C232" s="622" t="str">
        <f>'[1](二)附表-纳税调整额的审核'!A31&amp;""</f>
        <v/>
      </c>
      <c r="D232" s="630">
        <f>'[1](二)附表-纳税调整额的审核'!B31</f>
        <v>0</v>
      </c>
      <c r="E232" s="630">
        <f>'[1](二)附表-纳税调整额的审核'!C31</f>
        <v>0</v>
      </c>
      <c r="F232" s="622">
        <f>ROUND(N('[1](二)附表-纳税调整额的审核'!D31),2)</f>
        <v>0</v>
      </c>
      <c r="G232" s="630">
        <f>'[1](二)附表-纳税调整额的审核'!E31</f>
        <v>0</v>
      </c>
    </row>
    <row r="233" spans="1:7">
      <c r="A233" s="635">
        <f t="shared" si="11"/>
        <v>0</v>
      </c>
      <c r="B233" s="602" t="str">
        <f>A233&amp;"-"&amp;COUNTIF($A$207:A233,A233)</f>
        <v>0-26</v>
      </c>
      <c r="C233" s="622" t="str">
        <f>'[1](二)附表-纳税调整额的审核'!A32&amp;""</f>
        <v/>
      </c>
      <c r="D233" s="630">
        <f>'[1](二)附表-纳税调整额的审核'!B32</f>
        <v>0</v>
      </c>
      <c r="E233" s="630">
        <f>'[1](二)附表-纳税调整额的审核'!C32</f>
        <v>0</v>
      </c>
      <c r="F233" s="622">
        <f>ROUND(N('[1](二)附表-纳税调整额的审核'!D32),2)</f>
        <v>0</v>
      </c>
      <c r="G233" s="630">
        <f>'[1](二)附表-纳税调整额的审核'!E32</f>
        <v>0</v>
      </c>
    </row>
    <row r="234" spans="1:7">
      <c r="A234" s="635">
        <f t="shared" si="11"/>
        <v>0</v>
      </c>
      <c r="B234" s="602" t="str">
        <f>A234&amp;"-"&amp;COUNTIF($A$207:A234,A234)</f>
        <v>0-27</v>
      </c>
      <c r="C234" s="622" t="str">
        <f>'[1](二)附表-纳税调整额的审核'!A33&amp;""</f>
        <v/>
      </c>
      <c r="D234" s="630">
        <f>'[1](二)附表-纳税调整额的审核'!B33</f>
        <v>0</v>
      </c>
      <c r="E234" s="630">
        <f>'[1](二)附表-纳税调整额的审核'!C33</f>
        <v>0</v>
      </c>
      <c r="F234" s="622">
        <f>ROUND(N('[1](二)附表-纳税调整额的审核'!D33),2)</f>
        <v>0</v>
      </c>
      <c r="G234" s="630">
        <f>'[1](二)附表-纳税调整额的审核'!E33</f>
        <v>0</v>
      </c>
    </row>
    <row r="235" spans="1:7">
      <c r="A235" s="635">
        <f t="shared" si="11"/>
        <v>0</v>
      </c>
      <c r="B235" s="602" t="str">
        <f>A235&amp;"-"&amp;COUNTIF($A$207:A235,A235)</f>
        <v>0-28</v>
      </c>
      <c r="C235" s="622" t="str">
        <f>'[1](二)附表-纳税调整额的审核'!A34&amp;""</f>
        <v/>
      </c>
      <c r="D235" s="630">
        <f>'[1](二)附表-纳税调整额的审核'!B34</f>
        <v>0</v>
      </c>
      <c r="E235" s="630">
        <f>'[1](二)附表-纳税调整额的审核'!C34</f>
        <v>0</v>
      </c>
      <c r="F235" s="622">
        <f>ROUND(N('[1](二)附表-纳税调整额的审核'!D34),2)</f>
        <v>0</v>
      </c>
      <c r="G235" s="630">
        <f>'[1](二)附表-纳税调整额的审核'!E34</f>
        <v>0</v>
      </c>
    </row>
    <row r="236" spans="1:7">
      <c r="A236" s="635">
        <f t="shared" si="11"/>
        <v>0</v>
      </c>
      <c r="B236" s="602" t="str">
        <f>A236&amp;"-"&amp;COUNTIF($A$207:A236,A236)</f>
        <v>0-29</v>
      </c>
      <c r="C236" s="622" t="str">
        <f>'[1](二)附表-纳税调整额的审核'!A35&amp;""</f>
        <v/>
      </c>
      <c r="D236" s="630">
        <f>'[1](二)附表-纳税调整额的审核'!B35</f>
        <v>0</v>
      </c>
      <c r="E236" s="630">
        <f>'[1](二)附表-纳税调整额的审核'!C35</f>
        <v>0</v>
      </c>
      <c r="F236" s="622">
        <f>ROUND(N('[1](二)附表-纳税调整额的审核'!D35),2)</f>
        <v>0</v>
      </c>
      <c r="G236" s="630">
        <f>'[1](二)附表-纳税调整额的审核'!E35</f>
        <v>0</v>
      </c>
    </row>
    <row r="237" spans="1:7">
      <c r="A237" s="635">
        <f t="shared" si="11"/>
        <v>0</v>
      </c>
      <c r="B237" s="602" t="str">
        <f>A237&amp;"-"&amp;COUNTIF($A$207:A237,A237)</f>
        <v>0-30</v>
      </c>
      <c r="C237" s="622" t="str">
        <f>'[1](二)附表-纳税调整额的审核'!A36&amp;""</f>
        <v/>
      </c>
      <c r="D237" s="630">
        <f>'[1](二)附表-纳税调整额的审核'!B36</f>
        <v>0</v>
      </c>
      <c r="E237" s="630">
        <f>'[1](二)附表-纳税调整额的审核'!C36</f>
        <v>0</v>
      </c>
      <c r="F237" s="622">
        <f>ROUND(N('[1](二)附表-纳税调整额的审核'!D36),2)</f>
        <v>0</v>
      </c>
      <c r="G237" s="630">
        <f>'[1](二)附表-纳税调整额的审核'!E36</f>
        <v>0</v>
      </c>
    </row>
    <row r="238" spans="1:7">
      <c r="A238" s="635">
        <f t="shared" si="11"/>
        <v>0</v>
      </c>
      <c r="B238" s="602" t="str">
        <f>A238&amp;"-"&amp;COUNTIF($A$207:A238,A238)</f>
        <v>0-31</v>
      </c>
      <c r="C238" s="622" t="str">
        <f>'[1](二)附表-纳税调整额的审核'!A37&amp;""</f>
        <v/>
      </c>
      <c r="D238" s="630">
        <f>'[1](二)附表-纳税调整额的审核'!B37</f>
        <v>0</v>
      </c>
      <c r="E238" s="630">
        <f>'[1](二)附表-纳税调整额的审核'!C37</f>
        <v>0</v>
      </c>
      <c r="F238" s="622">
        <f>ROUND(N('[1](二)附表-纳税调整额的审核'!D37),2)</f>
        <v>0</v>
      </c>
      <c r="G238" s="630">
        <f>'[1](二)附表-纳税调整额的审核'!E37</f>
        <v>0</v>
      </c>
    </row>
    <row r="239" spans="1:7">
      <c r="A239" s="635">
        <f t="shared" si="11"/>
        <v>0</v>
      </c>
      <c r="B239" s="602" t="str">
        <f>A239&amp;"-"&amp;COUNTIF($A$207:A239,A239)</f>
        <v>0-32</v>
      </c>
      <c r="C239" s="622" t="str">
        <f>'[1](二)附表-纳税调整额的审核'!A38&amp;""</f>
        <v/>
      </c>
      <c r="D239" s="630">
        <f>'[1](二)附表-纳税调整额的审核'!B38</f>
        <v>0</v>
      </c>
      <c r="E239" s="630">
        <f>'[1](二)附表-纳税调整额的审核'!C38</f>
        <v>0</v>
      </c>
      <c r="F239" s="622">
        <f>ROUND(N('[1](二)附表-纳税调整额的审核'!D38),2)</f>
        <v>0</v>
      </c>
      <c r="G239" s="630">
        <f>'[1](二)附表-纳税调整额的审核'!E38</f>
        <v>0</v>
      </c>
    </row>
    <row r="240" spans="1:7">
      <c r="A240" s="635">
        <f t="shared" si="11"/>
        <v>0</v>
      </c>
      <c r="B240" s="602" t="str">
        <f>A240&amp;"-"&amp;COUNTIF($A$207:A240,A240)</f>
        <v>0-33</v>
      </c>
      <c r="C240" s="622" t="str">
        <f>'[1](二)附表-纳税调整额的审核'!A39&amp;""</f>
        <v/>
      </c>
      <c r="D240" s="630">
        <f>'[1](二)附表-纳税调整额的审核'!B39</f>
        <v>0</v>
      </c>
      <c r="E240" s="630">
        <f>'[1](二)附表-纳税调整额的审核'!C39</f>
        <v>0</v>
      </c>
      <c r="F240" s="622">
        <f>ROUND(N('[1](二)附表-纳税调整额的审核'!D39),2)</f>
        <v>0</v>
      </c>
      <c r="G240" s="630">
        <f>'[1](二)附表-纳税调整额的审核'!E39</f>
        <v>0</v>
      </c>
    </row>
    <row r="241" spans="1:7">
      <c r="A241" s="635">
        <f t="shared" si="11"/>
        <v>0</v>
      </c>
      <c r="B241" s="602" t="str">
        <f>A241&amp;"-"&amp;COUNTIF($A$207:A241,A241)</f>
        <v>0-34</v>
      </c>
      <c r="C241" s="622" t="str">
        <f>'[1](二)附表-纳税调整额的审核'!A40&amp;""</f>
        <v/>
      </c>
      <c r="D241" s="630">
        <f>'[1](二)附表-纳税调整额的审核'!B40</f>
        <v>0</v>
      </c>
      <c r="E241" s="630">
        <f>'[1](二)附表-纳税调整额的审核'!C40</f>
        <v>0</v>
      </c>
      <c r="F241" s="622">
        <f>ROUND(N('[1](二)附表-纳税调整额的审核'!D40),2)</f>
        <v>0</v>
      </c>
      <c r="G241" s="630">
        <f>'[1](二)附表-纳税调整额的审核'!E40</f>
        <v>0</v>
      </c>
    </row>
    <row r="242" spans="1:7">
      <c r="A242" s="635">
        <f t="shared" si="11"/>
        <v>0</v>
      </c>
      <c r="B242" s="602" t="str">
        <f>A242&amp;"-"&amp;COUNTIF($A$207:A242,A242)</f>
        <v>0-35</v>
      </c>
      <c r="C242" s="622" t="str">
        <f>'[1](二)附表-纳税调整额的审核'!A41&amp;""</f>
        <v/>
      </c>
      <c r="D242" s="630">
        <f>'[1](二)附表-纳税调整额的审核'!B41</f>
        <v>0</v>
      </c>
      <c r="E242" s="630">
        <f>'[1](二)附表-纳税调整额的审核'!C41</f>
        <v>0</v>
      </c>
      <c r="F242" s="622">
        <f>ROUND(N('[1](二)附表-纳税调整额的审核'!D41),2)</f>
        <v>0</v>
      </c>
      <c r="G242" s="630">
        <f>'[1](二)附表-纳税调整额的审核'!E41</f>
        <v>0</v>
      </c>
    </row>
    <row r="243" spans="1:7">
      <c r="A243" s="635">
        <f t="shared" si="11"/>
        <v>0</v>
      </c>
      <c r="B243" s="602" t="str">
        <f>A243&amp;"-"&amp;COUNTIF($A$207:A243,A243)</f>
        <v>0-36</v>
      </c>
      <c r="C243" s="622" t="str">
        <f>'[1](二)附表-纳税调整额的审核'!A42&amp;""</f>
        <v/>
      </c>
      <c r="D243" s="630">
        <f>'[1](二)附表-纳税调整额的审核'!B42</f>
        <v>0</v>
      </c>
      <c r="E243" s="630">
        <f>'[1](二)附表-纳税调整额的审核'!C42</f>
        <v>0</v>
      </c>
      <c r="F243" s="622">
        <f>ROUND(N('[1](二)附表-纳税调整额的审核'!D42),2)</f>
        <v>0</v>
      </c>
      <c r="G243" s="630">
        <f>'[1](二)附表-纳税调整额的审核'!E42</f>
        <v>0</v>
      </c>
    </row>
    <row r="244" spans="1:7">
      <c r="A244" s="635">
        <f t="shared" si="11"/>
        <v>0</v>
      </c>
      <c r="B244" s="602" t="str">
        <f>A244&amp;"-"&amp;COUNTIF($A$207:A244,A244)</f>
        <v>0-37</v>
      </c>
      <c r="C244" s="622" t="str">
        <f>'[1](二)附表-纳税调整额的审核'!A43&amp;""</f>
        <v/>
      </c>
      <c r="D244" s="630">
        <f>'[1](二)附表-纳税调整额的审核'!B43</f>
        <v>0</v>
      </c>
      <c r="E244" s="630">
        <f>'[1](二)附表-纳税调整额的审核'!C43</f>
        <v>0</v>
      </c>
      <c r="F244" s="622">
        <f>ROUND(N('[1](二)附表-纳税调整额的审核'!D43),2)</f>
        <v>0</v>
      </c>
      <c r="G244" s="630">
        <f>'[1](二)附表-纳税调整额的审核'!E43</f>
        <v>0</v>
      </c>
    </row>
    <row r="245" spans="1:7">
      <c r="A245" s="635">
        <f t="shared" si="11"/>
        <v>0</v>
      </c>
      <c r="B245" s="602" t="str">
        <f>A245&amp;"-"&amp;COUNTIF($A$207:A245,A245)</f>
        <v>0-38</v>
      </c>
      <c r="C245" s="622" t="str">
        <f>'[1](二)附表-纳税调整额的审核'!A44&amp;""</f>
        <v/>
      </c>
      <c r="D245" s="630">
        <f>'[1](二)附表-纳税调整额的审核'!B44</f>
        <v>0</v>
      </c>
      <c r="E245" s="630">
        <f>'[1](二)附表-纳税调整额的审核'!C44</f>
        <v>0</v>
      </c>
      <c r="F245" s="622">
        <f>ROUND(N('[1](二)附表-纳税调整额的审核'!D44),2)</f>
        <v>0</v>
      </c>
      <c r="G245" s="630">
        <f>'[1](二)附表-纳税调整额的审核'!E44</f>
        <v>0</v>
      </c>
    </row>
    <row r="246" spans="1:7">
      <c r="A246" s="635">
        <f t="shared" si="11"/>
        <v>0</v>
      </c>
      <c r="B246" s="602" t="str">
        <f>A246&amp;"-"&amp;COUNTIF($A$207:A246,A246)</f>
        <v>0-39</v>
      </c>
      <c r="C246" s="622" t="str">
        <f>'[1](二)附表-纳税调整额的审核'!A45&amp;""</f>
        <v/>
      </c>
      <c r="D246" s="630">
        <f>'[1](二)附表-纳税调整额的审核'!B45</f>
        <v>0</v>
      </c>
      <c r="E246" s="630">
        <f>'[1](二)附表-纳税调整额的审核'!C45</f>
        <v>0</v>
      </c>
      <c r="F246" s="622">
        <f>ROUND(N('[1](二)附表-纳税调整额的审核'!D45),2)</f>
        <v>0</v>
      </c>
      <c r="G246" s="630">
        <f>'[1](二)附表-纳税调整额的审核'!E45</f>
        <v>0</v>
      </c>
    </row>
    <row r="247" spans="1:7">
      <c r="A247" s="635">
        <f t="shared" si="11"/>
        <v>0</v>
      </c>
      <c r="B247" s="602" t="str">
        <f>A247&amp;"-"&amp;COUNTIF($A$207:A247,A247)</f>
        <v>0-40</v>
      </c>
      <c r="C247" s="622" t="str">
        <f>'[1](二)附表-纳税调整额的审核'!A46&amp;""</f>
        <v/>
      </c>
      <c r="D247" s="630">
        <f>'[1](二)附表-纳税调整额的审核'!B46</f>
        <v>0</v>
      </c>
      <c r="E247" s="630">
        <f>'[1](二)附表-纳税调整额的审核'!C46</f>
        <v>0</v>
      </c>
      <c r="F247" s="622">
        <f>ROUND(N('[1](二)附表-纳税调整额的审核'!D46),2)</f>
        <v>0</v>
      </c>
      <c r="G247" s="630">
        <f>'[1](二)附表-纳税调整额的审核'!E46</f>
        <v>0</v>
      </c>
    </row>
    <row r="248" spans="1:7">
      <c r="A248" s="635">
        <f t="shared" si="11"/>
        <v>0</v>
      </c>
      <c r="B248" s="602" t="str">
        <f>A248&amp;"-"&amp;COUNTIF($A$207:A248,A248)</f>
        <v>0-41</v>
      </c>
      <c r="C248" s="622" t="str">
        <f>'[1](二)附表-纳税调整额的审核'!A47&amp;""</f>
        <v/>
      </c>
      <c r="D248" s="630">
        <f>'[1](二)附表-纳税调整额的审核'!B47</f>
        <v>0</v>
      </c>
      <c r="E248" s="630">
        <f>'[1](二)附表-纳税调整额的审核'!C47</f>
        <v>0</v>
      </c>
      <c r="F248" s="622">
        <f>ROUND(N('[1](二)附表-纳税调整额的审核'!D47),2)</f>
        <v>0</v>
      </c>
      <c r="G248" s="630">
        <f>'[1](二)附表-纳税调整额的审核'!E47</f>
        <v>0</v>
      </c>
    </row>
    <row r="249" spans="1:7">
      <c r="A249" s="635">
        <f t="shared" si="11"/>
        <v>0</v>
      </c>
      <c r="B249" s="602" t="str">
        <f>A249&amp;"-"&amp;COUNTIF($A$207:A249,A249)</f>
        <v>0-42</v>
      </c>
      <c r="C249" s="622" t="str">
        <f>'[1](二)附表-纳税调整额的审核'!A48&amp;""</f>
        <v/>
      </c>
      <c r="D249" s="630">
        <f>'[1](二)附表-纳税调整额的审核'!B48</f>
        <v>0</v>
      </c>
      <c r="E249" s="630">
        <f>'[1](二)附表-纳税调整额的审核'!C48</f>
        <v>0</v>
      </c>
      <c r="F249" s="622">
        <f>ROUND(N('[1](二)附表-纳税调整额的审核'!D48),2)</f>
        <v>0</v>
      </c>
      <c r="G249" s="630">
        <f>'[1](二)附表-纳税调整额的审核'!E48</f>
        <v>0</v>
      </c>
    </row>
    <row r="250" spans="1:7">
      <c r="A250" s="635">
        <f t="shared" si="11"/>
        <v>0</v>
      </c>
      <c r="B250" s="602" t="str">
        <f>A250&amp;"-"&amp;COUNTIF($A$207:A250,A250)</f>
        <v>0-43</v>
      </c>
      <c r="C250" s="622" t="str">
        <f>'[1](二)附表-纳税调整额的审核'!A49&amp;""</f>
        <v/>
      </c>
      <c r="D250" s="630">
        <f>'[1](二)附表-纳税调整额的审核'!B49</f>
        <v>0</v>
      </c>
      <c r="E250" s="630">
        <f>'[1](二)附表-纳税调整额的审核'!C49</f>
        <v>0</v>
      </c>
      <c r="F250" s="622">
        <f>ROUND(N('[1](二)附表-纳税调整额的审核'!D49),2)</f>
        <v>0</v>
      </c>
      <c r="G250" s="630">
        <f>'[1](二)附表-纳税调整额的审核'!E49</f>
        <v>0</v>
      </c>
    </row>
    <row r="251" spans="1:7">
      <c r="A251" s="635">
        <f t="shared" si="11"/>
        <v>0</v>
      </c>
      <c r="B251" s="602" t="str">
        <f>A251&amp;"-"&amp;COUNTIF($A$207:A251,A251)</f>
        <v>0-44</v>
      </c>
      <c r="C251" s="622" t="str">
        <f>'[1](二)附表-纳税调整额的审核'!A50&amp;""</f>
        <v/>
      </c>
      <c r="D251" s="630">
        <f>'[1](二)附表-纳税调整额的审核'!B50</f>
        <v>0</v>
      </c>
      <c r="E251" s="630">
        <f>'[1](二)附表-纳税调整额的审核'!C50</f>
        <v>0</v>
      </c>
      <c r="F251" s="622">
        <f>ROUND(N('[1](二)附表-纳税调整额的审核'!D50),2)</f>
        <v>0</v>
      </c>
      <c r="G251" s="630">
        <f>'[1](二)附表-纳税调整额的审核'!E50</f>
        <v>0</v>
      </c>
    </row>
    <row r="252" spans="1:7">
      <c r="A252" s="635">
        <f t="shared" si="11"/>
        <v>0</v>
      </c>
      <c r="B252" s="602" t="str">
        <f>A252&amp;"-"&amp;COUNTIF($A$207:A252,A252)</f>
        <v>0-45</v>
      </c>
      <c r="C252" s="622" t="str">
        <f>'[1](二)附表-纳税调整额的审核'!A51&amp;""</f>
        <v/>
      </c>
      <c r="D252" s="630">
        <f>'[1](二)附表-纳税调整额的审核'!B51</f>
        <v>0</v>
      </c>
      <c r="E252" s="630">
        <f>'[1](二)附表-纳税调整额的审核'!C51</f>
        <v>0</v>
      </c>
      <c r="F252" s="622">
        <f>ROUND(N('[1](二)附表-纳税调整额的审核'!D51),2)</f>
        <v>0</v>
      </c>
      <c r="G252" s="630">
        <f>'[1](二)附表-纳税调整额的审核'!E51</f>
        <v>0</v>
      </c>
    </row>
    <row r="253" spans="1:7">
      <c r="A253" s="635">
        <f t="shared" ref="A253:A284" si="12">IF(F253&lt;&gt;0,IF(F253&gt;0,1,2),0)</f>
        <v>0</v>
      </c>
      <c r="B253" s="635" t="str">
        <f>A253&amp;"-"&amp;COUNTIF($A$207:A253,A253)</f>
        <v>0-46</v>
      </c>
      <c r="C253" s="622" t="str">
        <f>'[1](二)附表-纳税调整额的审核'!A52&amp;""</f>
        <v/>
      </c>
      <c r="D253" s="630">
        <f>'[1](二)附表-纳税调整额的审核'!B52</f>
        <v>0</v>
      </c>
      <c r="E253" s="630">
        <f>'[1](二)附表-纳税调整额的审核'!C52</f>
        <v>0</v>
      </c>
      <c r="F253" s="622">
        <f>ROUND(N('[1](二)附表-纳税调整额的审核'!D52),2)</f>
        <v>0</v>
      </c>
      <c r="G253" s="630">
        <f>'[1](二)附表-纳税调整额的审核'!E52</f>
        <v>0</v>
      </c>
    </row>
    <row r="254" spans="1:7">
      <c r="A254" s="635">
        <f t="shared" si="12"/>
        <v>0</v>
      </c>
      <c r="B254" s="635" t="str">
        <f>A254&amp;"-"&amp;COUNTIF($A$207:A254,A254)</f>
        <v>0-47</v>
      </c>
      <c r="C254" s="622" t="str">
        <f>'[1](二)附表-纳税调整额的审核'!A53&amp;""</f>
        <v/>
      </c>
      <c r="D254" s="630">
        <f>'[1](二)附表-纳税调整额的审核'!B53</f>
        <v>0</v>
      </c>
      <c r="E254" s="630">
        <f>'[1](二)附表-纳税调整额的审核'!C53</f>
        <v>0</v>
      </c>
      <c r="F254" s="622">
        <f>ROUND(N('[1](二)附表-纳税调整额的审核'!D53),2)</f>
        <v>0</v>
      </c>
      <c r="G254" s="630">
        <f>'[1](二)附表-纳税调整额的审核'!E53</f>
        <v>0</v>
      </c>
    </row>
    <row r="255" spans="1:7">
      <c r="A255" s="635">
        <f t="shared" si="12"/>
        <v>0</v>
      </c>
      <c r="B255" s="635" t="str">
        <f>A255&amp;"-"&amp;COUNTIF($A$207:A255,A255)</f>
        <v>0-48</v>
      </c>
      <c r="C255" s="622" t="str">
        <f>'[1](二)附表-纳税调整额的审核'!A54&amp;""</f>
        <v/>
      </c>
      <c r="D255" s="630">
        <f>'[1](二)附表-纳税调整额的审核'!B54</f>
        <v>0</v>
      </c>
      <c r="E255" s="630">
        <f>'[1](二)附表-纳税调整额的审核'!C54</f>
        <v>0</v>
      </c>
      <c r="F255" s="622">
        <f>ROUND(N('[1](二)附表-纳税调整额的审核'!D54),2)</f>
        <v>0</v>
      </c>
      <c r="G255" s="630">
        <f>'[1](二)附表-纳税调整额的审核'!E54</f>
        <v>0</v>
      </c>
    </row>
    <row r="256" spans="1:7">
      <c r="A256" s="635">
        <f t="shared" si="12"/>
        <v>0</v>
      </c>
      <c r="B256" s="635" t="str">
        <f>A256&amp;"-"&amp;COUNTIF($A$207:A256,A256)</f>
        <v>0-49</v>
      </c>
      <c r="C256" s="622" t="str">
        <f>'[1](二)附表-纳税调整额的审核'!A55&amp;""</f>
        <v/>
      </c>
      <c r="D256" s="630">
        <f>'[1](二)附表-纳税调整额的审核'!B55</f>
        <v>0</v>
      </c>
      <c r="E256" s="630">
        <f>'[1](二)附表-纳税调整额的审核'!C55</f>
        <v>0</v>
      </c>
      <c r="F256" s="622">
        <f>ROUND(N('[1](二)附表-纳税调整额的审核'!D55),2)</f>
        <v>0</v>
      </c>
      <c r="G256" s="630">
        <f>'[1](二)附表-纳税调整额的审核'!E55</f>
        <v>0</v>
      </c>
    </row>
    <row r="257" spans="1:7">
      <c r="A257" s="635">
        <f t="shared" si="12"/>
        <v>0</v>
      </c>
      <c r="B257" s="635" t="str">
        <f>A257&amp;"-"&amp;COUNTIF($A$207:A257,A257)</f>
        <v>0-50</v>
      </c>
      <c r="C257" s="622" t="str">
        <f>'[1](二)附表-纳税调整额的审核'!A56&amp;""</f>
        <v/>
      </c>
      <c r="D257" s="630">
        <f>'[1](二)附表-纳税调整额的审核'!B56</f>
        <v>0</v>
      </c>
      <c r="E257" s="630">
        <f>'[1](二)附表-纳税调整额的审核'!C56</f>
        <v>0</v>
      </c>
      <c r="F257" s="622">
        <f>ROUND(N('[1](二)附表-纳税调整额的审核'!D56),2)</f>
        <v>0</v>
      </c>
      <c r="G257" s="630">
        <f>'[1](二)附表-纳税调整额的审核'!E56</f>
        <v>0</v>
      </c>
    </row>
    <row r="258" spans="1:7">
      <c r="A258" s="635">
        <f t="shared" si="12"/>
        <v>0</v>
      </c>
      <c r="B258" s="635" t="str">
        <f>A258&amp;"-"&amp;COUNTIF($A$207:A258,A258)</f>
        <v>0-51</v>
      </c>
      <c r="C258" s="622" t="str">
        <f>'[1](二)附表-纳税调整额的审核'!A57&amp;""</f>
        <v/>
      </c>
      <c r="D258" s="630">
        <f>'[1](二)附表-纳税调整额的审核'!B57</f>
        <v>0</v>
      </c>
      <c r="E258" s="630">
        <f>'[1](二)附表-纳税调整额的审核'!C57</f>
        <v>0</v>
      </c>
      <c r="F258" s="622">
        <f>ROUND(N('[1](二)附表-纳税调整额的审核'!D57),2)</f>
        <v>0</v>
      </c>
      <c r="G258" s="630">
        <f>'[1](二)附表-纳税调整额的审核'!E57</f>
        <v>0</v>
      </c>
    </row>
    <row r="259" spans="1:7">
      <c r="A259" s="635">
        <f t="shared" si="12"/>
        <v>0</v>
      </c>
      <c r="B259" s="635" t="str">
        <f>A259&amp;"-"&amp;COUNTIF($A$207:A259,A259)</f>
        <v>0-52</v>
      </c>
      <c r="C259" s="622" t="str">
        <f>'[1](二)附表-纳税调整额的审核'!A58&amp;""</f>
        <v/>
      </c>
      <c r="D259" s="630">
        <f>'[1](二)附表-纳税调整额的审核'!B58</f>
        <v>0</v>
      </c>
      <c r="E259" s="630">
        <f>'[1](二)附表-纳税调整额的审核'!C58</f>
        <v>0</v>
      </c>
      <c r="F259" s="622">
        <f>ROUND(N('[1](二)附表-纳税调整额的审核'!D58),2)</f>
        <v>0</v>
      </c>
      <c r="G259" s="630">
        <f>'[1](二)附表-纳税调整额的审核'!E58</f>
        <v>0</v>
      </c>
    </row>
    <row r="260" spans="1:7">
      <c r="A260" s="635">
        <f t="shared" si="12"/>
        <v>0</v>
      </c>
      <c r="B260" s="635" t="str">
        <f>A260&amp;"-"&amp;COUNTIF($A$207:A260,A260)</f>
        <v>0-53</v>
      </c>
      <c r="C260" s="622" t="str">
        <f>'[1](二)附表-纳税调整额的审核'!A59&amp;""</f>
        <v/>
      </c>
      <c r="D260" s="630">
        <f>'[1](二)附表-纳税调整额的审核'!B59</f>
        <v>0</v>
      </c>
      <c r="E260" s="630">
        <f>'[1](二)附表-纳税调整额的审核'!C59</f>
        <v>0</v>
      </c>
      <c r="F260" s="622">
        <f>ROUND(N('[1](二)附表-纳税调整额的审核'!D59),2)</f>
        <v>0</v>
      </c>
      <c r="G260" s="630">
        <f>'[1](二)附表-纳税调整额的审核'!E59</f>
        <v>0</v>
      </c>
    </row>
    <row r="261" spans="1:7">
      <c r="A261" s="635">
        <f t="shared" si="12"/>
        <v>0</v>
      </c>
      <c r="B261" s="635" t="str">
        <f>A261&amp;"-"&amp;COUNTIF($A$207:A261,A261)</f>
        <v>0-54</v>
      </c>
      <c r="C261" s="622" t="str">
        <f>'[1](二)附表-纳税调整额的审核'!A60&amp;""</f>
        <v/>
      </c>
      <c r="D261" s="630">
        <f>'[1](二)附表-纳税调整额的审核'!B60</f>
        <v>0</v>
      </c>
      <c r="E261" s="630">
        <f>'[1](二)附表-纳税调整额的审核'!C60</f>
        <v>0</v>
      </c>
      <c r="F261" s="622">
        <f>ROUND(N('[1](二)附表-纳税调整额的审核'!D60),2)</f>
        <v>0</v>
      </c>
      <c r="G261" s="630">
        <f>'[1](二)附表-纳税调整额的审核'!E60</f>
        <v>0</v>
      </c>
    </row>
    <row r="262" spans="1:7">
      <c r="A262" s="635">
        <f t="shared" si="12"/>
        <v>0</v>
      </c>
      <c r="B262" s="635" t="str">
        <f>A262&amp;"-"&amp;COUNTIF($A$207:A262,A262)</f>
        <v>0-55</v>
      </c>
      <c r="C262" s="622" t="str">
        <f>'[1](二)附表-纳税调整额的审核'!A61&amp;""</f>
        <v/>
      </c>
      <c r="D262" s="630">
        <f>'[1](二)附表-纳税调整额的审核'!B61</f>
        <v>0</v>
      </c>
      <c r="E262" s="630">
        <f>'[1](二)附表-纳税调整额的审核'!C61</f>
        <v>0</v>
      </c>
      <c r="F262" s="622">
        <f>ROUND(N('[1](二)附表-纳税调整额的审核'!D61),2)</f>
        <v>0</v>
      </c>
      <c r="G262" s="630">
        <f>'[1](二)附表-纳税调整额的审核'!E61</f>
        <v>0</v>
      </c>
    </row>
    <row r="263" spans="1:7">
      <c r="A263" s="635">
        <f t="shared" si="12"/>
        <v>0</v>
      </c>
      <c r="B263" s="635" t="str">
        <f>A263&amp;"-"&amp;COUNTIF($A$207:A263,A263)</f>
        <v>0-56</v>
      </c>
      <c r="C263" s="622" t="str">
        <f>'[1](二)附表-纳税调整额的审核'!A62&amp;""</f>
        <v/>
      </c>
      <c r="D263" s="630">
        <f>'[1](二)附表-纳税调整额的审核'!B62</f>
        <v>0</v>
      </c>
      <c r="E263" s="630">
        <f>'[1](二)附表-纳税调整额的审核'!C62</f>
        <v>0</v>
      </c>
      <c r="F263" s="622">
        <f>ROUND(N('[1](二)附表-纳税调整额的审核'!D62),2)</f>
        <v>0</v>
      </c>
      <c r="G263" s="630">
        <f>'[1](二)附表-纳税调整额的审核'!E62</f>
        <v>0</v>
      </c>
    </row>
    <row r="264" spans="1:7">
      <c r="A264" s="635">
        <f t="shared" si="12"/>
        <v>0</v>
      </c>
      <c r="B264" s="635" t="str">
        <f>A264&amp;"-"&amp;COUNTIF($A$207:A264,A264)</f>
        <v>0-57</v>
      </c>
      <c r="C264" s="622" t="str">
        <f>'[1](二)附表-纳税调整额的审核'!A63&amp;""</f>
        <v/>
      </c>
      <c r="D264" s="630">
        <f>'[1](二)附表-纳税调整额的审核'!B63</f>
        <v>0</v>
      </c>
      <c r="E264" s="630">
        <f>'[1](二)附表-纳税调整额的审核'!C63</f>
        <v>0</v>
      </c>
      <c r="F264" s="622">
        <f>ROUND(N('[1](二)附表-纳税调整额的审核'!D63),2)</f>
        <v>0</v>
      </c>
      <c r="G264" s="630">
        <f>'[1](二)附表-纳税调整额的审核'!E63</f>
        <v>0</v>
      </c>
    </row>
    <row r="265" spans="1:7">
      <c r="A265" s="635">
        <f t="shared" si="12"/>
        <v>0</v>
      </c>
      <c r="B265" s="635" t="str">
        <f>A265&amp;"-"&amp;COUNTIF($A$207:A265,A265)</f>
        <v>0-58</v>
      </c>
      <c r="C265" s="622" t="str">
        <f>'[1](二)附表-纳税调整额的审核'!A64&amp;""</f>
        <v/>
      </c>
      <c r="D265" s="630">
        <f>'[1](二)附表-纳税调整额的审核'!B64</f>
        <v>0</v>
      </c>
      <c r="E265" s="630">
        <f>'[1](二)附表-纳税调整额的审核'!C64</f>
        <v>0</v>
      </c>
      <c r="F265" s="622">
        <f>ROUND(N('[1](二)附表-纳税调整额的审核'!D64),2)</f>
        <v>0</v>
      </c>
      <c r="G265" s="630">
        <f>'[1](二)附表-纳税调整额的审核'!E64</f>
        <v>0</v>
      </c>
    </row>
    <row r="266" spans="1:7">
      <c r="A266" s="635">
        <f t="shared" si="12"/>
        <v>0</v>
      </c>
      <c r="B266" s="635" t="str">
        <f>A266&amp;"-"&amp;COUNTIF($A$207:A266,A266)</f>
        <v>0-59</v>
      </c>
      <c r="C266" s="622" t="str">
        <f>'[1](二)附表-纳税调整额的审核'!A65&amp;""</f>
        <v/>
      </c>
      <c r="D266" s="630">
        <f>'[1](二)附表-纳税调整额的审核'!B65</f>
        <v>0</v>
      </c>
      <c r="E266" s="630">
        <f>'[1](二)附表-纳税调整额的审核'!C65</f>
        <v>0</v>
      </c>
      <c r="F266" s="622">
        <f>ROUND(N('[1](二)附表-纳税调整额的审核'!D65),2)</f>
        <v>0</v>
      </c>
      <c r="G266" s="630">
        <f>'[1](二)附表-纳税调整额的审核'!E65</f>
        <v>0</v>
      </c>
    </row>
    <row r="267" spans="1:7">
      <c r="A267" s="635">
        <f t="shared" si="12"/>
        <v>0</v>
      </c>
      <c r="B267" s="635" t="str">
        <f>A267&amp;"-"&amp;COUNTIF($A$207:A267,A267)</f>
        <v>0-60</v>
      </c>
      <c r="C267" s="622" t="str">
        <f>'[1](二)附表-纳税调整额的审核'!A66&amp;""</f>
        <v/>
      </c>
      <c r="D267" s="630">
        <f>'[1](二)附表-纳税调整额的审核'!B66</f>
        <v>0</v>
      </c>
      <c r="E267" s="630">
        <f>'[1](二)附表-纳税调整额的审核'!C66</f>
        <v>0</v>
      </c>
      <c r="F267" s="622">
        <f>ROUND(N('[1](二)附表-纳税调整额的审核'!D66),2)</f>
        <v>0</v>
      </c>
      <c r="G267" s="630">
        <f>'[1](二)附表-纳税调整额的审核'!E66</f>
        <v>0</v>
      </c>
    </row>
    <row r="268" spans="1:7">
      <c r="A268" s="635">
        <f t="shared" si="12"/>
        <v>0</v>
      </c>
      <c r="B268" s="635" t="str">
        <f>A268&amp;"-"&amp;COUNTIF($A$207:A268,A268)</f>
        <v>0-61</v>
      </c>
      <c r="C268" s="622" t="str">
        <f>'[1](二)附表-纳税调整额的审核'!A67&amp;""</f>
        <v/>
      </c>
      <c r="D268" s="630">
        <f>'[1](二)附表-纳税调整额的审核'!B67</f>
        <v>0</v>
      </c>
      <c r="E268" s="630">
        <f>'[1](二)附表-纳税调整额的审核'!C67</f>
        <v>0</v>
      </c>
      <c r="F268" s="622">
        <f>ROUND(N('[1](二)附表-纳税调整额的审核'!D67),2)</f>
        <v>0</v>
      </c>
      <c r="G268" s="630">
        <f>'[1](二)附表-纳税调整额的审核'!E67</f>
        <v>0</v>
      </c>
    </row>
    <row r="269" spans="1:7">
      <c r="A269" s="635">
        <f t="shared" si="12"/>
        <v>0</v>
      </c>
      <c r="B269" s="635" t="str">
        <f>A269&amp;"-"&amp;COUNTIF($A$207:A269,A269)</f>
        <v>0-62</v>
      </c>
      <c r="C269" s="622" t="str">
        <f>'[1](二)附表-纳税调整额的审核'!A68&amp;""</f>
        <v/>
      </c>
      <c r="D269" s="630">
        <f>'[1](二)附表-纳税调整额的审核'!B68</f>
        <v>0</v>
      </c>
      <c r="E269" s="630">
        <f>'[1](二)附表-纳税调整额的审核'!C68</f>
        <v>0</v>
      </c>
      <c r="F269" s="622">
        <f>ROUND(N('[1](二)附表-纳税调整额的审核'!D68),2)</f>
        <v>0</v>
      </c>
      <c r="G269" s="630">
        <f>'[1](二)附表-纳税调整额的审核'!E68</f>
        <v>0</v>
      </c>
    </row>
    <row r="270" spans="1:7">
      <c r="A270" s="635">
        <f t="shared" si="12"/>
        <v>0</v>
      </c>
      <c r="B270" s="635" t="str">
        <f>A270&amp;"-"&amp;COUNTIF($A$207:A270,A270)</f>
        <v>0-63</v>
      </c>
      <c r="C270" s="622" t="str">
        <f>'[1](二)附表-纳税调整额的审核'!A69&amp;""</f>
        <v/>
      </c>
      <c r="D270" s="630">
        <f>'[1](二)附表-纳税调整额的审核'!B69</f>
        <v>0</v>
      </c>
      <c r="E270" s="630">
        <f>'[1](二)附表-纳税调整额的审核'!C69</f>
        <v>0</v>
      </c>
      <c r="F270" s="622">
        <f>ROUND(N('[1](二)附表-纳税调整额的审核'!D69),2)</f>
        <v>0</v>
      </c>
      <c r="G270" s="630">
        <f>'[1](二)附表-纳税调整额的审核'!E69</f>
        <v>0</v>
      </c>
    </row>
    <row r="271" spans="1:7">
      <c r="A271" s="635">
        <f t="shared" si="12"/>
        <v>0</v>
      </c>
      <c r="B271" s="635" t="str">
        <f>A271&amp;"-"&amp;COUNTIF($A$207:A271,A271)</f>
        <v>0-64</v>
      </c>
      <c r="C271" s="622" t="str">
        <f>'[1](二)附表-纳税调整额的审核'!A70&amp;""</f>
        <v/>
      </c>
      <c r="D271" s="630">
        <f>'[1](二)附表-纳税调整额的审核'!B70</f>
        <v>0</v>
      </c>
      <c r="E271" s="630">
        <f>'[1](二)附表-纳税调整额的审核'!C70</f>
        <v>0</v>
      </c>
      <c r="F271" s="622">
        <f>ROUND(N('[1](二)附表-纳税调整额的审核'!D70),2)</f>
        <v>0</v>
      </c>
      <c r="G271" s="630">
        <f>'[1](二)附表-纳税调整额的审核'!E70</f>
        <v>0</v>
      </c>
    </row>
    <row r="272" spans="1:7">
      <c r="A272" s="635">
        <f t="shared" si="12"/>
        <v>0</v>
      </c>
      <c r="B272" s="635" t="str">
        <f>A272&amp;"-"&amp;COUNTIF($A$207:A272,A272)</f>
        <v>0-65</v>
      </c>
      <c r="C272" s="622" t="str">
        <f>'[1](二)附表-纳税调整额的审核'!A71&amp;""</f>
        <v/>
      </c>
      <c r="D272" s="630">
        <f>'[1](二)附表-纳税调整额的审核'!B71</f>
        <v>0</v>
      </c>
      <c r="E272" s="630">
        <f>'[1](二)附表-纳税调整额的审核'!C71</f>
        <v>0</v>
      </c>
      <c r="F272" s="622">
        <f>ROUND(N('[1](二)附表-纳税调整额的审核'!D71),2)</f>
        <v>0</v>
      </c>
      <c r="G272" s="630">
        <f>'[1](二)附表-纳税调整额的审核'!E71</f>
        <v>0</v>
      </c>
    </row>
    <row r="273" spans="1:7">
      <c r="A273" s="635">
        <f t="shared" si="12"/>
        <v>0</v>
      </c>
      <c r="B273" s="635" t="str">
        <f>A273&amp;"-"&amp;COUNTIF($A$207:A273,A273)</f>
        <v>0-66</v>
      </c>
      <c r="C273" s="622" t="str">
        <f>'[1](二)附表-纳税调整额的审核'!A72&amp;""</f>
        <v/>
      </c>
      <c r="D273" s="630">
        <f>'[1](二)附表-纳税调整额的审核'!B72</f>
        <v>0</v>
      </c>
      <c r="E273" s="630">
        <f>'[1](二)附表-纳税调整额的审核'!C72</f>
        <v>0</v>
      </c>
      <c r="F273" s="622">
        <f>ROUND(N('[1](二)附表-纳税调整额的审核'!D72),2)</f>
        <v>0</v>
      </c>
      <c r="G273" s="630">
        <f>'[1](二)附表-纳税调整额的审核'!E72</f>
        <v>0</v>
      </c>
    </row>
    <row r="274" spans="1:7">
      <c r="A274" s="635">
        <f t="shared" si="12"/>
        <v>0</v>
      </c>
      <c r="B274" s="635" t="str">
        <f>A274&amp;"-"&amp;COUNTIF($A$207:A274,A274)</f>
        <v>0-67</v>
      </c>
      <c r="C274" s="622" t="str">
        <f>'[1](二)附表-纳税调整额的审核'!A73&amp;""</f>
        <v/>
      </c>
      <c r="D274" s="630">
        <f>'[1](二)附表-纳税调整额的审核'!B73</f>
        <v>0</v>
      </c>
      <c r="E274" s="630">
        <f>'[1](二)附表-纳税调整额的审核'!C73</f>
        <v>0</v>
      </c>
      <c r="F274" s="622">
        <f>ROUND(N('[1](二)附表-纳税调整额的审核'!D73),2)</f>
        <v>0</v>
      </c>
      <c r="G274" s="630">
        <f>'[1](二)附表-纳税调整额的审核'!E73</f>
        <v>0</v>
      </c>
    </row>
    <row r="275" spans="1:7">
      <c r="A275" s="635">
        <f t="shared" si="12"/>
        <v>0</v>
      </c>
      <c r="B275" s="635" t="str">
        <f>A275&amp;"-"&amp;COUNTIF($A$207:A275,A275)</f>
        <v>0-68</v>
      </c>
      <c r="C275" s="622" t="str">
        <f>'[1](二)附表-纳税调整额的审核'!A74&amp;""</f>
        <v/>
      </c>
      <c r="D275" s="630">
        <f>'[1](二)附表-纳税调整额的审核'!B74</f>
        <v>0</v>
      </c>
      <c r="E275" s="630">
        <f>'[1](二)附表-纳税调整额的审核'!C74</f>
        <v>0</v>
      </c>
      <c r="F275" s="622">
        <f>ROUND(N('[1](二)附表-纳税调整额的审核'!D74),2)</f>
        <v>0</v>
      </c>
      <c r="G275" s="630">
        <f>'[1](二)附表-纳税调整额的审核'!E74</f>
        <v>0</v>
      </c>
    </row>
    <row r="276" spans="1:7">
      <c r="A276" s="635">
        <f t="shared" si="12"/>
        <v>0</v>
      </c>
      <c r="B276" s="635" t="str">
        <f>A276&amp;"-"&amp;COUNTIF($A$207:A276,A276)</f>
        <v>0-69</v>
      </c>
      <c r="C276" s="622" t="str">
        <f>'[1](二)附表-纳税调整额的审核'!A75&amp;""</f>
        <v/>
      </c>
      <c r="D276" s="630">
        <f>'[1](二)附表-纳税调整额的审核'!B75</f>
        <v>0</v>
      </c>
      <c r="E276" s="630">
        <f>'[1](二)附表-纳税调整额的审核'!C75</f>
        <v>0</v>
      </c>
      <c r="F276" s="622">
        <f>ROUND(N('[1](二)附表-纳税调整额的审核'!D75),2)</f>
        <v>0</v>
      </c>
      <c r="G276" s="630">
        <f>'[1](二)附表-纳税调整额的审核'!E75</f>
        <v>0</v>
      </c>
    </row>
    <row r="277" spans="1:7">
      <c r="A277" s="635">
        <f t="shared" si="12"/>
        <v>0</v>
      </c>
      <c r="B277" s="635" t="str">
        <f>A277&amp;"-"&amp;COUNTIF($A$207:A277,A277)</f>
        <v>0-70</v>
      </c>
      <c r="C277" s="622" t="str">
        <f>'[1](二)附表-纳税调整额的审核'!A76&amp;""</f>
        <v/>
      </c>
      <c r="D277" s="630">
        <f>'[1](二)附表-纳税调整额的审核'!B76</f>
        <v>0</v>
      </c>
      <c r="E277" s="630">
        <f>'[1](二)附表-纳税调整额的审核'!C76</f>
        <v>0</v>
      </c>
      <c r="F277" s="622">
        <f>ROUND(N('[1](二)附表-纳税调整额的审核'!D76),2)</f>
        <v>0</v>
      </c>
      <c r="G277" s="630">
        <f>'[1](二)附表-纳税调整额的审核'!E76</f>
        <v>0</v>
      </c>
    </row>
    <row r="278" spans="1:7">
      <c r="A278" s="635">
        <f t="shared" si="12"/>
        <v>0</v>
      </c>
      <c r="B278" s="635" t="str">
        <f>A278&amp;"-"&amp;COUNTIF($A$207:A278,A278)</f>
        <v>0-71</v>
      </c>
      <c r="C278" s="622" t="str">
        <f>'[1](二)附表-纳税调整额的审核'!A77&amp;""</f>
        <v/>
      </c>
      <c r="D278" s="630">
        <f>'[1](二)附表-纳税调整额的审核'!B77</f>
        <v>0</v>
      </c>
      <c r="E278" s="630">
        <f>'[1](二)附表-纳税调整额的审核'!C77</f>
        <v>0</v>
      </c>
      <c r="F278" s="622">
        <f>ROUND(N('[1](二)附表-纳税调整额的审核'!D77),2)</f>
        <v>0</v>
      </c>
      <c r="G278" s="630">
        <f>'[1](二)附表-纳税调整额的审核'!E77</f>
        <v>0</v>
      </c>
    </row>
    <row r="279" spans="1:7">
      <c r="A279" s="635">
        <f t="shared" si="12"/>
        <v>0</v>
      </c>
      <c r="B279" s="635" t="str">
        <f>A279&amp;"-"&amp;COUNTIF($A$207:A279,A279)</f>
        <v>0-72</v>
      </c>
      <c r="C279" s="622" t="str">
        <f>'[1](二)附表-纳税调整额的审核'!A78&amp;""</f>
        <v/>
      </c>
      <c r="D279" s="630">
        <f>'[1](二)附表-纳税调整额的审核'!B78</f>
        <v>0</v>
      </c>
      <c r="E279" s="630">
        <f>'[1](二)附表-纳税调整额的审核'!C78</f>
        <v>0</v>
      </c>
      <c r="F279" s="622">
        <f>ROUND(N('[1](二)附表-纳税调整额的审核'!D78),2)</f>
        <v>0</v>
      </c>
      <c r="G279" s="630">
        <f>'[1](二)附表-纳税调整额的审核'!E78</f>
        <v>0</v>
      </c>
    </row>
    <row r="280" spans="1:7">
      <c r="A280" s="635">
        <f t="shared" si="12"/>
        <v>0</v>
      </c>
      <c r="B280" s="635" t="str">
        <f>A280&amp;"-"&amp;COUNTIF($A$207:A280,A280)</f>
        <v>0-73</v>
      </c>
      <c r="C280" s="622" t="str">
        <f>'[1](二)附表-纳税调整额的审核'!A79&amp;""</f>
        <v/>
      </c>
      <c r="D280" s="630">
        <f>'[1](二)附表-纳税调整额的审核'!B79</f>
        <v>0</v>
      </c>
      <c r="E280" s="630">
        <f>'[1](二)附表-纳税调整额的审核'!C79</f>
        <v>0</v>
      </c>
      <c r="F280" s="622">
        <f>ROUND(N('[1](二)附表-纳税调整额的审核'!D79),2)</f>
        <v>0</v>
      </c>
      <c r="G280" s="630">
        <f>'[1](二)附表-纳税调整额的审核'!E79</f>
        <v>0</v>
      </c>
    </row>
    <row r="281" spans="1:7">
      <c r="A281" s="635">
        <f t="shared" si="12"/>
        <v>0</v>
      </c>
      <c r="B281" s="635" t="str">
        <f>A281&amp;"-"&amp;COUNTIF($A$207:A281,A281)</f>
        <v>0-74</v>
      </c>
      <c r="C281" s="622" t="str">
        <f>'[1](二)附表-纳税调整额的审核'!A80&amp;""</f>
        <v/>
      </c>
      <c r="D281" s="630">
        <f>'[1](二)附表-纳税调整额的审核'!B80</f>
        <v>0</v>
      </c>
      <c r="E281" s="630">
        <f>'[1](二)附表-纳税调整额的审核'!C80</f>
        <v>0</v>
      </c>
      <c r="F281" s="622">
        <f>ROUND(N('[1](二)附表-纳税调整额的审核'!D80),2)</f>
        <v>0</v>
      </c>
      <c r="G281" s="630">
        <f>'[1](二)附表-纳税调整额的审核'!E80</f>
        <v>0</v>
      </c>
    </row>
    <row r="282" spans="1:7">
      <c r="A282" s="635">
        <f t="shared" si="12"/>
        <v>0</v>
      </c>
      <c r="B282" s="635" t="str">
        <f>A282&amp;"-"&amp;COUNTIF($A$207:A282,A282)</f>
        <v>0-75</v>
      </c>
      <c r="C282" s="622" t="str">
        <f>'[1](二)附表-纳税调整额的审核'!A81&amp;""</f>
        <v/>
      </c>
      <c r="D282" s="630">
        <f>'[1](二)附表-纳税调整额的审核'!B81</f>
        <v>0</v>
      </c>
      <c r="E282" s="630">
        <f>'[1](二)附表-纳税调整额的审核'!C81</f>
        <v>0</v>
      </c>
      <c r="F282" s="622">
        <f>ROUND(N('[1](二)附表-纳税调整额的审核'!D81),2)</f>
        <v>0</v>
      </c>
      <c r="G282" s="630">
        <f>'[1](二)附表-纳税调整额的审核'!E81</f>
        <v>0</v>
      </c>
    </row>
    <row r="283" spans="1:7">
      <c r="A283" s="635">
        <f t="shared" si="12"/>
        <v>0</v>
      </c>
      <c r="B283" s="635" t="str">
        <f>A283&amp;"-"&amp;COUNTIF($A$207:A283,A283)</f>
        <v>0-76</v>
      </c>
      <c r="C283" s="622" t="str">
        <f>'[1](二)附表-纳税调整额的审核'!A82&amp;""</f>
        <v/>
      </c>
      <c r="D283" s="630">
        <f>'[1](二)附表-纳税调整额的审核'!B82</f>
        <v>0</v>
      </c>
      <c r="E283" s="630">
        <f>'[1](二)附表-纳税调整额的审核'!C82</f>
        <v>0</v>
      </c>
      <c r="F283" s="622">
        <f>ROUND(N('[1](二)附表-纳税调整额的审核'!D82),2)</f>
        <v>0</v>
      </c>
      <c r="G283" s="630">
        <f>'[1](二)附表-纳税调整额的审核'!E82</f>
        <v>0</v>
      </c>
    </row>
    <row r="284" spans="1:7">
      <c r="A284" s="635">
        <f t="shared" si="12"/>
        <v>0</v>
      </c>
      <c r="B284" s="635" t="str">
        <f>A284&amp;"-"&amp;COUNTIF($A$207:A284,A284)</f>
        <v>0-77</v>
      </c>
      <c r="C284" s="622" t="str">
        <f>'[1](二)附表-纳税调整额的审核'!A83&amp;""</f>
        <v/>
      </c>
      <c r="D284" s="630">
        <f>'[1](二)附表-纳税调整额的审核'!B83</f>
        <v>0</v>
      </c>
      <c r="E284" s="630">
        <f>'[1](二)附表-纳税调整额的审核'!C83</f>
        <v>0</v>
      </c>
      <c r="F284" s="622">
        <f>ROUND(N('[1](二)附表-纳税调整额的审核'!D83),2)</f>
        <v>0</v>
      </c>
      <c r="G284" s="630">
        <f>'[1](二)附表-纳税调整额的审核'!E83</f>
        <v>0</v>
      </c>
    </row>
    <row r="285" spans="1:7">
      <c r="A285" s="635">
        <f t="shared" ref="A285:A300" si="13">IF(F285&lt;&gt;0,IF(F285&gt;0,1,2),0)</f>
        <v>0</v>
      </c>
      <c r="B285" s="635" t="str">
        <f>A285&amp;"-"&amp;COUNTIF($A$207:A285,A285)</f>
        <v>0-78</v>
      </c>
      <c r="C285" s="622" t="str">
        <f>'[1](二)附表-纳税调整额的审核'!A84&amp;""</f>
        <v/>
      </c>
      <c r="D285" s="630">
        <f>'[1](二)附表-纳税调整额的审核'!B84</f>
        <v>0</v>
      </c>
      <c r="E285" s="630">
        <f>'[1](二)附表-纳税调整额的审核'!C84</f>
        <v>0</v>
      </c>
      <c r="F285" s="622">
        <f>ROUND(N('[1](二)附表-纳税调整额的审核'!D84),2)</f>
        <v>0</v>
      </c>
      <c r="G285" s="630">
        <f>'[1](二)附表-纳税调整额的审核'!E84</f>
        <v>0</v>
      </c>
    </row>
    <row r="286" spans="1:7">
      <c r="A286" s="635">
        <f t="shared" si="13"/>
        <v>0</v>
      </c>
      <c r="B286" s="635" t="str">
        <f>A286&amp;"-"&amp;COUNTIF($A$207:A286,A286)</f>
        <v>0-79</v>
      </c>
      <c r="C286" s="622" t="str">
        <f>'[1](二)附表-纳税调整额的审核'!A85&amp;""</f>
        <v/>
      </c>
      <c r="D286" s="630">
        <f>'[1](二)附表-纳税调整额的审核'!B85</f>
        <v>0</v>
      </c>
      <c r="E286" s="630">
        <f>'[1](二)附表-纳税调整额的审核'!C85</f>
        <v>0</v>
      </c>
      <c r="F286" s="622">
        <f>ROUND(N('[1](二)附表-纳税调整额的审核'!D85),2)</f>
        <v>0</v>
      </c>
      <c r="G286" s="630">
        <f>'[1](二)附表-纳税调整额的审核'!E85</f>
        <v>0</v>
      </c>
    </row>
    <row r="287" spans="1:7">
      <c r="A287" s="635">
        <f t="shared" si="13"/>
        <v>0</v>
      </c>
      <c r="B287" s="635" t="str">
        <f>A287&amp;"-"&amp;COUNTIF($A$207:A287,A287)</f>
        <v>0-80</v>
      </c>
      <c r="C287" s="622" t="str">
        <f>'[1](二)附表-纳税调整额的审核'!A86&amp;""</f>
        <v/>
      </c>
      <c r="D287" s="630">
        <f>'[1](二)附表-纳税调整额的审核'!B86</f>
        <v>0</v>
      </c>
      <c r="E287" s="630">
        <f>'[1](二)附表-纳税调整额的审核'!C86</f>
        <v>0</v>
      </c>
      <c r="F287" s="622">
        <f>ROUND(N('[1](二)附表-纳税调整额的审核'!D86),2)</f>
        <v>0</v>
      </c>
      <c r="G287" s="630">
        <f>'[1](二)附表-纳税调整额的审核'!E86</f>
        <v>0</v>
      </c>
    </row>
    <row r="288" spans="1:7">
      <c r="A288" s="635">
        <f t="shared" si="13"/>
        <v>0</v>
      </c>
      <c r="B288" s="635" t="str">
        <f>A288&amp;"-"&amp;COUNTIF($A$207:A288,A288)</f>
        <v>0-81</v>
      </c>
      <c r="C288" s="622" t="str">
        <f>'[1](二)附表-纳税调整额的审核'!A87&amp;""</f>
        <v/>
      </c>
      <c r="D288" s="630">
        <f>'[1](二)附表-纳税调整额的审核'!B87</f>
        <v>0</v>
      </c>
      <c r="E288" s="630">
        <f>'[1](二)附表-纳税调整额的审核'!C87</f>
        <v>0</v>
      </c>
      <c r="F288" s="622">
        <f>ROUND(N('[1](二)附表-纳税调整额的审核'!D87),2)</f>
        <v>0</v>
      </c>
      <c r="G288" s="630">
        <f>'[1](二)附表-纳税调整额的审核'!E87</f>
        <v>0</v>
      </c>
    </row>
    <row r="289" spans="1:7">
      <c r="A289" s="635">
        <f t="shared" si="13"/>
        <v>0</v>
      </c>
      <c r="B289" s="635" t="str">
        <f>A289&amp;"-"&amp;COUNTIF($A$207:A289,A289)</f>
        <v>0-82</v>
      </c>
      <c r="C289" s="622" t="str">
        <f>'[1](二)附表-纳税调整额的审核'!A88&amp;""</f>
        <v/>
      </c>
      <c r="D289" s="630">
        <f>'[1](二)附表-纳税调整额的审核'!B88</f>
        <v>0</v>
      </c>
      <c r="E289" s="630">
        <f>'[1](二)附表-纳税调整额的审核'!C88</f>
        <v>0</v>
      </c>
      <c r="F289" s="622">
        <f>ROUND(N('[1](二)附表-纳税调整额的审核'!D88),2)</f>
        <v>0</v>
      </c>
      <c r="G289" s="630">
        <f>'[1](二)附表-纳税调整额的审核'!E88</f>
        <v>0</v>
      </c>
    </row>
    <row r="290" spans="1:7">
      <c r="A290" s="635">
        <f t="shared" si="13"/>
        <v>0</v>
      </c>
      <c r="B290" s="635" t="str">
        <f>A290&amp;"-"&amp;COUNTIF($A$207:A290,A290)</f>
        <v>0-83</v>
      </c>
      <c r="C290" s="622" t="str">
        <f>'[1](二)附表-纳税调整额的审核'!A89&amp;""</f>
        <v/>
      </c>
      <c r="D290" s="630">
        <f>'[1](二)附表-纳税调整额的审核'!B89</f>
        <v>0</v>
      </c>
      <c r="E290" s="630">
        <f>'[1](二)附表-纳税调整额的审核'!C89</f>
        <v>0</v>
      </c>
      <c r="F290" s="622">
        <f>ROUND(N('[1](二)附表-纳税调整额的审核'!D89),2)</f>
        <v>0</v>
      </c>
      <c r="G290" s="630">
        <f>'[1](二)附表-纳税调整额的审核'!E89</f>
        <v>0</v>
      </c>
    </row>
    <row r="291" spans="1:7">
      <c r="A291" s="635">
        <f t="shared" si="13"/>
        <v>0</v>
      </c>
      <c r="B291" s="635" t="str">
        <f>A291&amp;"-"&amp;COUNTIF($A$207:A291,A291)</f>
        <v>0-84</v>
      </c>
      <c r="C291" s="622" t="str">
        <f>'[1](二)附表-纳税调整额的审核'!A90&amp;""</f>
        <v/>
      </c>
      <c r="D291" s="630">
        <f>'[1](二)附表-纳税调整额的审核'!B90</f>
        <v>0</v>
      </c>
      <c r="E291" s="630">
        <f>'[1](二)附表-纳税调整额的审核'!C90</f>
        <v>0</v>
      </c>
      <c r="F291" s="622">
        <f>ROUND(N('[1](二)附表-纳税调整额的审核'!D90),2)</f>
        <v>0</v>
      </c>
      <c r="G291" s="630">
        <f>'[1](二)附表-纳税调整额的审核'!E90</f>
        <v>0</v>
      </c>
    </row>
    <row r="292" spans="1:7">
      <c r="A292" s="635">
        <f t="shared" si="13"/>
        <v>0</v>
      </c>
      <c r="B292" s="635" t="str">
        <f>A292&amp;"-"&amp;COUNTIF($A$207:A292,A292)</f>
        <v>0-85</v>
      </c>
      <c r="C292" s="622" t="str">
        <f>'[1](二)附表-纳税调整额的审核'!A91&amp;""</f>
        <v/>
      </c>
      <c r="D292" s="630">
        <f>'[1](二)附表-纳税调整额的审核'!B91</f>
        <v>0</v>
      </c>
      <c r="E292" s="630">
        <f>'[1](二)附表-纳税调整额的审核'!C91</f>
        <v>0</v>
      </c>
      <c r="F292" s="622">
        <f>ROUND(N('[1](二)附表-纳税调整额的审核'!D91),2)</f>
        <v>0</v>
      </c>
      <c r="G292" s="630">
        <f>'[1](二)附表-纳税调整额的审核'!E91</f>
        <v>0</v>
      </c>
    </row>
    <row r="293" spans="1:7">
      <c r="A293" s="635">
        <f t="shared" si="13"/>
        <v>0</v>
      </c>
      <c r="B293" s="635" t="str">
        <f>A293&amp;"-"&amp;COUNTIF($A$207:A293,A293)</f>
        <v>0-86</v>
      </c>
      <c r="C293" s="622" t="str">
        <f>'[1](二)附表-纳税调整额的审核'!A92&amp;""</f>
        <v/>
      </c>
      <c r="D293" s="630">
        <f>'[1](二)附表-纳税调整额的审核'!B92</f>
        <v>0</v>
      </c>
      <c r="E293" s="630">
        <f>'[1](二)附表-纳税调整额的审核'!C92</f>
        <v>0</v>
      </c>
      <c r="F293" s="622">
        <f>ROUND(N('[1](二)附表-纳税调整额的审核'!D92),2)</f>
        <v>0</v>
      </c>
      <c r="G293" s="630">
        <f>'[1](二)附表-纳税调整额的审核'!E92</f>
        <v>0</v>
      </c>
    </row>
    <row r="294" spans="1:7">
      <c r="A294" s="635">
        <f t="shared" si="13"/>
        <v>0</v>
      </c>
      <c r="B294" s="635" t="str">
        <f>A294&amp;"-"&amp;COUNTIF($A$207:A294,A294)</f>
        <v>0-87</v>
      </c>
      <c r="C294" s="622" t="str">
        <f>'[1](二)附表-纳税调整额的审核'!A93&amp;""</f>
        <v/>
      </c>
      <c r="D294" s="630">
        <f>'[1](二)附表-纳税调整额的审核'!B93</f>
        <v>0</v>
      </c>
      <c r="E294" s="630">
        <f>'[1](二)附表-纳税调整额的审核'!C93</f>
        <v>0</v>
      </c>
      <c r="F294" s="622">
        <f>ROUND(N('[1](二)附表-纳税调整额的审核'!D93),2)</f>
        <v>0</v>
      </c>
      <c r="G294" s="630">
        <f>'[1](二)附表-纳税调整额的审核'!E93</f>
        <v>0</v>
      </c>
    </row>
    <row r="295" spans="1:7">
      <c r="A295" s="635">
        <f t="shared" si="13"/>
        <v>0</v>
      </c>
      <c r="B295" s="635" t="str">
        <f>A295&amp;"-"&amp;COUNTIF($A$207:A295,A295)</f>
        <v>0-88</v>
      </c>
      <c r="C295" s="622" t="str">
        <f>'[1](二)附表-纳税调整额的审核'!A94&amp;""</f>
        <v/>
      </c>
      <c r="D295" s="630">
        <f>'[1](二)附表-纳税调整额的审核'!B94</f>
        <v>0</v>
      </c>
      <c r="E295" s="630">
        <f>'[1](二)附表-纳税调整额的审核'!C94</f>
        <v>0</v>
      </c>
      <c r="F295" s="622">
        <f>ROUND(N('[1](二)附表-纳税调整额的审核'!D94),2)</f>
        <v>0</v>
      </c>
      <c r="G295" s="630">
        <f>'[1](二)附表-纳税调整额的审核'!E94</f>
        <v>0</v>
      </c>
    </row>
    <row r="296" spans="1:7">
      <c r="A296" s="635">
        <f t="shared" si="13"/>
        <v>0</v>
      </c>
      <c r="B296" s="635" t="str">
        <f>A296&amp;"-"&amp;COUNTIF($A$207:A296,A296)</f>
        <v>0-89</v>
      </c>
      <c r="C296" s="622" t="str">
        <f>'[1](二)附表-纳税调整额的审核'!A95&amp;""</f>
        <v/>
      </c>
      <c r="D296" s="630">
        <f>'[1](二)附表-纳税调整额的审核'!B95</f>
        <v>0</v>
      </c>
      <c r="E296" s="630">
        <f>'[1](二)附表-纳税调整额的审核'!C95</f>
        <v>0</v>
      </c>
      <c r="F296" s="622">
        <f>ROUND(N('[1](二)附表-纳税调整额的审核'!D95),2)</f>
        <v>0</v>
      </c>
      <c r="G296" s="630">
        <f>'[1](二)附表-纳税调整额的审核'!E95</f>
        <v>0</v>
      </c>
    </row>
    <row r="297" spans="1:7">
      <c r="A297" s="635">
        <f t="shared" si="13"/>
        <v>0</v>
      </c>
      <c r="B297" s="635" t="str">
        <f>A297&amp;"-"&amp;COUNTIF($A$207:A297,A297)</f>
        <v>0-90</v>
      </c>
      <c r="C297" s="622" t="str">
        <f>'[1](二)附表-纳税调整额的审核'!A96&amp;""</f>
        <v/>
      </c>
      <c r="D297" s="630">
        <f>'[1](二)附表-纳税调整额的审核'!B96</f>
        <v>0</v>
      </c>
      <c r="E297" s="630">
        <f>'[1](二)附表-纳税调整额的审核'!C96</f>
        <v>0</v>
      </c>
      <c r="F297" s="622">
        <f>ROUND(N('[1](二)附表-纳税调整额的审核'!D96),2)</f>
        <v>0</v>
      </c>
      <c r="G297" s="630">
        <f>'[1](二)附表-纳税调整额的审核'!E96</f>
        <v>0</v>
      </c>
    </row>
    <row r="298" spans="1:7">
      <c r="A298" s="635">
        <f t="shared" si="13"/>
        <v>0</v>
      </c>
      <c r="B298" s="635" t="str">
        <f>A298&amp;"-"&amp;COUNTIF($A$207:A298,A298)</f>
        <v>0-91</v>
      </c>
      <c r="C298" s="622" t="str">
        <f>'[1](二)附表-纳税调整额的审核'!A97&amp;""</f>
        <v/>
      </c>
      <c r="D298" s="630">
        <f>'[1](二)附表-纳税调整额的审核'!B97</f>
        <v>0</v>
      </c>
      <c r="E298" s="630">
        <f>'[1](二)附表-纳税调整额的审核'!C97</f>
        <v>0</v>
      </c>
      <c r="F298" s="622">
        <f>ROUND(N('[1](二)附表-纳税调整额的审核'!D97),2)</f>
        <v>0</v>
      </c>
      <c r="G298" s="630">
        <f>'[1](二)附表-纳税调整额的审核'!E97</f>
        <v>0</v>
      </c>
    </row>
    <row r="299" spans="1:7">
      <c r="A299" s="635">
        <f t="shared" si="13"/>
        <v>0</v>
      </c>
      <c r="B299" s="635" t="str">
        <f>A299&amp;"-"&amp;COUNTIF($A$207:A299,A299)</f>
        <v>0-92</v>
      </c>
      <c r="C299" s="622" t="str">
        <f>'[1](二)附表-纳税调整额的审核'!A98&amp;""</f>
        <v/>
      </c>
      <c r="D299" s="630">
        <f>'[1](二)附表-纳税调整额的审核'!B98</f>
        <v>0</v>
      </c>
      <c r="E299" s="630">
        <f>'[1](二)附表-纳税调整额的审核'!C98</f>
        <v>0</v>
      </c>
      <c r="F299" s="622">
        <f>ROUND(N('[1](二)附表-纳税调整额的审核'!D98),2)</f>
        <v>0</v>
      </c>
      <c r="G299" s="630">
        <f>'[1](二)附表-纳税调整额的审核'!E98</f>
        <v>0</v>
      </c>
    </row>
    <row r="300" spans="1:7">
      <c r="A300" s="635">
        <f t="shared" si="13"/>
        <v>0</v>
      </c>
      <c r="B300" s="635" t="str">
        <f>A300&amp;"-"&amp;COUNTIF($A$207:A300,A300)</f>
        <v>0-93</v>
      </c>
      <c r="C300" s="622" t="str">
        <f>'[1](二)附表-纳税调整额的审核'!A99&amp;""</f>
        <v/>
      </c>
      <c r="D300" s="630">
        <f>'[1](二)附表-纳税调整额的审核'!B99</f>
        <v>0</v>
      </c>
      <c r="E300" s="630">
        <f>'[1](二)附表-纳税调整额的审核'!C99</f>
        <v>0</v>
      </c>
      <c r="F300" s="622">
        <f>ROUND(N('[1](二)附表-纳税调整额的审核'!D99),2)</f>
        <v>0</v>
      </c>
      <c r="G300" s="630">
        <f>'[1](二)附表-纳税调整额的审核'!E99</f>
        <v>0</v>
      </c>
    </row>
    <row r="301" spans="1:7">
      <c r="A301" s="635">
        <f t="shared" ref="A301:A305" si="14">IF(F301&lt;&gt;0,IF(F301&gt;0,1,2),0)</f>
        <v>0</v>
      </c>
      <c r="B301" s="635" t="str">
        <f>A301&amp;"-"&amp;COUNTIF($A$207:A301,A301)</f>
        <v>0-94</v>
      </c>
      <c r="C301" s="622" t="str">
        <f>'[1](二)附表-纳税调整额的审核'!A100&amp;""</f>
        <v/>
      </c>
      <c r="D301" s="630">
        <f>'[1](二)附表-纳税调整额的审核'!B100</f>
        <v>0</v>
      </c>
      <c r="E301" s="630">
        <f>'[1](二)附表-纳税调整额的审核'!C100</f>
        <v>0</v>
      </c>
      <c r="F301" s="622">
        <f>ROUND(N('[1](二)附表-纳税调整额的审核'!D100),2)</f>
        <v>0</v>
      </c>
      <c r="G301" s="630">
        <f>'[1](二)附表-纳税调整额的审核'!E100</f>
        <v>0</v>
      </c>
    </row>
    <row r="302" spans="1:7">
      <c r="A302" s="635">
        <f t="shared" si="14"/>
        <v>0</v>
      </c>
      <c r="B302" s="635" t="str">
        <f>A302&amp;"-"&amp;COUNTIF($A$207:A302,A302)</f>
        <v>0-95</v>
      </c>
      <c r="C302" s="622" t="str">
        <f>'[1](二)附表-纳税调整额的审核'!A101&amp;""</f>
        <v/>
      </c>
      <c r="D302" s="630">
        <f>'[1](二)附表-纳税调整额的审核'!B101</f>
        <v>0</v>
      </c>
      <c r="E302" s="630">
        <f>'[1](二)附表-纳税调整额的审核'!C101</f>
        <v>0</v>
      </c>
      <c r="F302" s="622">
        <f>ROUND(N('[1](二)附表-纳税调整额的审核'!D101),2)</f>
        <v>0</v>
      </c>
      <c r="G302" s="630">
        <f>'[1](二)附表-纳税调整额的审核'!E101</f>
        <v>0</v>
      </c>
    </row>
    <row r="303" spans="1:7">
      <c r="A303" s="635">
        <f t="shared" si="14"/>
        <v>0</v>
      </c>
      <c r="B303" s="635" t="str">
        <f>A303&amp;"-"&amp;COUNTIF($A$207:A303,A303)</f>
        <v>0-96</v>
      </c>
      <c r="C303" s="622" t="str">
        <f>'[1](二)附表-纳税调整额的审核'!A102&amp;""</f>
        <v/>
      </c>
      <c r="D303" s="630">
        <f>'[1](二)附表-纳税调整额的审核'!B102</f>
        <v>0</v>
      </c>
      <c r="E303" s="630">
        <f>'[1](二)附表-纳税调整额的审核'!C102</f>
        <v>0</v>
      </c>
      <c r="F303" s="622">
        <f>ROUND(N('[1](二)附表-纳税调整额的审核'!D102),2)</f>
        <v>0</v>
      </c>
      <c r="G303" s="630">
        <f>'[1](二)附表-纳税调整额的审核'!E102</f>
        <v>0</v>
      </c>
    </row>
    <row r="304" spans="1:7">
      <c r="A304" s="635">
        <f t="shared" si="14"/>
        <v>0</v>
      </c>
      <c r="B304" s="635" t="str">
        <f>A304&amp;"-"&amp;COUNTIF($A$207:A304,A304)</f>
        <v>0-97</v>
      </c>
      <c r="C304" s="622" t="str">
        <f>'[1](二)附表-纳税调整额的审核'!A103&amp;""</f>
        <v/>
      </c>
      <c r="D304" s="630">
        <f>'[1](二)附表-纳税调整额的审核'!B103</f>
        <v>0</v>
      </c>
      <c r="E304" s="630">
        <f>'[1](二)附表-纳税调整额的审核'!C103</f>
        <v>0</v>
      </c>
      <c r="F304" s="622">
        <f>ROUND(N('[1](二)附表-纳税调整额的审核'!D103),2)</f>
        <v>0</v>
      </c>
      <c r="G304" s="630">
        <f>'[1](二)附表-纳税调整额的审核'!E103</f>
        <v>0</v>
      </c>
    </row>
    <row r="305" spans="1:7">
      <c r="A305" s="635">
        <f t="shared" si="14"/>
        <v>0</v>
      </c>
      <c r="B305" s="635" t="str">
        <f>A305&amp;"-"&amp;COUNTIF($A$207:A305,A305)</f>
        <v>0-98</v>
      </c>
      <c r="C305" s="622" t="str">
        <f>'[1](二)附表-纳税调整额的审核'!A104&amp;""</f>
        <v/>
      </c>
      <c r="D305" s="630">
        <f>'[1](二)附表-纳税调整额的审核'!B104</f>
        <v>0</v>
      </c>
      <c r="E305" s="630">
        <f>'[1](二)附表-纳税调整额的审核'!C104</f>
        <v>0</v>
      </c>
      <c r="F305" s="622">
        <f>ROUND(N('[1](二)附表-纳税调整额的审核'!D104),2)</f>
        <v>0</v>
      </c>
      <c r="G305" s="630">
        <f>'[1](二)附表-纳税调整额的审核'!E104</f>
        <v>0</v>
      </c>
    </row>
    <row r="306" spans="1:7">
      <c r="A306" s="635">
        <f t="shared" ref="A306:A307" si="15">IF(F306&lt;&gt;0,IF(F306&gt;0,1,2),0)</f>
        <v>0</v>
      </c>
      <c r="B306" s="635" t="str">
        <f>A306&amp;"-"&amp;COUNTIF($A$207:A306,A306)</f>
        <v>0-99</v>
      </c>
      <c r="C306" s="622" t="str">
        <f>'[1](二)附表-纳税调整额的审核'!A105&amp;""</f>
        <v/>
      </c>
      <c r="D306" s="630">
        <f>'[1](二)附表-纳税调整额的审核'!B105</f>
        <v>0</v>
      </c>
      <c r="E306" s="630">
        <f>'[1](二)附表-纳税调整额的审核'!C105</f>
        <v>0</v>
      </c>
      <c r="F306" s="622">
        <f>ROUND(N('[1](二)附表-纳税调整额的审核'!D105),2)</f>
        <v>0</v>
      </c>
      <c r="G306" s="630">
        <f>'[1](二)附表-纳税调整额的审核'!E105</f>
        <v>0</v>
      </c>
    </row>
    <row r="307" spans="1:7">
      <c r="A307" s="635">
        <f t="shared" si="15"/>
        <v>0</v>
      </c>
      <c r="B307" s="635" t="str">
        <f>A307&amp;"-"&amp;COUNTIF($A$207:A307,A307)</f>
        <v>0-100</v>
      </c>
      <c r="C307" s="622" t="str">
        <f>'[1](二)附表-纳税调整额的审核'!A106&amp;""</f>
        <v/>
      </c>
      <c r="D307" s="630">
        <f>'[1](二)附表-纳税调整额的审核'!B106</f>
        <v>0</v>
      </c>
      <c r="E307" s="630">
        <f>'[1](二)附表-纳税调整额的审核'!C106</f>
        <v>0</v>
      </c>
      <c r="F307" s="622">
        <f>ROUND(N('[1](二)附表-纳税调整额的审核'!D106),2)</f>
        <v>0</v>
      </c>
      <c r="G307" s="630">
        <f>'[1](二)附表-纳税调整额的审核'!E106</f>
        <v>0</v>
      </c>
    </row>
  </sheetData>
  <autoFilter ref="H21:H128"/>
  <mergeCells count="146">
    <mergeCell ref="A78:E78"/>
    <mergeCell ref="A121:D121"/>
    <mergeCell ref="A122:B122"/>
    <mergeCell ref="C122:D122"/>
    <mergeCell ref="A123:B123"/>
    <mergeCell ref="C123:D123"/>
    <mergeCell ref="C79:D79"/>
    <mergeCell ref="A13:B13"/>
    <mergeCell ref="C13:F13"/>
    <mergeCell ref="C118:D118"/>
    <mergeCell ref="C119:D119"/>
    <mergeCell ref="C127:D127"/>
    <mergeCell ref="A128:F128"/>
    <mergeCell ref="A137:E137"/>
    <mergeCell ref="A138:B138"/>
    <mergeCell ref="D138:E138"/>
    <mergeCell ref="A124:B124"/>
    <mergeCell ref="C124:D124"/>
    <mergeCell ref="A125:B125"/>
    <mergeCell ref="C125:D125"/>
    <mergeCell ref="A126:B126"/>
    <mergeCell ref="C126:D126"/>
    <mergeCell ref="C80:D80"/>
    <mergeCell ref="C81:D81"/>
    <mergeCell ref="C111:D111"/>
    <mergeCell ref="C115:D115"/>
    <mergeCell ref="C90:D90"/>
    <mergeCell ref="C91:D91"/>
    <mergeCell ref="C92:D92"/>
    <mergeCell ref="C93:D93"/>
    <mergeCell ref="C94:D94"/>
    <mergeCell ref="C95:D95"/>
    <mergeCell ref="C84:D84"/>
    <mergeCell ref="C85:D85"/>
    <mergeCell ref="C86:D86"/>
    <mergeCell ref="C87:D87"/>
    <mergeCell ref="C88:D88"/>
    <mergeCell ref="C89:D89"/>
    <mergeCell ref="C82:D82"/>
    <mergeCell ref="C83:D83"/>
    <mergeCell ref="C112:D112"/>
    <mergeCell ref="C116:D116"/>
    <mergeCell ref="C117:D117"/>
    <mergeCell ref="C102:D102"/>
    <mergeCell ref="C103:D103"/>
    <mergeCell ref="C104:D104"/>
    <mergeCell ref="C105:D105"/>
    <mergeCell ref="C106:D106"/>
    <mergeCell ref="C107:D107"/>
    <mergeCell ref="C96:D96"/>
    <mergeCell ref="C97:D97"/>
    <mergeCell ref="C98:D98"/>
    <mergeCell ref="C99:D99"/>
    <mergeCell ref="C100:D100"/>
    <mergeCell ref="C101:D101"/>
    <mergeCell ref="C113:D113"/>
    <mergeCell ref="C114:D114"/>
    <mergeCell ref="C108:D108"/>
    <mergeCell ref="C109:D109"/>
    <mergeCell ref="C110:D110"/>
    <mergeCell ref="C58:D58"/>
    <mergeCell ref="C59:D59"/>
    <mergeCell ref="C60:D60"/>
    <mergeCell ref="C61:D61"/>
    <mergeCell ref="C76:D76"/>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52:D52"/>
    <mergeCell ref="C53:D53"/>
    <mergeCell ref="C54:D54"/>
    <mergeCell ref="C55:D55"/>
    <mergeCell ref="C56:D56"/>
    <mergeCell ref="C57:D57"/>
    <mergeCell ref="C46:D46"/>
    <mergeCell ref="C47:D47"/>
    <mergeCell ref="C48:D48"/>
    <mergeCell ref="C49:D49"/>
    <mergeCell ref="C50:D50"/>
    <mergeCell ref="C51:D51"/>
    <mergeCell ref="C40:D40"/>
    <mergeCell ref="C41:D41"/>
    <mergeCell ref="C42:D42"/>
    <mergeCell ref="C43:D43"/>
    <mergeCell ref="C44:D44"/>
    <mergeCell ref="C45:D45"/>
    <mergeCell ref="C34:D34"/>
    <mergeCell ref="C35:D35"/>
    <mergeCell ref="C36:D36"/>
    <mergeCell ref="C37:D37"/>
    <mergeCell ref="C38:D38"/>
    <mergeCell ref="C39:D39"/>
    <mergeCell ref="C28:D28"/>
    <mergeCell ref="C29:D29"/>
    <mergeCell ref="C30:D30"/>
    <mergeCell ref="C31:D31"/>
    <mergeCell ref="C32:D32"/>
    <mergeCell ref="C33:D33"/>
    <mergeCell ref="C22:D22"/>
    <mergeCell ref="C23:D23"/>
    <mergeCell ref="C24:D24"/>
    <mergeCell ref="C25:D25"/>
    <mergeCell ref="C26:D26"/>
    <mergeCell ref="C27:D27"/>
    <mergeCell ref="B17:F17"/>
    <mergeCell ref="A18:F18"/>
    <mergeCell ref="A19:D19"/>
    <mergeCell ref="A20:D20"/>
    <mergeCell ref="A21:E21"/>
    <mergeCell ref="A11:B11"/>
    <mergeCell ref="C11:F11"/>
    <mergeCell ref="A12:B12"/>
    <mergeCell ref="C12:F12"/>
    <mergeCell ref="A14:D14"/>
    <mergeCell ref="A15:B15"/>
    <mergeCell ref="C15:F15"/>
    <mergeCell ref="A10:B10"/>
    <mergeCell ref="C10:F10"/>
    <mergeCell ref="A5:B5"/>
    <mergeCell ref="C5:F5"/>
    <mergeCell ref="A6:B6"/>
    <mergeCell ref="C6:F6"/>
    <mergeCell ref="A7:B7"/>
    <mergeCell ref="C7:F7"/>
    <mergeCell ref="D16:E16"/>
    <mergeCell ref="A1:F1"/>
    <mergeCell ref="A2:D2"/>
    <mergeCell ref="A3:B3"/>
    <mergeCell ref="C3:F3"/>
    <mergeCell ref="A4:B4"/>
    <mergeCell ref="C4:F4"/>
    <mergeCell ref="A8:B8"/>
    <mergeCell ref="C8:F8"/>
    <mergeCell ref="A9:B9"/>
    <mergeCell ref="C9:F9"/>
  </mergeCells>
  <phoneticPr fontId="60" type="noConversion"/>
  <pageMargins left="0.78740157480314965" right="0.31496062992125984" top="0.70866141732283472" bottom="0.55118110236220474" header="0.31496062992125984" footer="0.31496062992125984"/>
  <pageSetup paperSize="9" orientation="portrait" blackAndWhite="1"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G69"/>
  <sheetViews>
    <sheetView zoomScaleNormal="100" workbookViewId="0">
      <selection sqref="A1:G1"/>
    </sheetView>
  </sheetViews>
  <sheetFormatPr defaultColWidth="9" defaultRowHeight="20.100000000000001" customHeight="1"/>
  <cols>
    <col min="1" max="1" width="4.44140625" style="31" customWidth="1"/>
    <col min="2" max="2" width="14.21875" style="31" customWidth="1"/>
    <col min="3" max="3" width="17.109375" style="40" customWidth="1"/>
    <col min="4" max="6" width="17.33203125" style="55" customWidth="1"/>
    <col min="7" max="7" width="18.21875" style="61" customWidth="1"/>
    <col min="8" max="16384" width="9" style="31"/>
  </cols>
  <sheetData>
    <row r="1" spans="1:7" ht="25.5" customHeight="1">
      <c r="A1" s="1117" t="s">
        <v>2550</v>
      </c>
      <c r="B1" s="1117"/>
      <c r="C1" s="1117"/>
      <c r="D1" s="1117"/>
      <c r="E1" s="1117"/>
      <c r="F1" s="1117"/>
      <c r="G1" s="1117"/>
    </row>
    <row r="2" spans="1:7" s="32" customFormat="1" ht="20.100000000000001" customHeight="1">
      <c r="A2" s="1120" t="s">
        <v>2552</v>
      </c>
      <c r="B2" s="1120"/>
      <c r="C2" s="514" t="str">
        <f>'[1]（四）企业各税（费）审核汇总表'!C2&amp;""</f>
        <v>2016-01-01</v>
      </c>
      <c r="D2" s="1119" t="s">
        <v>2555</v>
      </c>
      <c r="E2" s="1119"/>
      <c r="F2" s="1119"/>
      <c r="G2" s="1119"/>
    </row>
    <row r="3" spans="1:7" s="32" customFormat="1" ht="20.100000000000001" customHeight="1">
      <c r="A3" s="1120" t="s">
        <v>2553</v>
      </c>
      <c r="B3" s="1120"/>
      <c r="C3" s="52" t="str">
        <f>'[1]（四）企业各税（费）审核汇总表'!C3&amp;""</f>
        <v>2016-12-31</v>
      </c>
      <c r="D3" s="1119" t="s">
        <v>2554</v>
      </c>
      <c r="E3" s="1119"/>
      <c r="F3" s="1119"/>
      <c r="G3" s="1119"/>
    </row>
    <row r="4" spans="1:7" s="32" customFormat="1" ht="20.100000000000001" customHeight="1">
      <c r="A4" s="1118" t="s">
        <v>2038</v>
      </c>
      <c r="B4" s="1118"/>
      <c r="C4" s="1118"/>
      <c r="D4" s="1118"/>
      <c r="E4" s="1118"/>
      <c r="F4" s="1118"/>
      <c r="G4" s="1118"/>
    </row>
    <row r="5" spans="1:7" s="32" customFormat="1" ht="19.5" customHeight="1">
      <c r="A5" s="33" t="s">
        <v>2551</v>
      </c>
      <c r="B5" s="34" t="s">
        <v>2521</v>
      </c>
      <c r="C5" s="37" t="s">
        <v>2026</v>
      </c>
      <c r="D5" s="53" t="s">
        <v>2048</v>
      </c>
      <c r="E5" s="53" t="s">
        <v>2522</v>
      </c>
      <c r="F5" s="53" t="s">
        <v>2523</v>
      </c>
      <c r="G5" s="56" t="s">
        <v>2557</v>
      </c>
    </row>
    <row r="6" spans="1:7" s="32" customFormat="1" ht="20.100000000000001" customHeight="1">
      <c r="A6" s="33">
        <v>1</v>
      </c>
      <c r="B6" s="1116" t="s">
        <v>2524</v>
      </c>
      <c r="C6" s="38" t="s">
        <v>2525</v>
      </c>
      <c r="D6" s="44">
        <f>ROUND('[1]（四）企业各税（费）审核汇总表'!D6,2)</f>
        <v>0</v>
      </c>
      <c r="E6" s="44">
        <f>ROUND('[1]（四）企业各税（费）审核汇总表'!E6,2)</f>
        <v>0</v>
      </c>
      <c r="F6" s="44">
        <f>ROUND('[1]（四）企业各税（费）审核汇总表'!F6,2)</f>
        <v>0</v>
      </c>
      <c r="G6" s="57" t="str">
        <f>'[1]（四）企业各税（费）审核汇总表'!G6&amp;""</f>
        <v/>
      </c>
    </row>
    <row r="7" spans="1:7" s="32" customFormat="1" ht="20.100000000000001" customHeight="1">
      <c r="A7" s="33">
        <v>2</v>
      </c>
      <c r="B7" s="1116"/>
      <c r="C7" s="38" t="s">
        <v>2526</v>
      </c>
      <c r="D7" s="44">
        <f>ROUND('[1]（四）企业各税（费）审核汇总表'!D7,2)</f>
        <v>0</v>
      </c>
      <c r="E7" s="44">
        <f>ROUND('[1]（四）企业各税（费）审核汇总表'!E7,2)</f>
        <v>0</v>
      </c>
      <c r="F7" s="44">
        <f>ROUND('[1]（四）企业各税（费）审核汇总表'!F7,2)</f>
        <v>0</v>
      </c>
      <c r="G7" s="58" t="str">
        <f>'[1]（四）企业各税（费）审核汇总表'!G7&amp;""</f>
        <v/>
      </c>
    </row>
    <row r="8" spans="1:7" s="32" customFormat="1" ht="20.100000000000001" customHeight="1">
      <c r="A8" s="33">
        <v>3</v>
      </c>
      <c r="B8" s="1116"/>
      <c r="C8" s="38" t="s">
        <v>2527</v>
      </c>
      <c r="D8" s="44">
        <f>ROUND('[1]（四）企业各税（费）审核汇总表'!D8,2)</f>
        <v>0</v>
      </c>
      <c r="E8" s="44">
        <f>ROUND('[1]（四）企业各税（费）审核汇总表'!E8,2)</f>
        <v>0</v>
      </c>
      <c r="F8" s="44">
        <f>ROUND('[1]（四）企业各税（费）审核汇总表'!F8,2)</f>
        <v>0</v>
      </c>
      <c r="G8" s="58" t="str">
        <f>'[1]（四）企业各税（费）审核汇总表'!G8&amp;""</f>
        <v/>
      </c>
    </row>
    <row r="9" spans="1:7" s="32" customFormat="1" ht="20.100000000000001" customHeight="1">
      <c r="A9" s="33">
        <v>4</v>
      </c>
      <c r="B9" s="1116"/>
      <c r="C9" s="38" t="s">
        <v>2528</v>
      </c>
      <c r="D9" s="44">
        <f>ROUND('[1]（四）企业各税（费）审核汇总表'!D9,2)</f>
        <v>0</v>
      </c>
      <c r="E9" s="44">
        <f>ROUND('[1]（四）企业各税（费）审核汇总表'!E9,2)</f>
        <v>0</v>
      </c>
      <c r="F9" s="44">
        <f>ROUND('[1]（四）企业各税（费）审核汇总表'!F9,2)</f>
        <v>0</v>
      </c>
      <c r="G9" s="58" t="str">
        <f>'[1]（四）企业各税（费）审核汇总表'!G9&amp;""</f>
        <v/>
      </c>
    </row>
    <row r="10" spans="1:7" s="32" customFormat="1" ht="20.100000000000001" customHeight="1">
      <c r="A10" s="33">
        <v>5</v>
      </c>
      <c r="B10" s="1116" t="s">
        <v>2529</v>
      </c>
      <c r="C10" s="38" t="s">
        <v>2525</v>
      </c>
      <c r="D10" s="44">
        <f>ROUND('[1]（四）企业各税（费）审核汇总表'!D10,2)</f>
        <v>0</v>
      </c>
      <c r="E10" s="44">
        <f>ROUND('[1]（四）企业各税（费）审核汇总表'!E10,2)</f>
        <v>0</v>
      </c>
      <c r="F10" s="44">
        <f>ROUND('[1]（四）企业各税（费）审核汇总表'!F10,2)</f>
        <v>0</v>
      </c>
      <c r="G10" s="57" t="str">
        <f>'[1]（四）企业各税（费）审核汇总表'!G10&amp;""</f>
        <v/>
      </c>
    </row>
    <row r="11" spans="1:7" s="32" customFormat="1" ht="20.100000000000001" customHeight="1">
      <c r="A11" s="33">
        <v>6</v>
      </c>
      <c r="B11" s="1116"/>
      <c r="C11" s="38" t="s">
        <v>2526</v>
      </c>
      <c r="D11" s="44">
        <f>ROUND('[1]（四）企业各税（费）审核汇总表'!D11,2)</f>
        <v>0</v>
      </c>
      <c r="E11" s="44">
        <f>ROUND('[1]（四）企业各税（费）审核汇总表'!E11,2)</f>
        <v>0</v>
      </c>
      <c r="F11" s="44">
        <f>ROUND('[1]（四）企业各税（费）审核汇总表'!F11,2)</f>
        <v>0</v>
      </c>
      <c r="G11" s="59" t="str">
        <f>'[1]（四）企业各税（费）审核汇总表'!G11&amp;""</f>
        <v/>
      </c>
    </row>
    <row r="12" spans="1:7" s="32" customFormat="1" ht="20.100000000000001" customHeight="1">
      <c r="A12" s="33">
        <v>7</v>
      </c>
      <c r="B12" s="1116"/>
      <c r="C12" s="38" t="s">
        <v>2527</v>
      </c>
      <c r="D12" s="44">
        <f>ROUND('[1]（四）企业各税（费）审核汇总表'!D12,2)</f>
        <v>0</v>
      </c>
      <c r="E12" s="44">
        <f>ROUND('[1]（四）企业各税（费）审核汇总表'!E12,2)</f>
        <v>0</v>
      </c>
      <c r="F12" s="44">
        <f>ROUND('[1]（四）企业各税（费）审核汇总表'!F12,2)</f>
        <v>0</v>
      </c>
      <c r="G12" s="58" t="str">
        <f>'[1]（四）企业各税（费）审核汇总表'!G12&amp;""</f>
        <v/>
      </c>
    </row>
    <row r="13" spans="1:7" s="32" customFormat="1" ht="20.100000000000001" customHeight="1">
      <c r="A13" s="33">
        <v>8</v>
      </c>
      <c r="B13" s="1116"/>
      <c r="C13" s="38" t="s">
        <v>2528</v>
      </c>
      <c r="D13" s="44">
        <f>ROUND('[1]（四）企业各税（费）审核汇总表'!D13,2)</f>
        <v>0</v>
      </c>
      <c r="E13" s="44">
        <f>ROUND('[1]（四）企业各税（费）审核汇总表'!E13,2)</f>
        <v>0</v>
      </c>
      <c r="F13" s="44">
        <f>ROUND('[1]（四）企业各税（费）审核汇总表'!F13,2)</f>
        <v>0</v>
      </c>
      <c r="G13" s="58" t="str">
        <f>'[1]（四）企业各税（费）审核汇总表'!G13&amp;""</f>
        <v/>
      </c>
    </row>
    <row r="14" spans="1:7" s="32" customFormat="1" ht="20.100000000000001" customHeight="1">
      <c r="A14" s="33">
        <v>9</v>
      </c>
      <c r="B14" s="1116" t="s">
        <v>2530</v>
      </c>
      <c r="C14" s="38" t="s">
        <v>2525</v>
      </c>
      <c r="D14" s="44">
        <f>ROUND('[1]（四）企业各税（费）审核汇总表'!D14,2)</f>
        <v>0</v>
      </c>
      <c r="E14" s="44">
        <f>ROUND('[1]（四）企业各税（费）审核汇总表'!E14,2)</f>
        <v>0</v>
      </c>
      <c r="F14" s="44">
        <f>ROUND('[1]（四）企业各税（费）审核汇总表'!F14,2)</f>
        <v>0</v>
      </c>
      <c r="G14" s="58" t="str">
        <f>'[1]（四）企业各税（费）审核汇总表'!G14&amp;""</f>
        <v/>
      </c>
    </row>
    <row r="15" spans="1:7" s="32" customFormat="1" ht="20.100000000000001" customHeight="1">
      <c r="A15" s="33">
        <v>10</v>
      </c>
      <c r="B15" s="1116"/>
      <c r="C15" s="38" t="s">
        <v>2526</v>
      </c>
      <c r="D15" s="44">
        <f>ROUND('[1]（四）企业各税（费）审核汇总表'!D15,2)</f>
        <v>0</v>
      </c>
      <c r="E15" s="44">
        <f>ROUND('[1]（四）企业各税（费）审核汇总表'!E15,2)</f>
        <v>0</v>
      </c>
      <c r="F15" s="44">
        <f>ROUND('[1]（四）企业各税（费）审核汇总表'!F15,2)</f>
        <v>0</v>
      </c>
      <c r="G15" s="59" t="str">
        <f>'[1]（四）企业各税（费）审核汇总表'!G15&amp;""</f>
        <v/>
      </c>
    </row>
    <row r="16" spans="1:7" s="32" customFormat="1" ht="20.100000000000001" customHeight="1">
      <c r="A16" s="33">
        <v>11</v>
      </c>
      <c r="B16" s="1116"/>
      <c r="C16" s="38" t="s">
        <v>2527</v>
      </c>
      <c r="D16" s="44">
        <f>ROUND('[1]（四）企业各税（费）审核汇总表'!D16,2)</f>
        <v>0</v>
      </c>
      <c r="E16" s="44">
        <f>ROUND('[1]（四）企业各税（费）审核汇总表'!E16,2)</f>
        <v>0</v>
      </c>
      <c r="F16" s="44">
        <f>ROUND('[1]（四）企业各税（费）审核汇总表'!F16,2)</f>
        <v>0</v>
      </c>
      <c r="G16" s="57" t="str">
        <f>'[1]（四）企业各税（费）审核汇总表'!G16&amp;""</f>
        <v/>
      </c>
    </row>
    <row r="17" spans="1:7" s="32" customFormat="1" ht="20.100000000000001" customHeight="1">
      <c r="A17" s="33">
        <v>12</v>
      </c>
      <c r="B17" s="1116"/>
      <c r="C17" s="38" t="s">
        <v>2528</v>
      </c>
      <c r="D17" s="44">
        <f>ROUND('[1]（四）企业各税（费）审核汇总表'!D17,2)</f>
        <v>0</v>
      </c>
      <c r="E17" s="44">
        <f>ROUND('[1]（四）企业各税（费）审核汇总表'!E17,2)</f>
        <v>0</v>
      </c>
      <c r="F17" s="44">
        <f>ROUND('[1]（四）企业各税（费）审核汇总表'!F17,2)</f>
        <v>0</v>
      </c>
      <c r="G17" s="59" t="str">
        <f>'[1]（四）企业各税（费）审核汇总表'!G17&amp;""</f>
        <v/>
      </c>
    </row>
    <row r="18" spans="1:7" s="32" customFormat="1" ht="20.100000000000001" customHeight="1">
      <c r="A18" s="33">
        <v>13</v>
      </c>
      <c r="B18" s="1116" t="s">
        <v>2531</v>
      </c>
      <c r="C18" s="38" t="s">
        <v>2525</v>
      </c>
      <c r="D18" s="44">
        <f>ROUND('[1]（四）企业各税（费）审核汇总表'!D18,2)</f>
        <v>0</v>
      </c>
      <c r="E18" s="44">
        <f>ROUND('[1]（四）企业各税（费）审核汇总表'!E18,2)</f>
        <v>0</v>
      </c>
      <c r="F18" s="44">
        <f>ROUND('[1]（四）企业各税（费）审核汇总表'!F18,2)</f>
        <v>0</v>
      </c>
      <c r="G18" s="58" t="str">
        <f>'[1]（四）企业各税（费）审核汇总表'!G18&amp;""</f>
        <v/>
      </c>
    </row>
    <row r="19" spans="1:7" s="32" customFormat="1" ht="20.100000000000001" customHeight="1">
      <c r="A19" s="33">
        <v>14</v>
      </c>
      <c r="B19" s="1116"/>
      <c r="C19" s="38" t="s">
        <v>2526</v>
      </c>
      <c r="D19" s="44">
        <f>ROUND('[1]（四）企业各税（费）审核汇总表'!D19,2)</f>
        <v>0</v>
      </c>
      <c r="E19" s="44">
        <f>ROUND('[1]（四）企业各税（费）审核汇总表'!E19,2)</f>
        <v>0</v>
      </c>
      <c r="F19" s="44">
        <f>ROUND('[1]（四）企业各税（费）审核汇总表'!F19,2)</f>
        <v>0</v>
      </c>
      <c r="G19" s="59" t="str">
        <f>'[1]（四）企业各税（费）审核汇总表'!G19&amp;""</f>
        <v/>
      </c>
    </row>
    <row r="20" spans="1:7" s="32" customFormat="1" ht="20.100000000000001" customHeight="1">
      <c r="A20" s="33">
        <v>15</v>
      </c>
      <c r="B20" s="1116"/>
      <c r="C20" s="38" t="s">
        <v>2527</v>
      </c>
      <c r="D20" s="44">
        <f>ROUND('[1]（四）企业各税（费）审核汇总表'!D20,2)</f>
        <v>0</v>
      </c>
      <c r="E20" s="44">
        <f>ROUND('[1]（四）企业各税（费）审核汇总表'!E20,2)</f>
        <v>0</v>
      </c>
      <c r="F20" s="44">
        <f>ROUND('[1]（四）企业各税（费）审核汇总表'!F20,2)</f>
        <v>0</v>
      </c>
      <c r="G20" s="59" t="str">
        <f>'[1]（四）企业各税（费）审核汇总表'!G20&amp;""</f>
        <v/>
      </c>
    </row>
    <row r="21" spans="1:7" s="32" customFormat="1" ht="20.100000000000001" customHeight="1">
      <c r="A21" s="33">
        <v>16</v>
      </c>
      <c r="B21" s="1116"/>
      <c r="C21" s="38" t="s">
        <v>2528</v>
      </c>
      <c r="D21" s="44">
        <f>ROUND('[1]（四）企业各税（费）审核汇总表'!D21,2)</f>
        <v>0</v>
      </c>
      <c r="E21" s="44">
        <f>ROUND('[1]（四）企业各税（费）审核汇总表'!E21,2)</f>
        <v>0</v>
      </c>
      <c r="F21" s="44">
        <f>ROUND('[1]（四）企业各税（费）审核汇总表'!F21,2)</f>
        <v>0</v>
      </c>
      <c r="G21" s="59" t="str">
        <f>'[1]（四）企业各税（费）审核汇总表'!G21&amp;""</f>
        <v/>
      </c>
    </row>
    <row r="22" spans="1:7" s="32" customFormat="1" ht="20.100000000000001" customHeight="1">
      <c r="A22" s="33">
        <v>17</v>
      </c>
      <c r="B22" s="1116" t="s">
        <v>2532</v>
      </c>
      <c r="C22" s="38" t="s">
        <v>2525</v>
      </c>
      <c r="D22" s="44">
        <f>ROUND('[1]（四）企业各税（费）审核汇总表'!D22,2)</f>
        <v>0</v>
      </c>
      <c r="E22" s="44">
        <f>ROUND('[1]（四）企业各税（费）审核汇总表'!E22,2)</f>
        <v>0</v>
      </c>
      <c r="F22" s="44">
        <f>ROUND('[1]（四）企业各税（费）审核汇总表'!F22,2)</f>
        <v>0</v>
      </c>
      <c r="G22" s="59" t="str">
        <f>'[1]（四）企业各税（费）审核汇总表'!G22&amp;""</f>
        <v/>
      </c>
    </row>
    <row r="23" spans="1:7" s="32" customFormat="1" ht="20.100000000000001" customHeight="1">
      <c r="A23" s="33">
        <v>18</v>
      </c>
      <c r="B23" s="1116"/>
      <c r="C23" s="38" t="s">
        <v>2526</v>
      </c>
      <c r="D23" s="44">
        <f>ROUND('[1]（四）企业各税（费）审核汇总表'!D23,2)</f>
        <v>0</v>
      </c>
      <c r="E23" s="44">
        <f>ROUND('[1]（四）企业各税（费）审核汇总表'!E23,2)</f>
        <v>0</v>
      </c>
      <c r="F23" s="44">
        <f>ROUND('[1]（四）企业各税（费）审核汇总表'!F23,2)</f>
        <v>0</v>
      </c>
      <c r="G23" s="59" t="str">
        <f>'[1]（四）企业各税（费）审核汇总表'!G23&amp;""</f>
        <v/>
      </c>
    </row>
    <row r="24" spans="1:7" s="32" customFormat="1" ht="20.100000000000001" customHeight="1">
      <c r="A24" s="33">
        <v>19</v>
      </c>
      <c r="B24" s="1116"/>
      <c r="C24" s="38" t="s">
        <v>2527</v>
      </c>
      <c r="D24" s="44">
        <f>ROUND('[1]（四）企业各税（费）审核汇总表'!D24,2)</f>
        <v>0</v>
      </c>
      <c r="E24" s="44">
        <f>ROUND('[1]（四）企业各税（费）审核汇总表'!E24,2)</f>
        <v>0</v>
      </c>
      <c r="F24" s="44">
        <f>ROUND('[1]（四）企业各税（费）审核汇总表'!F24,2)</f>
        <v>0</v>
      </c>
      <c r="G24" s="58" t="str">
        <f>'[1]（四）企业各税（费）审核汇总表'!G24&amp;""</f>
        <v/>
      </c>
    </row>
    <row r="25" spans="1:7" s="32" customFormat="1" ht="20.100000000000001" customHeight="1">
      <c r="A25" s="33">
        <v>20</v>
      </c>
      <c r="B25" s="1116"/>
      <c r="C25" s="38" t="s">
        <v>2528</v>
      </c>
      <c r="D25" s="44">
        <f>ROUND('[1]（四）企业各税（费）审核汇总表'!D25,2)</f>
        <v>0</v>
      </c>
      <c r="E25" s="44">
        <f>ROUND('[1]（四）企业各税（费）审核汇总表'!E25,2)</f>
        <v>0</v>
      </c>
      <c r="F25" s="44">
        <f>ROUND('[1]（四）企业各税（费）审核汇总表'!F25,2)</f>
        <v>0</v>
      </c>
      <c r="G25" s="57" t="str">
        <f>'[1]（四）企业各税（费）审核汇总表'!G25&amp;""</f>
        <v/>
      </c>
    </row>
    <row r="26" spans="1:7" s="32" customFormat="1" ht="20.100000000000001" customHeight="1">
      <c r="A26" s="33">
        <v>21</v>
      </c>
      <c r="B26" s="1116" t="s">
        <v>2533</v>
      </c>
      <c r="C26" s="38" t="s">
        <v>2525</v>
      </c>
      <c r="D26" s="44">
        <f>ROUND('[1]（四）企业各税（费）审核汇总表'!D26,2)</f>
        <v>0</v>
      </c>
      <c r="E26" s="44">
        <f>ROUND('[1]（四）企业各税（费）审核汇总表'!E26,2)</f>
        <v>0</v>
      </c>
      <c r="F26" s="44">
        <f>ROUND('[1]（四）企业各税（费）审核汇总表'!F26,2)</f>
        <v>0</v>
      </c>
      <c r="G26" s="59" t="str">
        <f>'[1]（四）企业各税（费）审核汇总表'!G26&amp;""</f>
        <v/>
      </c>
    </row>
    <row r="27" spans="1:7" s="32" customFormat="1" ht="20.100000000000001" customHeight="1">
      <c r="A27" s="33">
        <v>22</v>
      </c>
      <c r="B27" s="1116"/>
      <c r="C27" s="38" t="s">
        <v>2526</v>
      </c>
      <c r="D27" s="44">
        <f>ROUND('[1]（四）企业各税（费）审核汇总表'!D27,2)</f>
        <v>0</v>
      </c>
      <c r="E27" s="44">
        <f>ROUND('[1]（四）企业各税（费）审核汇总表'!E27,2)</f>
        <v>0</v>
      </c>
      <c r="F27" s="44">
        <f>ROUND('[1]（四）企业各税（费）审核汇总表'!F27,2)</f>
        <v>0</v>
      </c>
      <c r="G27" s="58" t="str">
        <f>'[1]（四）企业各税（费）审核汇总表'!G27&amp;""</f>
        <v/>
      </c>
    </row>
    <row r="28" spans="1:7" s="32" customFormat="1" ht="20.100000000000001" customHeight="1">
      <c r="A28" s="33">
        <v>23</v>
      </c>
      <c r="B28" s="1116"/>
      <c r="C28" s="38" t="s">
        <v>2527</v>
      </c>
      <c r="D28" s="44">
        <f>ROUND('[1]（四）企业各税（费）审核汇总表'!D28,2)</f>
        <v>0</v>
      </c>
      <c r="E28" s="44">
        <f>ROUND('[1]（四）企业各税（费）审核汇总表'!E28,2)</f>
        <v>0</v>
      </c>
      <c r="F28" s="44">
        <f>ROUND('[1]（四）企业各税（费）审核汇总表'!F28,2)</f>
        <v>0</v>
      </c>
      <c r="G28" s="58" t="str">
        <f>'[1]（四）企业各税（费）审核汇总表'!G28&amp;""</f>
        <v/>
      </c>
    </row>
    <row r="29" spans="1:7" s="32" customFormat="1" ht="20.100000000000001" customHeight="1">
      <c r="A29" s="33">
        <v>24</v>
      </c>
      <c r="B29" s="1116"/>
      <c r="C29" s="38" t="s">
        <v>2528</v>
      </c>
      <c r="D29" s="44">
        <f>ROUND('[1]（四）企业各税（费）审核汇总表'!D29,2)</f>
        <v>0</v>
      </c>
      <c r="E29" s="44">
        <f>ROUND('[1]（四）企业各税（费）审核汇总表'!E29,2)</f>
        <v>0</v>
      </c>
      <c r="F29" s="44">
        <f>ROUND('[1]（四）企业各税（费）审核汇总表'!F29,2)</f>
        <v>0</v>
      </c>
      <c r="G29" s="58" t="str">
        <f>'[1]（四）企业各税（费）审核汇总表'!G29&amp;""</f>
        <v/>
      </c>
    </row>
    <row r="30" spans="1:7" s="32" customFormat="1" ht="20.100000000000001" customHeight="1">
      <c r="A30" s="33">
        <v>25</v>
      </c>
      <c r="B30" s="1116" t="s">
        <v>2534</v>
      </c>
      <c r="C30" s="38" t="s">
        <v>2525</v>
      </c>
      <c r="D30" s="44">
        <f>ROUND('[1]（四）企业各税（费）审核汇总表'!D30,2)</f>
        <v>0</v>
      </c>
      <c r="E30" s="44">
        <f>ROUND('[1]（四）企业各税（费）审核汇总表'!E30,2)</f>
        <v>0</v>
      </c>
      <c r="F30" s="44">
        <f>ROUND('[1]（四）企业各税（费）审核汇总表'!F30,2)</f>
        <v>0</v>
      </c>
      <c r="G30" s="58" t="str">
        <f>'[1]（四）企业各税（费）审核汇总表'!G30&amp;""</f>
        <v/>
      </c>
    </row>
    <row r="31" spans="1:7" s="32" customFormat="1" ht="20.100000000000001" customHeight="1">
      <c r="A31" s="33">
        <v>26</v>
      </c>
      <c r="B31" s="1116"/>
      <c r="C31" s="38" t="s">
        <v>2526</v>
      </c>
      <c r="D31" s="44">
        <f>ROUND('[1]（四）企业各税（费）审核汇总表'!D31,2)</f>
        <v>0</v>
      </c>
      <c r="E31" s="44">
        <f>ROUND('[1]（四）企业各税（费）审核汇总表'!E31,2)</f>
        <v>0</v>
      </c>
      <c r="F31" s="44">
        <f>ROUND('[1]（四）企业各税（费）审核汇总表'!F31,2)</f>
        <v>0</v>
      </c>
      <c r="G31" s="58" t="str">
        <f>'[1]（四）企业各税（费）审核汇总表'!G31&amp;""</f>
        <v/>
      </c>
    </row>
    <row r="32" spans="1:7" s="32" customFormat="1" ht="20.100000000000001" customHeight="1">
      <c r="A32" s="33">
        <v>27</v>
      </c>
      <c r="B32" s="1116"/>
      <c r="C32" s="38" t="s">
        <v>2527</v>
      </c>
      <c r="D32" s="44">
        <f>ROUND('[1]（四）企业各税（费）审核汇总表'!D32,2)</f>
        <v>0</v>
      </c>
      <c r="E32" s="44">
        <f>ROUND('[1]（四）企业各税（费）审核汇总表'!E32,2)</f>
        <v>0</v>
      </c>
      <c r="F32" s="44">
        <f>ROUND('[1]（四）企业各税（费）审核汇总表'!F32,2)</f>
        <v>0</v>
      </c>
      <c r="G32" s="58" t="str">
        <f>'[1]（四）企业各税（费）审核汇总表'!G32&amp;""</f>
        <v/>
      </c>
    </row>
    <row r="33" spans="1:7" s="32" customFormat="1" ht="20.100000000000001" customHeight="1">
      <c r="A33" s="33">
        <v>28</v>
      </c>
      <c r="B33" s="1116"/>
      <c r="C33" s="38" t="s">
        <v>2528</v>
      </c>
      <c r="D33" s="44">
        <f>ROUND('[1]（四）企业各税（费）审核汇总表'!D33,2)</f>
        <v>0</v>
      </c>
      <c r="E33" s="44">
        <f>ROUND('[1]（四）企业各税（费）审核汇总表'!E33,2)</f>
        <v>0</v>
      </c>
      <c r="F33" s="44">
        <f>ROUND('[1]（四）企业各税（费）审核汇总表'!F33,2)</f>
        <v>0</v>
      </c>
      <c r="G33" s="58" t="str">
        <f>'[1]（四）企业各税（费）审核汇总表'!G33&amp;""</f>
        <v/>
      </c>
    </row>
    <row r="34" spans="1:7" s="32" customFormat="1" ht="20.100000000000001" customHeight="1">
      <c r="A34" s="33">
        <v>29</v>
      </c>
      <c r="B34" s="1116" t="s">
        <v>2535</v>
      </c>
      <c r="C34" s="38" t="s">
        <v>2525</v>
      </c>
      <c r="D34" s="44">
        <f>ROUND('[1]（四）企业各税（费）审核汇总表'!D34,2)</f>
        <v>0</v>
      </c>
      <c r="E34" s="44">
        <f>ROUND('[1]（四）企业各税（费）审核汇总表'!E34,2)</f>
        <v>0</v>
      </c>
      <c r="F34" s="44">
        <f>ROUND('[1]（四）企业各税（费）审核汇总表'!F34,2)</f>
        <v>0</v>
      </c>
      <c r="G34" s="57" t="str">
        <f>'[1]（四）企业各税（费）审核汇总表'!G34&amp;""</f>
        <v/>
      </c>
    </row>
    <row r="35" spans="1:7" s="32" customFormat="1" ht="20.100000000000001" customHeight="1">
      <c r="A35" s="33">
        <v>30</v>
      </c>
      <c r="B35" s="1116"/>
      <c r="C35" s="38" t="s">
        <v>2526</v>
      </c>
      <c r="D35" s="44">
        <f>ROUND('[1]（四）企业各税（费）审核汇总表'!D35,2)</f>
        <v>0</v>
      </c>
      <c r="E35" s="44">
        <f>ROUND('[1]（四）企业各税（费）审核汇总表'!E35,2)</f>
        <v>0</v>
      </c>
      <c r="F35" s="44">
        <f>ROUND('[1]（四）企业各税（费）审核汇总表'!F35,2)</f>
        <v>0</v>
      </c>
      <c r="G35" s="58" t="str">
        <f>'[1]（四）企业各税（费）审核汇总表'!G35&amp;""</f>
        <v/>
      </c>
    </row>
    <row r="36" spans="1:7" s="32" customFormat="1" ht="20.100000000000001" customHeight="1">
      <c r="A36" s="33">
        <v>31</v>
      </c>
      <c r="B36" s="1116"/>
      <c r="C36" s="38" t="s">
        <v>2527</v>
      </c>
      <c r="D36" s="44">
        <f>ROUND('[1]（四）企业各税（费）审核汇总表'!D36,2)</f>
        <v>0</v>
      </c>
      <c r="E36" s="44">
        <f>ROUND('[1]（四）企业各税（费）审核汇总表'!E36,2)</f>
        <v>0</v>
      </c>
      <c r="F36" s="44">
        <f>ROUND('[1]（四）企业各税（费）审核汇总表'!F36,2)</f>
        <v>0</v>
      </c>
      <c r="G36" s="58" t="str">
        <f>'[1]（四）企业各税（费）审核汇总表'!G36&amp;""</f>
        <v/>
      </c>
    </row>
    <row r="37" spans="1:7" s="32" customFormat="1" ht="20.100000000000001" customHeight="1">
      <c r="A37" s="33">
        <v>32</v>
      </c>
      <c r="B37" s="1116"/>
      <c r="C37" s="38" t="s">
        <v>2528</v>
      </c>
      <c r="D37" s="44">
        <f>ROUND('[1]（四）企业各税（费）审核汇总表'!D37,2)</f>
        <v>0</v>
      </c>
      <c r="E37" s="44">
        <f>ROUND('[1]（四）企业各税（费）审核汇总表'!E37,2)</f>
        <v>0</v>
      </c>
      <c r="F37" s="44">
        <f>ROUND('[1]（四）企业各税（费）审核汇总表'!F37,2)</f>
        <v>0</v>
      </c>
      <c r="G37" s="58" t="str">
        <f>'[1]（四）企业各税（费）审核汇总表'!G37&amp;""</f>
        <v/>
      </c>
    </row>
    <row r="38" spans="1:7" s="32" customFormat="1" ht="20.100000000000001" customHeight="1">
      <c r="A38" s="33">
        <v>33</v>
      </c>
      <c r="B38" s="1116" t="s">
        <v>2536</v>
      </c>
      <c r="C38" s="38" t="s">
        <v>2525</v>
      </c>
      <c r="D38" s="44">
        <f>ROUND('[1]（四）企业各税（费）审核汇总表'!D38,2)</f>
        <v>0</v>
      </c>
      <c r="E38" s="44">
        <f>ROUND('[1]（四）企业各税（费）审核汇总表'!E38,2)</f>
        <v>0</v>
      </c>
      <c r="F38" s="44">
        <f>ROUND('[1]（四）企业各税（费）审核汇总表'!F38,2)</f>
        <v>0</v>
      </c>
      <c r="G38" s="58" t="str">
        <f>'[1]（四）企业各税（费）审核汇总表'!G38&amp;""</f>
        <v/>
      </c>
    </row>
    <row r="39" spans="1:7" s="32" customFormat="1" ht="20.100000000000001" customHeight="1">
      <c r="A39" s="33">
        <v>34</v>
      </c>
      <c r="B39" s="1116"/>
      <c r="C39" s="38" t="s">
        <v>2526</v>
      </c>
      <c r="D39" s="44">
        <f>ROUND('[1]（四）企业各税（费）审核汇总表'!D39,2)</f>
        <v>0</v>
      </c>
      <c r="E39" s="44">
        <f>ROUND('[1]（四）企业各税（费）审核汇总表'!E39,2)</f>
        <v>0</v>
      </c>
      <c r="F39" s="44">
        <f>ROUND('[1]（四）企业各税（费）审核汇总表'!F39,2)</f>
        <v>0</v>
      </c>
      <c r="G39" s="57" t="str">
        <f>'[1]（四）企业各税（费）审核汇总表'!G39&amp;""</f>
        <v/>
      </c>
    </row>
    <row r="40" spans="1:7" s="32" customFormat="1" ht="20.100000000000001" customHeight="1">
      <c r="A40" s="33">
        <v>35</v>
      </c>
      <c r="B40" s="1116"/>
      <c r="C40" s="38" t="s">
        <v>2527</v>
      </c>
      <c r="D40" s="44">
        <f>ROUND('[1]（四）企业各税（费）审核汇总表'!D40,2)</f>
        <v>0</v>
      </c>
      <c r="E40" s="44">
        <f>ROUND('[1]（四）企业各税（费）审核汇总表'!E40,2)</f>
        <v>0</v>
      </c>
      <c r="F40" s="44">
        <f>ROUND('[1]（四）企业各税（费）审核汇总表'!F40,2)</f>
        <v>0</v>
      </c>
      <c r="G40" s="57" t="str">
        <f>'[1]（四）企业各税（费）审核汇总表'!G40&amp;""</f>
        <v/>
      </c>
    </row>
    <row r="41" spans="1:7" s="32" customFormat="1" ht="20.100000000000001" customHeight="1">
      <c r="A41" s="33">
        <v>36</v>
      </c>
      <c r="B41" s="1116"/>
      <c r="C41" s="38" t="s">
        <v>2528</v>
      </c>
      <c r="D41" s="44">
        <f>ROUND('[1]（四）企业各税（费）审核汇总表'!D41,2)</f>
        <v>0</v>
      </c>
      <c r="E41" s="44">
        <f>ROUND('[1]（四）企业各税（费）审核汇总表'!E41,2)</f>
        <v>0</v>
      </c>
      <c r="F41" s="44">
        <f>ROUND('[1]（四）企业各税（费）审核汇总表'!F41,2)</f>
        <v>0</v>
      </c>
      <c r="G41" s="58" t="str">
        <f>'[1]（四）企业各税（费）审核汇总表'!G41&amp;""</f>
        <v/>
      </c>
    </row>
    <row r="42" spans="1:7" s="32" customFormat="1" ht="20.100000000000001" customHeight="1">
      <c r="A42" s="33">
        <v>37</v>
      </c>
      <c r="B42" s="1116" t="s">
        <v>2537</v>
      </c>
      <c r="C42" s="38" t="s">
        <v>2525</v>
      </c>
      <c r="D42" s="44">
        <f>ROUND('[1]（四）企业各税（费）审核汇总表'!D42,2)</f>
        <v>0</v>
      </c>
      <c r="E42" s="44">
        <f>ROUND('[1]（四）企业各税（费）审核汇总表'!E42,2)</f>
        <v>0</v>
      </c>
      <c r="F42" s="44">
        <f>ROUND('[1]（四）企业各税（费）审核汇总表'!F42,2)</f>
        <v>0</v>
      </c>
      <c r="G42" s="58" t="str">
        <f>'[1]（四）企业各税（费）审核汇总表'!G42&amp;""</f>
        <v/>
      </c>
    </row>
    <row r="43" spans="1:7" s="32" customFormat="1" ht="20.100000000000001" customHeight="1">
      <c r="A43" s="33">
        <v>38</v>
      </c>
      <c r="B43" s="1116"/>
      <c r="C43" s="38" t="s">
        <v>2526</v>
      </c>
      <c r="D43" s="44">
        <f>ROUND('[1]（四）企业各税（费）审核汇总表'!D43,2)</f>
        <v>0</v>
      </c>
      <c r="E43" s="44">
        <f>ROUND('[1]（四）企业各税（费）审核汇总表'!E43,2)</f>
        <v>0</v>
      </c>
      <c r="F43" s="44">
        <f>ROUND('[1]（四）企业各税（费）审核汇总表'!F43,2)</f>
        <v>0</v>
      </c>
      <c r="G43" s="58" t="str">
        <f>'[1]（四）企业各税（费）审核汇总表'!G43&amp;""</f>
        <v/>
      </c>
    </row>
    <row r="44" spans="1:7" s="32" customFormat="1" ht="20.100000000000001" customHeight="1">
      <c r="A44" s="33">
        <v>39</v>
      </c>
      <c r="B44" s="1116"/>
      <c r="C44" s="38" t="s">
        <v>2527</v>
      </c>
      <c r="D44" s="44">
        <f>ROUND('[1]（四）企业各税（费）审核汇总表'!D44,2)</f>
        <v>0</v>
      </c>
      <c r="E44" s="44">
        <f>ROUND('[1]（四）企业各税（费）审核汇总表'!E44,2)</f>
        <v>0</v>
      </c>
      <c r="F44" s="44">
        <f>ROUND('[1]（四）企业各税（费）审核汇总表'!F44,2)</f>
        <v>0</v>
      </c>
      <c r="G44" s="59" t="str">
        <f>'[1]（四）企业各税（费）审核汇总表'!G44&amp;""</f>
        <v/>
      </c>
    </row>
    <row r="45" spans="1:7" s="32" customFormat="1" ht="20.100000000000001" customHeight="1">
      <c r="A45" s="33">
        <v>40</v>
      </c>
      <c r="B45" s="1116"/>
      <c r="C45" s="38" t="s">
        <v>2528</v>
      </c>
      <c r="D45" s="44">
        <f>ROUND('[1]（四）企业各税（费）审核汇总表'!D45,2)</f>
        <v>0</v>
      </c>
      <c r="E45" s="44">
        <f>ROUND('[1]（四）企业各税（费）审核汇总表'!E45,2)</f>
        <v>0</v>
      </c>
      <c r="F45" s="44">
        <f>ROUND('[1]（四）企业各税（费）审核汇总表'!F45,2)</f>
        <v>0</v>
      </c>
      <c r="G45" s="58" t="str">
        <f>'[1]（四）企业各税（费）审核汇总表'!G45&amp;""</f>
        <v/>
      </c>
    </row>
    <row r="46" spans="1:7" s="32" customFormat="1" ht="20.100000000000001" customHeight="1">
      <c r="A46" s="33">
        <v>41</v>
      </c>
      <c r="B46" s="1116" t="s">
        <v>2538</v>
      </c>
      <c r="C46" s="38" t="s">
        <v>2525</v>
      </c>
      <c r="D46" s="44">
        <f>ROUND('[1]（四）企业各税（费）审核汇总表'!D46,2)</f>
        <v>0</v>
      </c>
      <c r="E46" s="44">
        <f>ROUND('[1]（四）企业各税（费）审核汇总表'!E46,2)</f>
        <v>0</v>
      </c>
      <c r="F46" s="44">
        <f>ROUND('[1]（四）企业各税（费）审核汇总表'!F46,2)</f>
        <v>0</v>
      </c>
      <c r="G46" s="57" t="str">
        <f>'[1]（四）企业各税（费）审核汇总表'!G46&amp;""</f>
        <v/>
      </c>
    </row>
    <row r="47" spans="1:7" s="32" customFormat="1" ht="20.100000000000001" customHeight="1">
      <c r="A47" s="33">
        <v>42</v>
      </c>
      <c r="B47" s="1116"/>
      <c r="C47" s="38" t="s">
        <v>2526</v>
      </c>
      <c r="D47" s="44">
        <f>ROUND('[1]（四）企业各税（费）审核汇总表'!D47,2)</f>
        <v>0</v>
      </c>
      <c r="E47" s="44">
        <f>ROUND('[1]（四）企业各税（费）审核汇总表'!E47,2)</f>
        <v>0</v>
      </c>
      <c r="F47" s="44">
        <f>ROUND('[1]（四）企业各税（费）审核汇总表'!F47,2)</f>
        <v>0</v>
      </c>
      <c r="G47" s="58" t="str">
        <f>'[1]（四）企业各税（费）审核汇总表'!G47&amp;""</f>
        <v/>
      </c>
    </row>
    <row r="48" spans="1:7" s="32" customFormat="1" ht="20.100000000000001" customHeight="1">
      <c r="A48" s="33">
        <v>43</v>
      </c>
      <c r="B48" s="1116"/>
      <c r="C48" s="38" t="s">
        <v>2527</v>
      </c>
      <c r="D48" s="44">
        <f>ROUND('[1]（四）企业各税（费）审核汇总表'!D48,2)</f>
        <v>0</v>
      </c>
      <c r="E48" s="44">
        <f>ROUND('[1]（四）企业各税（费）审核汇总表'!E48,2)</f>
        <v>0</v>
      </c>
      <c r="F48" s="44">
        <f>ROUND('[1]（四）企业各税（费）审核汇总表'!F48,2)</f>
        <v>0</v>
      </c>
      <c r="G48" s="59" t="str">
        <f>'[1]（四）企业各税（费）审核汇总表'!G48&amp;""</f>
        <v/>
      </c>
    </row>
    <row r="49" spans="1:7" s="32" customFormat="1" ht="20.100000000000001" customHeight="1">
      <c r="A49" s="33">
        <v>44</v>
      </c>
      <c r="B49" s="1116"/>
      <c r="C49" s="38" t="s">
        <v>2528</v>
      </c>
      <c r="D49" s="44">
        <f>ROUND('[1]（四）企业各税（费）审核汇总表'!D49,2)</f>
        <v>0</v>
      </c>
      <c r="E49" s="44">
        <f>ROUND('[1]（四）企业各税（费）审核汇总表'!E49,2)</f>
        <v>0</v>
      </c>
      <c r="F49" s="44">
        <f>ROUND('[1]（四）企业各税（费）审核汇总表'!F49,2)</f>
        <v>0</v>
      </c>
      <c r="G49" s="59" t="str">
        <f>'[1]（四）企业各税（费）审核汇总表'!G49&amp;""</f>
        <v/>
      </c>
    </row>
    <row r="50" spans="1:7" s="32" customFormat="1" ht="20.100000000000001" customHeight="1">
      <c r="A50" s="33">
        <v>45</v>
      </c>
      <c r="B50" s="1116" t="s">
        <v>2539</v>
      </c>
      <c r="C50" s="38" t="s">
        <v>2525</v>
      </c>
      <c r="D50" s="44">
        <f>ROUND('[1]（四）企业各税（费）审核汇总表'!D50,2)</f>
        <v>0</v>
      </c>
      <c r="E50" s="44">
        <f>ROUND('[1]（四）企业各税（费）审核汇总表'!E50,2)</f>
        <v>0</v>
      </c>
      <c r="F50" s="44">
        <f>ROUND('[1]（四）企业各税（费）审核汇总表'!F50,2)</f>
        <v>0</v>
      </c>
      <c r="G50" s="59" t="str">
        <f>'[1]（四）企业各税（费）审核汇总表'!G50&amp;""</f>
        <v/>
      </c>
    </row>
    <row r="51" spans="1:7" s="32" customFormat="1" ht="20.100000000000001" customHeight="1">
      <c r="A51" s="33">
        <v>46</v>
      </c>
      <c r="B51" s="1116"/>
      <c r="C51" s="38" t="s">
        <v>2526</v>
      </c>
      <c r="D51" s="44">
        <f>ROUND('[1]（四）企业各税（费）审核汇总表'!D51,2)</f>
        <v>0</v>
      </c>
      <c r="E51" s="44">
        <f>ROUND('[1]（四）企业各税（费）审核汇总表'!E51,2)</f>
        <v>0</v>
      </c>
      <c r="F51" s="44">
        <f>ROUND('[1]（四）企业各税（费）审核汇总表'!F51,2)</f>
        <v>0</v>
      </c>
      <c r="G51" s="59" t="str">
        <f>'[1]（四）企业各税（费）审核汇总表'!G51&amp;""</f>
        <v/>
      </c>
    </row>
    <row r="52" spans="1:7" s="32" customFormat="1" ht="20.100000000000001" customHeight="1">
      <c r="A52" s="33">
        <v>47</v>
      </c>
      <c r="B52" s="1116"/>
      <c r="C52" s="38" t="s">
        <v>2527</v>
      </c>
      <c r="D52" s="44">
        <f>ROUND('[1]（四）企业各税（费）审核汇总表'!D52,2)</f>
        <v>0</v>
      </c>
      <c r="E52" s="44">
        <f>ROUND('[1]（四）企业各税（费）审核汇总表'!E52,2)</f>
        <v>0</v>
      </c>
      <c r="F52" s="44">
        <f>ROUND('[1]（四）企业各税（费）审核汇总表'!F52,2)</f>
        <v>0</v>
      </c>
      <c r="G52" s="58" t="str">
        <f>'[1]（四）企业各税（费）审核汇总表'!G52&amp;""</f>
        <v/>
      </c>
    </row>
    <row r="53" spans="1:7" s="32" customFormat="1" ht="20.100000000000001" customHeight="1">
      <c r="A53" s="33">
        <v>48</v>
      </c>
      <c r="B53" s="1116"/>
      <c r="C53" s="38" t="s">
        <v>2528</v>
      </c>
      <c r="D53" s="44">
        <f>ROUND('[1]（四）企业各税（费）审核汇总表'!D53,2)</f>
        <v>0</v>
      </c>
      <c r="E53" s="44">
        <f>ROUND('[1]（四）企业各税（费）审核汇总表'!E53,2)</f>
        <v>0</v>
      </c>
      <c r="F53" s="44">
        <f>ROUND('[1]（四）企业各税（费）审核汇总表'!F53,2)</f>
        <v>0</v>
      </c>
      <c r="G53" s="59" t="str">
        <f>'[1]（四）企业各税（费）审核汇总表'!G53&amp;""</f>
        <v/>
      </c>
    </row>
    <row r="54" spans="1:7" s="32" customFormat="1" ht="20.100000000000001" customHeight="1">
      <c r="A54" s="33">
        <v>49</v>
      </c>
      <c r="B54" s="1116" t="s">
        <v>2540</v>
      </c>
      <c r="C54" s="38" t="s">
        <v>2525</v>
      </c>
      <c r="D54" s="44">
        <f>ROUND('[1]（四）企业各税（费）审核汇总表'!D54,2)</f>
        <v>0</v>
      </c>
      <c r="E54" s="44">
        <f>ROUND('[1]（四）企业各税（费）审核汇总表'!E54,2)</f>
        <v>0</v>
      </c>
      <c r="F54" s="44">
        <f>ROUND('[1]（四）企业各税（费）审核汇总表'!F54,2)</f>
        <v>0</v>
      </c>
      <c r="G54" s="59" t="str">
        <f>'[1]（四）企业各税（费）审核汇总表'!G54&amp;""</f>
        <v/>
      </c>
    </row>
    <row r="55" spans="1:7" s="32" customFormat="1" ht="20.100000000000001" customHeight="1">
      <c r="A55" s="33">
        <v>50</v>
      </c>
      <c r="B55" s="1116"/>
      <c r="C55" s="38" t="s">
        <v>2526</v>
      </c>
      <c r="D55" s="44">
        <f>ROUND('[1]（四）企业各税（费）审核汇总表'!D55,2)</f>
        <v>0</v>
      </c>
      <c r="E55" s="44">
        <f>ROUND('[1]（四）企业各税（费）审核汇总表'!E55,2)</f>
        <v>0</v>
      </c>
      <c r="F55" s="44">
        <f>ROUND('[1]（四）企业各税（费）审核汇总表'!F55,2)</f>
        <v>0</v>
      </c>
      <c r="G55" s="58" t="str">
        <f>'[1]（四）企业各税（费）审核汇总表'!G55&amp;""</f>
        <v/>
      </c>
    </row>
    <row r="56" spans="1:7" s="32" customFormat="1" ht="20.100000000000001" customHeight="1">
      <c r="A56" s="33">
        <v>51</v>
      </c>
      <c r="B56" s="1116"/>
      <c r="C56" s="38" t="s">
        <v>2527</v>
      </c>
      <c r="D56" s="44">
        <f>ROUND('[1]（四）企业各税（费）审核汇总表'!D56,2)</f>
        <v>0</v>
      </c>
      <c r="E56" s="44">
        <f>ROUND('[1]（四）企业各税（费）审核汇总表'!E56,2)</f>
        <v>0</v>
      </c>
      <c r="F56" s="44">
        <f>ROUND('[1]（四）企业各税（费）审核汇总表'!F56,2)</f>
        <v>0</v>
      </c>
      <c r="G56" s="59" t="str">
        <f>'[1]（四）企业各税（费）审核汇总表'!G56&amp;""</f>
        <v/>
      </c>
    </row>
    <row r="57" spans="1:7" s="32" customFormat="1" ht="20.100000000000001" customHeight="1">
      <c r="A57" s="33">
        <v>52</v>
      </c>
      <c r="B57" s="1116"/>
      <c r="C57" s="38" t="s">
        <v>2528</v>
      </c>
      <c r="D57" s="44">
        <f>ROUND('[1]（四）企业各税（费）审核汇总表'!D57,2)</f>
        <v>0</v>
      </c>
      <c r="E57" s="44">
        <f>ROUND('[1]（四）企业各税（费）审核汇总表'!E57,2)</f>
        <v>0</v>
      </c>
      <c r="F57" s="44">
        <f>ROUND('[1]（四）企业各税（费）审核汇总表'!F57,2)</f>
        <v>0</v>
      </c>
      <c r="G57" s="58" t="str">
        <f>'[1]（四）企业各税（费）审核汇总表'!G57&amp;""</f>
        <v/>
      </c>
    </row>
    <row r="58" spans="1:7" s="32" customFormat="1" ht="20.100000000000001" customHeight="1">
      <c r="A58" s="33">
        <v>53</v>
      </c>
      <c r="B58" s="1116" t="s">
        <v>2541</v>
      </c>
      <c r="C58" s="38" t="s">
        <v>2525</v>
      </c>
      <c r="D58" s="44">
        <f>ROUND('[1]（四）企业各税（费）审核汇总表'!D58,2)</f>
        <v>0</v>
      </c>
      <c r="E58" s="44">
        <f>ROUND('[1]（四）企业各税（费）审核汇总表'!E58,2)</f>
        <v>0</v>
      </c>
      <c r="F58" s="44">
        <f>ROUND('[1]（四）企业各税（费）审核汇总表'!F58,2)</f>
        <v>0</v>
      </c>
      <c r="G58" s="58" t="str">
        <f>'[1]（四）企业各税（费）审核汇总表'!G58&amp;""</f>
        <v/>
      </c>
    </row>
    <row r="59" spans="1:7" s="32" customFormat="1" ht="20.100000000000001" customHeight="1">
      <c r="A59" s="33">
        <v>54</v>
      </c>
      <c r="B59" s="1116"/>
      <c r="C59" s="38" t="s">
        <v>2526</v>
      </c>
      <c r="D59" s="44">
        <f>ROUND('[1]（四）企业各税（费）审核汇总表'!D59,2)</f>
        <v>0</v>
      </c>
      <c r="E59" s="44">
        <f>ROUND('[1]（四）企业各税（费）审核汇总表'!E59,2)</f>
        <v>0</v>
      </c>
      <c r="F59" s="44">
        <f>ROUND('[1]（四）企业各税（费）审核汇总表'!F59,2)</f>
        <v>0</v>
      </c>
      <c r="G59" s="58" t="str">
        <f>'[1]（四）企业各税（费）审核汇总表'!G59&amp;""</f>
        <v/>
      </c>
    </row>
    <row r="60" spans="1:7" s="32" customFormat="1" ht="20.100000000000001" customHeight="1">
      <c r="A60" s="33">
        <v>55</v>
      </c>
      <c r="B60" s="1116"/>
      <c r="C60" s="38" t="s">
        <v>2527</v>
      </c>
      <c r="D60" s="44">
        <f>ROUND('[1]（四）企业各税（费）审核汇总表'!D60,2)</f>
        <v>0</v>
      </c>
      <c r="E60" s="44">
        <f>ROUND('[1]（四）企业各税（费）审核汇总表'!E60,2)</f>
        <v>0</v>
      </c>
      <c r="F60" s="44">
        <f>ROUND('[1]（四）企业各税（费）审核汇总表'!F60,2)</f>
        <v>0</v>
      </c>
      <c r="G60" s="58" t="str">
        <f>'[1]（四）企业各税（费）审核汇总表'!G60&amp;""</f>
        <v/>
      </c>
    </row>
    <row r="61" spans="1:7" s="32" customFormat="1" ht="20.100000000000001" customHeight="1">
      <c r="A61" s="33">
        <v>56</v>
      </c>
      <c r="B61" s="1116"/>
      <c r="C61" s="38" t="s">
        <v>2528</v>
      </c>
      <c r="D61" s="44">
        <f>ROUND('[1]（四）企业各税（费）审核汇总表'!D61,2)</f>
        <v>0</v>
      </c>
      <c r="E61" s="44">
        <f>ROUND('[1]（四）企业各税（费）审核汇总表'!E61,2)</f>
        <v>0</v>
      </c>
      <c r="F61" s="44">
        <f>ROUND('[1]（四）企业各税（费）审核汇总表'!F61,2)</f>
        <v>0</v>
      </c>
      <c r="G61" s="58" t="str">
        <f>'[1]（四）企业各税（费）审核汇总表'!G61&amp;""</f>
        <v/>
      </c>
    </row>
    <row r="62" spans="1:7" s="32" customFormat="1" ht="20.100000000000001" customHeight="1">
      <c r="A62" s="33">
        <v>57</v>
      </c>
      <c r="B62" s="1116" t="s">
        <v>2542</v>
      </c>
      <c r="C62" s="38" t="s">
        <v>2525</v>
      </c>
      <c r="D62" s="44">
        <f>ROUND('[1]（四）企业各税（费）审核汇总表'!D62,2)</f>
        <v>0</v>
      </c>
      <c r="E62" s="44">
        <f>ROUND('[1]（四）企业各税（费）审核汇总表'!E62,2)</f>
        <v>0</v>
      </c>
      <c r="F62" s="44">
        <f>ROUND('[1]（四）企业各税（费）审核汇总表'!F62,2)</f>
        <v>0</v>
      </c>
      <c r="G62" s="58" t="str">
        <f>'[1]（四）企业各税（费）审核汇总表'!G62&amp;""</f>
        <v/>
      </c>
    </row>
    <row r="63" spans="1:7" s="32" customFormat="1" ht="20.100000000000001" customHeight="1">
      <c r="A63" s="33">
        <v>58</v>
      </c>
      <c r="B63" s="1116"/>
      <c r="C63" s="38" t="s">
        <v>2526</v>
      </c>
      <c r="D63" s="44">
        <f>ROUND('[1]（四）企业各税（费）审核汇总表'!D63,2)</f>
        <v>0</v>
      </c>
      <c r="E63" s="44">
        <f>ROUND('[1]（四）企业各税（费）审核汇总表'!E63,2)</f>
        <v>0</v>
      </c>
      <c r="F63" s="44">
        <f>ROUND('[1]（四）企业各税（费）审核汇总表'!F63,2)</f>
        <v>0</v>
      </c>
      <c r="G63" s="58" t="str">
        <f>'[1]（四）企业各税（费）审核汇总表'!G63&amp;""</f>
        <v/>
      </c>
    </row>
    <row r="64" spans="1:7" s="32" customFormat="1" ht="20.100000000000001" customHeight="1">
      <c r="A64" s="33">
        <v>59</v>
      </c>
      <c r="B64" s="1116"/>
      <c r="C64" s="38" t="s">
        <v>2527</v>
      </c>
      <c r="D64" s="44">
        <f>ROUND('[1]（四）企业各税（费）审核汇总表'!D64,2)</f>
        <v>0</v>
      </c>
      <c r="E64" s="44">
        <f>ROUND('[1]（四）企业各税（费）审核汇总表'!E64,2)</f>
        <v>0</v>
      </c>
      <c r="F64" s="44">
        <f>ROUND('[1]（四）企业各税（费）审核汇总表'!F64,2)</f>
        <v>0</v>
      </c>
      <c r="G64" s="58" t="str">
        <f>'[1]（四）企业各税（费）审核汇总表'!G64&amp;""</f>
        <v/>
      </c>
    </row>
    <row r="65" spans="1:7" s="32" customFormat="1" ht="20.100000000000001" customHeight="1">
      <c r="A65" s="33">
        <v>60</v>
      </c>
      <c r="B65" s="1116"/>
      <c r="C65" s="38" t="s">
        <v>2528</v>
      </c>
      <c r="D65" s="44">
        <f>ROUND('[1]（四）企业各税（费）审核汇总表'!D65,2)</f>
        <v>0</v>
      </c>
      <c r="E65" s="44">
        <f>ROUND('[1]（四）企业各税（费）审核汇总表'!E65,2)</f>
        <v>0</v>
      </c>
      <c r="F65" s="44">
        <f>ROUND('[1]（四）企业各税（费）审核汇总表'!F65,2)</f>
        <v>0</v>
      </c>
      <c r="G65" s="59" t="str">
        <f>'[1]（四）企业各税（费）审核汇总表'!G65&amp;""</f>
        <v/>
      </c>
    </row>
    <row r="66" spans="1:7" s="32" customFormat="1" ht="20.100000000000001" customHeight="1">
      <c r="A66" s="35"/>
      <c r="C66" s="39"/>
      <c r="D66" s="54"/>
      <c r="E66" s="54"/>
      <c r="F66" s="54"/>
      <c r="G66" s="60"/>
    </row>
    <row r="67" spans="1:7" ht="20.100000000000001" customHeight="1">
      <c r="A67" s="36"/>
    </row>
    <row r="68" spans="1:7" ht="20.100000000000001" customHeight="1">
      <c r="A68" s="36"/>
    </row>
    <row r="69" spans="1:7" ht="20.100000000000001" customHeight="1">
      <c r="A69" s="36"/>
    </row>
  </sheetData>
  <mergeCells count="21">
    <mergeCell ref="A1:G1"/>
    <mergeCell ref="B22:B25"/>
    <mergeCell ref="A4:G4"/>
    <mergeCell ref="B14:B17"/>
    <mergeCell ref="B18:B21"/>
    <mergeCell ref="D2:G2"/>
    <mergeCell ref="D3:G3"/>
    <mergeCell ref="B10:B13"/>
    <mergeCell ref="A3:B3"/>
    <mergeCell ref="B6:B9"/>
    <mergeCell ref="A2:B2"/>
    <mergeCell ref="B26:B29"/>
    <mergeCell ref="B42:B45"/>
    <mergeCell ref="B46:B49"/>
    <mergeCell ref="B62:B65"/>
    <mergeCell ref="B30:B33"/>
    <mergeCell ref="B34:B37"/>
    <mergeCell ref="B54:B57"/>
    <mergeCell ref="B58:B61"/>
    <mergeCell ref="B50:B53"/>
    <mergeCell ref="B38:B41"/>
  </mergeCells>
  <phoneticPr fontId="2" type="noConversion"/>
  <printOptions horizontalCentered="1"/>
  <pageMargins left="0.51181102362204722" right="0.31496062992125984" top="0.35433070866141736" bottom="0.43" header="0.31496062992125984" footer="0.38"/>
  <pageSetup paperSize="9" scale="91" fitToHeight="2" orientation="portrait" blackAndWhite="1" r:id="rId1"/>
  <rowBreaks count="1" manualBreakCount="1">
    <brk id="45" max="6"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H5"/>
  <sheetViews>
    <sheetView workbookViewId="0">
      <selection activeCell="E3" sqref="E3"/>
    </sheetView>
  </sheetViews>
  <sheetFormatPr defaultColWidth="9" defaultRowHeight="30" customHeight="1"/>
  <cols>
    <col min="1" max="7" width="12" style="41" customWidth="1"/>
    <col min="8" max="8" width="19.33203125" style="41" customWidth="1"/>
    <col min="9" max="16384" width="9" style="41"/>
  </cols>
  <sheetData>
    <row r="1" spans="1:8" ht="30" customHeight="1">
      <c r="A1" s="1121" t="s">
        <v>2560</v>
      </c>
      <c r="B1" s="1121"/>
      <c r="C1" s="1121"/>
      <c r="D1" s="1121"/>
      <c r="E1" s="1121"/>
      <c r="F1" s="1121"/>
      <c r="G1" s="1121"/>
      <c r="H1" s="62" t="s">
        <v>2666</v>
      </c>
    </row>
    <row r="2" spans="1:8" ht="30" customHeight="1">
      <c r="A2" s="1122" t="s">
        <v>2561</v>
      </c>
      <c r="B2" s="1122"/>
      <c r="C2" s="1122"/>
      <c r="D2" s="1122" t="s">
        <v>2562</v>
      </c>
      <c r="E2" s="1122"/>
      <c r="F2" s="1122"/>
      <c r="G2" s="1122"/>
      <c r="H2" s="1122" t="s">
        <v>2563</v>
      </c>
    </row>
    <row r="3" spans="1:8" ht="43.5" customHeight="1">
      <c r="A3" s="43" t="s">
        <v>2543</v>
      </c>
      <c r="B3" s="43" t="s">
        <v>2544</v>
      </c>
      <c r="C3" s="43" t="s">
        <v>2545</v>
      </c>
      <c r="D3" s="43" t="s">
        <v>2546</v>
      </c>
      <c r="E3" s="43" t="s">
        <v>2564</v>
      </c>
      <c r="F3" s="43" t="s">
        <v>2547</v>
      </c>
      <c r="G3" s="43" t="s">
        <v>2548</v>
      </c>
      <c r="H3" s="1122"/>
    </row>
    <row r="4" spans="1:8" ht="30" customHeight="1">
      <c r="A4" s="65" t="str">
        <f>'[1]（五）社会保险费明细表'!A4&amp;""</f>
        <v/>
      </c>
      <c r="B4" s="65" t="str">
        <f>'[1]（五）社会保险费明细表'!B4&amp;""</f>
        <v/>
      </c>
      <c r="C4" s="65" t="str">
        <f>'[1]（五）社会保险费明细表'!C4&amp;""</f>
        <v/>
      </c>
      <c r="D4" s="63" t="str">
        <f>'[1]（五）社会保险费明细表'!D4&amp;""</f>
        <v/>
      </c>
      <c r="E4" s="63" t="str">
        <f>'[1]（五）社会保险费明细表'!E4&amp;""</f>
        <v/>
      </c>
      <c r="F4" s="63" t="str">
        <f>'[1]（五）社会保险费明细表'!F4&amp;""</f>
        <v/>
      </c>
      <c r="G4" s="63" t="str">
        <f>'[1]（五）社会保险费明细表'!G4&amp;""</f>
        <v/>
      </c>
      <c r="H4" s="64" t="str">
        <f>'[1]（五）社会保险费明细表'!H4&amp;""</f>
        <v/>
      </c>
    </row>
    <row r="5" spans="1:8" ht="99" customHeight="1">
      <c r="A5" s="1123" t="s">
        <v>2566</v>
      </c>
      <c r="B5" s="1124"/>
      <c r="C5" s="1124"/>
      <c r="D5" s="1124"/>
      <c r="E5" s="1124"/>
      <c r="F5" s="1124"/>
      <c r="G5" s="1124"/>
      <c r="H5" s="1124"/>
    </row>
  </sheetData>
  <mergeCells count="5">
    <mergeCell ref="A1:G1"/>
    <mergeCell ref="A2:C2"/>
    <mergeCell ref="D2:G2"/>
    <mergeCell ref="A5:H5"/>
    <mergeCell ref="H2:H3"/>
  </mergeCells>
  <phoneticPr fontId="2" type="noConversion"/>
  <printOptions horizontalCentered="1"/>
  <pageMargins left="0.51181102362204722" right="0.31496062992125984" top="0.35433070866141736" bottom="0.35433070866141736" header="0.31496062992125984" footer="0.31496062992125984"/>
  <pageSetup paperSize="9" scale="93" orientation="portrait" blackAndWhite="1"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H25"/>
  <sheetViews>
    <sheetView workbookViewId="0">
      <selection activeCell="F16" sqref="F16"/>
    </sheetView>
  </sheetViews>
  <sheetFormatPr defaultRowHeight="27.75" customHeight="1"/>
  <cols>
    <col min="1" max="2" width="25.44140625" style="49" customWidth="1"/>
    <col min="3" max="3" width="25.44140625" style="51" customWidth="1"/>
    <col min="4" max="4" width="25.44140625" style="49" customWidth="1"/>
  </cols>
  <sheetData>
    <row r="1" spans="1:5" s="27" customFormat="1" ht="25.5" customHeight="1">
      <c r="A1" s="729" t="s">
        <v>2549</v>
      </c>
      <c r="B1" s="729"/>
      <c r="C1" s="729"/>
      <c r="D1" s="729"/>
      <c r="E1" s="28"/>
    </row>
    <row r="2" spans="1:5" ht="23.25" customHeight="1">
      <c r="A2" s="730" t="s">
        <v>2567</v>
      </c>
      <c r="B2" s="731"/>
      <c r="C2" s="731"/>
      <c r="D2" s="731"/>
    </row>
    <row r="3" spans="1:5" ht="23.25" customHeight="1">
      <c r="A3" s="731"/>
      <c r="B3" s="731"/>
      <c r="C3" s="731"/>
      <c r="D3" s="731"/>
    </row>
    <row r="4" spans="1:5" ht="23.25" customHeight="1">
      <c r="A4" s="731"/>
      <c r="B4" s="731"/>
      <c r="C4" s="731"/>
      <c r="D4" s="731"/>
    </row>
    <row r="5" spans="1:5" ht="23.25" customHeight="1">
      <c r="A5" s="731"/>
      <c r="B5" s="731"/>
      <c r="C5" s="731"/>
      <c r="D5" s="731"/>
    </row>
    <row r="6" spans="1:5" ht="23.25" customHeight="1">
      <c r="A6" s="731"/>
      <c r="B6" s="731"/>
      <c r="C6" s="731"/>
      <c r="D6" s="731"/>
    </row>
    <row r="7" spans="1:5" ht="27.75" customHeight="1">
      <c r="A7" s="728" t="s">
        <v>2565</v>
      </c>
      <c r="B7" s="728"/>
      <c r="C7" s="728"/>
      <c r="D7" s="728"/>
    </row>
    <row r="8" spans="1:5" ht="27.75" customHeight="1">
      <c r="A8" s="47" t="s">
        <v>2558</v>
      </c>
      <c r="B8" s="47" t="s">
        <v>2559</v>
      </c>
      <c r="C8" s="50" t="s">
        <v>2556</v>
      </c>
      <c r="D8" s="46" t="s">
        <v>2027</v>
      </c>
    </row>
    <row r="9" spans="1:5" ht="27.75" customHeight="1">
      <c r="A9" s="45"/>
      <c r="B9" s="45"/>
      <c r="C9" s="29"/>
      <c r="D9" s="45"/>
    </row>
    <row r="10" spans="1:5" ht="27.75" customHeight="1">
      <c r="A10" s="45"/>
      <c r="B10" s="45"/>
      <c r="C10" s="29"/>
      <c r="D10" s="45"/>
    </row>
    <row r="11" spans="1:5" ht="27.75" customHeight="1">
      <c r="A11" s="45"/>
      <c r="B11" s="45"/>
      <c r="C11" s="29"/>
      <c r="D11" s="45"/>
    </row>
    <row r="12" spans="1:5" ht="27.75" customHeight="1">
      <c r="A12" s="45"/>
      <c r="B12" s="45"/>
      <c r="C12" s="29"/>
      <c r="D12" s="45"/>
    </row>
    <row r="13" spans="1:5" ht="27.75" customHeight="1">
      <c r="A13" s="45"/>
      <c r="B13" s="45"/>
      <c r="C13" s="29"/>
      <c r="D13" s="45"/>
    </row>
    <row r="14" spans="1:5" ht="27.75" customHeight="1">
      <c r="A14" s="45"/>
      <c r="B14" s="45"/>
      <c r="C14" s="29"/>
      <c r="D14" s="45"/>
    </row>
    <row r="15" spans="1:5" ht="27.75" customHeight="1">
      <c r="A15" s="45"/>
      <c r="B15" s="45"/>
      <c r="C15" s="29"/>
      <c r="D15" s="45"/>
    </row>
    <row r="16" spans="1:5" ht="27.75" customHeight="1">
      <c r="A16" s="45"/>
      <c r="B16" s="45"/>
      <c r="C16" s="29"/>
      <c r="D16" s="45"/>
    </row>
    <row r="17" spans="1:8" ht="27.75" customHeight="1">
      <c r="A17" s="45"/>
      <c r="B17" s="45"/>
      <c r="C17" s="29"/>
      <c r="D17" s="45"/>
    </row>
    <row r="18" spans="1:8" ht="27.75" customHeight="1">
      <c r="A18" s="45"/>
      <c r="B18" s="45"/>
      <c r="C18" s="29"/>
      <c r="D18" s="45"/>
    </row>
    <row r="19" spans="1:8" ht="27.75" customHeight="1">
      <c r="A19" s="45"/>
      <c r="B19" s="45"/>
      <c r="C19" s="29"/>
      <c r="D19" s="45"/>
    </row>
    <row r="20" spans="1:8" ht="27.75" customHeight="1">
      <c r="A20" s="48"/>
      <c r="B20" s="48"/>
      <c r="C20" s="30"/>
      <c r="D20" s="48"/>
    </row>
    <row r="21" spans="1:8" ht="27.75" customHeight="1">
      <c r="A21" s="48"/>
      <c r="B21" s="48"/>
      <c r="C21" s="30"/>
      <c r="D21" s="48"/>
      <c r="E21" s="42"/>
      <c r="F21" s="42"/>
      <c r="G21" s="42"/>
      <c r="H21" s="42"/>
    </row>
    <row r="22" spans="1:8" ht="27.75" customHeight="1">
      <c r="A22" s="48"/>
      <c r="B22" s="48"/>
      <c r="C22" s="30"/>
      <c r="D22" s="48"/>
      <c r="E22" s="42"/>
      <c r="F22" s="42"/>
      <c r="G22" s="42"/>
      <c r="H22" s="42"/>
    </row>
    <row r="23" spans="1:8" ht="27.75" customHeight="1">
      <c r="A23" s="48"/>
      <c r="B23" s="48"/>
      <c r="C23" s="30"/>
      <c r="D23" s="48"/>
      <c r="E23" s="42"/>
      <c r="F23" s="42"/>
      <c r="G23" s="42"/>
      <c r="H23" s="42"/>
    </row>
    <row r="24" spans="1:8" ht="27.75" customHeight="1">
      <c r="A24" s="48"/>
      <c r="B24" s="48"/>
      <c r="C24" s="30"/>
      <c r="D24" s="48"/>
    </row>
    <row r="25" spans="1:8" ht="27.75" customHeight="1">
      <c r="A25" s="48"/>
      <c r="B25" s="48"/>
      <c r="C25" s="30"/>
      <c r="D25" s="48"/>
    </row>
  </sheetData>
  <mergeCells count="3">
    <mergeCell ref="A7:D7"/>
    <mergeCell ref="A1:D1"/>
    <mergeCell ref="A2:D6"/>
  </mergeCells>
  <phoneticPr fontId="17" type="noConversion"/>
  <printOptions horizontalCentered="1"/>
  <pageMargins left="0.51181102362204722" right="0.31496062992125984" top="0.35433070866141736" bottom="0.35433070866141736" header="0.31496062992125984" footer="0.31496062992125984"/>
  <pageSetup paperSize="9" scale="86" orientation="portrait" blackAndWhite="1"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pageSetUpPr fitToPage="1"/>
  </sheetPr>
  <dimension ref="A1:F49"/>
  <sheetViews>
    <sheetView topLeftCell="A33" workbookViewId="0">
      <selection activeCell="D47" sqref="D47"/>
    </sheetView>
  </sheetViews>
  <sheetFormatPr defaultColWidth="8.88671875" defaultRowHeight="14.4"/>
  <cols>
    <col min="1" max="1" width="10.33203125" style="476" customWidth="1"/>
    <col min="2" max="2" width="79.21875" style="221" customWidth="1"/>
    <col min="3" max="3" width="12.44140625" style="224" customWidth="1"/>
    <col min="4" max="16384" width="8.88671875" style="221"/>
  </cols>
  <sheetData>
    <row r="1" spans="1:4" ht="25.5" customHeight="1">
      <c r="A1" s="732" t="s">
        <v>2667</v>
      </c>
      <c r="B1" s="732"/>
      <c r="C1" s="732"/>
    </row>
    <row r="2" spans="1:4" ht="22.5" customHeight="1">
      <c r="A2" s="474" t="s">
        <v>2668</v>
      </c>
      <c r="B2" s="474" t="s">
        <v>2669</v>
      </c>
      <c r="C2" s="472" t="s">
        <v>2670</v>
      </c>
    </row>
    <row r="3" spans="1:4" ht="22.5" customHeight="1">
      <c r="A3" s="475" t="s">
        <v>2671</v>
      </c>
      <c r="B3" s="66" t="s">
        <v>2672</v>
      </c>
      <c r="C3" s="472" t="str">
        <f>'[1]（三）企业所得税年度纳税申报表填报表单'!C3</f>
        <v>是</v>
      </c>
      <c r="D3" s="221" t="s">
        <v>4930</v>
      </c>
    </row>
    <row r="4" spans="1:4" ht="22.5" customHeight="1">
      <c r="A4" s="472" t="s">
        <v>2673</v>
      </c>
      <c r="B4" s="66" t="s">
        <v>2039</v>
      </c>
      <c r="C4" s="472" t="str">
        <f>'[1]（三）企业所得税年度纳税申报表填报表单'!C4</f>
        <v>是</v>
      </c>
      <c r="D4" s="221" t="s">
        <v>4931</v>
      </c>
    </row>
    <row r="5" spans="1:4" ht="22.5" customHeight="1">
      <c r="A5" s="472" t="s">
        <v>2674</v>
      </c>
      <c r="B5" s="66" t="s">
        <v>2675</v>
      </c>
      <c r="C5" s="472" t="str">
        <f>'[1]（三）企业所得税年度纳税申报表填报表单'!C5</f>
        <v>否</v>
      </c>
      <c r="D5" s="221" t="s">
        <v>4932</v>
      </c>
    </row>
    <row r="6" spans="1:4" ht="22.5" customHeight="1">
      <c r="A6" s="472" t="s">
        <v>2676</v>
      </c>
      <c r="B6" s="66" t="s">
        <v>2677</v>
      </c>
      <c r="C6" s="472" t="str">
        <f>'[1]（三）企业所得税年度纳税申报表填报表单'!C6</f>
        <v>否</v>
      </c>
      <c r="D6" s="221" t="s">
        <v>4933</v>
      </c>
    </row>
    <row r="7" spans="1:4" ht="22.5" customHeight="1">
      <c r="A7" s="472" t="s">
        <v>2678</v>
      </c>
      <c r="B7" s="66" t="s">
        <v>2679</v>
      </c>
      <c r="C7" s="472" t="str">
        <f>'[1]（三）企业所得税年度纳税申报表填报表单'!C7</f>
        <v>否</v>
      </c>
      <c r="D7" s="221" t="s">
        <v>4893</v>
      </c>
    </row>
    <row r="8" spans="1:4" ht="22.5" customHeight="1">
      <c r="A8" s="472" t="s">
        <v>2680</v>
      </c>
      <c r="B8" s="66" t="s">
        <v>2681</v>
      </c>
      <c r="C8" s="472" t="str">
        <f>'[1]（三）企业所得税年度纳税申报表填报表单'!C8</f>
        <v>否</v>
      </c>
      <c r="D8" s="221" t="s">
        <v>4894</v>
      </c>
    </row>
    <row r="9" spans="1:4" ht="22.5" customHeight="1">
      <c r="A9" s="472" t="s">
        <v>2682</v>
      </c>
      <c r="B9" s="66" t="s">
        <v>2683</v>
      </c>
      <c r="C9" s="472" t="str">
        <f>'[1]（三）企业所得税年度纳税申报表填报表单'!C9</f>
        <v>否</v>
      </c>
      <c r="D9" s="221" t="s">
        <v>4895</v>
      </c>
    </row>
    <row r="10" spans="1:4" ht="22.5" customHeight="1">
      <c r="A10" s="472" t="s">
        <v>1237</v>
      </c>
      <c r="B10" s="66" t="s">
        <v>2684</v>
      </c>
      <c r="C10" s="472" t="str">
        <f>'[1]（三）企业所得税年度纳税申报表填报表单'!C10</f>
        <v>否</v>
      </c>
      <c r="D10" s="221" t="s">
        <v>4896</v>
      </c>
    </row>
    <row r="11" spans="1:4" ht="22.5" customHeight="1">
      <c r="A11" s="472" t="s">
        <v>1268</v>
      </c>
      <c r="B11" s="66" t="s">
        <v>2685</v>
      </c>
      <c r="C11" s="472" t="str">
        <f>'[1]（三）企业所得税年度纳税申报表填报表单'!C11</f>
        <v>否</v>
      </c>
      <c r="D11" s="221" t="s">
        <v>4897</v>
      </c>
    </row>
    <row r="12" spans="1:4" ht="22.5" customHeight="1">
      <c r="A12" s="472" t="s">
        <v>1309</v>
      </c>
      <c r="B12" s="66" t="s">
        <v>2686</v>
      </c>
      <c r="C12" s="472" t="str">
        <f>'[1]（三）企业所得税年度纳税申报表填报表单'!C12</f>
        <v>否</v>
      </c>
      <c r="D12" s="221" t="s">
        <v>4898</v>
      </c>
    </row>
    <row r="13" spans="1:4" ht="22.5" customHeight="1">
      <c r="A13" s="472" t="s">
        <v>1338</v>
      </c>
      <c r="B13" s="66" t="s">
        <v>2687</v>
      </c>
      <c r="C13" s="472" t="str">
        <f>'[1]（三）企业所得税年度纳税申报表填报表单'!C13</f>
        <v>否</v>
      </c>
      <c r="D13" s="221" t="s">
        <v>4899</v>
      </c>
    </row>
    <row r="14" spans="1:4" ht="22.5" customHeight="1">
      <c r="A14" s="472" t="s">
        <v>1357</v>
      </c>
      <c r="B14" s="66" t="s">
        <v>4551</v>
      </c>
      <c r="C14" s="472" t="str">
        <f>'[1]（三）企业所得税年度纳税申报表填报表单'!C14</f>
        <v>否</v>
      </c>
      <c r="D14" s="221" t="s">
        <v>4900</v>
      </c>
    </row>
    <row r="15" spans="1:4" ht="22.5" customHeight="1">
      <c r="A15" s="472" t="s">
        <v>1379</v>
      </c>
      <c r="B15" s="66" t="s">
        <v>2688</v>
      </c>
      <c r="C15" s="472" t="str">
        <f>'[1]（三）企业所得税年度纳税申报表填报表单'!C15</f>
        <v>否</v>
      </c>
      <c r="D15" s="221" t="s">
        <v>4901</v>
      </c>
    </row>
    <row r="16" spans="1:4" ht="22.5" customHeight="1">
      <c r="A16" s="472" t="s">
        <v>1396</v>
      </c>
      <c r="B16" s="66" t="s">
        <v>2689</v>
      </c>
      <c r="C16" s="472" t="str">
        <f>'[1]（三）企业所得税年度纳税申报表填报表单'!C16</f>
        <v>否</v>
      </c>
      <c r="D16" s="221" t="s">
        <v>4902</v>
      </c>
    </row>
    <row r="17" spans="1:6" ht="22.5" customHeight="1">
      <c r="A17" s="472" t="s">
        <v>1414</v>
      </c>
      <c r="B17" s="66" t="s">
        <v>2690</v>
      </c>
      <c r="C17" s="472" t="str">
        <f>'[1]（三）企业所得税年度纳税申报表填报表单'!C17</f>
        <v>否</v>
      </c>
      <c r="D17" s="221" t="s">
        <v>4903</v>
      </c>
    </row>
    <row r="18" spans="1:6" ht="22.5" customHeight="1">
      <c r="A18" s="472" t="s">
        <v>4531</v>
      </c>
      <c r="B18" s="66" t="s">
        <v>2691</v>
      </c>
      <c r="C18" s="472" t="str">
        <f>'[1]（三）企业所得税年度纳税申报表填报表单'!C18</f>
        <v>否</v>
      </c>
      <c r="D18" s="221" t="s">
        <v>4904</v>
      </c>
    </row>
    <row r="19" spans="1:6" ht="22.5" customHeight="1">
      <c r="A19" s="472" t="s">
        <v>1435</v>
      </c>
      <c r="B19" s="66" t="s">
        <v>2692</v>
      </c>
      <c r="C19" s="472" t="str">
        <f>'[1]（三）企业所得税年度纳税申报表填报表单'!C19</f>
        <v>否</v>
      </c>
      <c r="D19" s="221" t="s">
        <v>4905</v>
      </c>
    </row>
    <row r="20" spans="1:6" s="223" customFormat="1" ht="22.5" customHeight="1">
      <c r="A20" s="475" t="s">
        <v>4532</v>
      </c>
      <c r="B20" s="66" t="s">
        <v>2694</v>
      </c>
      <c r="C20" s="472" t="str">
        <f>'[1]（三）企业所得税年度纳税申报表填报表单'!C20</f>
        <v>否</v>
      </c>
      <c r="D20" s="223" t="s">
        <v>4906</v>
      </c>
      <c r="F20" s="221"/>
    </row>
    <row r="21" spans="1:6" ht="22.5" customHeight="1">
      <c r="A21" s="472" t="s">
        <v>1478</v>
      </c>
      <c r="B21" s="66" t="s">
        <v>2695</v>
      </c>
      <c r="C21" s="472" t="str">
        <f>'[1]（三）企业所得税年度纳税申报表填报表单'!C21</f>
        <v>否</v>
      </c>
      <c r="D21" s="221" t="s">
        <v>4907</v>
      </c>
    </row>
    <row r="22" spans="1:6" ht="22.5" customHeight="1">
      <c r="A22" s="472" t="s">
        <v>1495</v>
      </c>
      <c r="B22" s="66" t="s">
        <v>2696</v>
      </c>
      <c r="C22" s="472" t="str">
        <f>'[1]（三）企业所得税年度纳税申报表填报表单'!C22</f>
        <v>否</v>
      </c>
      <c r="D22" s="221" t="s">
        <v>4908</v>
      </c>
    </row>
    <row r="23" spans="1:6" ht="22.5" customHeight="1">
      <c r="A23" s="472" t="s">
        <v>2697</v>
      </c>
      <c r="B23" s="66" t="s">
        <v>2698</v>
      </c>
      <c r="C23" s="472" t="str">
        <f>'[1]（三）企业所得税年度纳税申报表填报表单'!C23</f>
        <v>否</v>
      </c>
      <c r="D23" s="221" t="s">
        <v>4909</v>
      </c>
    </row>
    <row r="24" spans="1:6" ht="22.5" customHeight="1">
      <c r="A24" s="472" t="s">
        <v>2699</v>
      </c>
      <c r="B24" s="66" t="s">
        <v>2700</v>
      </c>
      <c r="C24" s="472" t="str">
        <f>'[1]（三）企业所得税年度纳税申报表填报表单'!C24</f>
        <v>否</v>
      </c>
      <c r="D24" s="221" t="s">
        <v>4910</v>
      </c>
    </row>
    <row r="25" spans="1:6" ht="22.5" customHeight="1">
      <c r="A25" s="472" t="s">
        <v>2701</v>
      </c>
      <c r="B25" s="66" t="s">
        <v>2702</v>
      </c>
      <c r="C25" s="472" t="str">
        <f>'[1]（三）企业所得税年度纳税申报表填报表单'!C25</f>
        <v>否</v>
      </c>
      <c r="D25" s="221" t="s">
        <v>4911</v>
      </c>
    </row>
    <row r="26" spans="1:6" ht="22.5" customHeight="1">
      <c r="A26" s="472" t="s">
        <v>4533</v>
      </c>
      <c r="B26" s="66" t="s">
        <v>2703</v>
      </c>
      <c r="C26" s="472" t="str">
        <f>'[1]（三）企业所得税年度纳税申报表填报表单'!C26</f>
        <v>是</v>
      </c>
      <c r="D26" s="221" t="s">
        <v>4912</v>
      </c>
    </row>
    <row r="27" spans="1:6" ht="22.5" customHeight="1">
      <c r="A27" s="472" t="s">
        <v>4534</v>
      </c>
      <c r="B27" s="66" t="s">
        <v>2704</v>
      </c>
      <c r="C27" s="472" t="str">
        <f>'[1]（三）企业所得税年度纳税申报表填报表单'!C27</f>
        <v>否</v>
      </c>
      <c r="D27" s="221" t="s">
        <v>4913</v>
      </c>
    </row>
    <row r="28" spans="1:6" ht="22.5" customHeight="1">
      <c r="A28" s="472" t="s">
        <v>4535</v>
      </c>
      <c r="B28" s="66" t="s">
        <v>4552</v>
      </c>
      <c r="C28" s="472" t="str">
        <f>'[1]（三）企业所得税年度纳税申报表填报表单'!C28</f>
        <v>否</v>
      </c>
      <c r="D28" s="221" t="s">
        <v>4914</v>
      </c>
    </row>
    <row r="29" spans="1:6" ht="22.5" customHeight="1">
      <c r="A29" s="472" t="s">
        <v>4536</v>
      </c>
      <c r="B29" s="66" t="s">
        <v>2705</v>
      </c>
      <c r="C29" s="472" t="str">
        <f>'[1]（三）企业所得税年度纳税申报表填报表单'!C29</f>
        <v>否</v>
      </c>
      <c r="D29" s="221" t="s">
        <v>4915</v>
      </c>
    </row>
    <row r="30" spans="1:6" ht="22.5" customHeight="1">
      <c r="A30" s="472" t="s">
        <v>4537</v>
      </c>
      <c r="B30" s="66" t="s">
        <v>2706</v>
      </c>
      <c r="C30" s="472" t="str">
        <f>'[1]（三）企业所得税年度纳税申报表填报表单'!C30</f>
        <v>否</v>
      </c>
      <c r="D30" s="221" t="s">
        <v>4916</v>
      </c>
    </row>
    <row r="31" spans="1:6" ht="22.5" customHeight="1">
      <c r="A31" s="472" t="s">
        <v>1656</v>
      </c>
      <c r="B31" s="66" t="s">
        <v>2707</v>
      </c>
      <c r="C31" s="472" t="str">
        <f>'[1]（三）企业所得税年度纳税申报表填报表单'!C31</f>
        <v>否</v>
      </c>
      <c r="D31" s="221" t="s">
        <v>4917</v>
      </c>
    </row>
    <row r="32" spans="1:6" ht="22.5" customHeight="1">
      <c r="A32" s="472" t="s">
        <v>2708</v>
      </c>
      <c r="B32" s="66" t="s">
        <v>2709</v>
      </c>
      <c r="C32" s="472" t="str">
        <f>'[1]（三）企业所得税年度纳税申报表填报表单'!C32</f>
        <v>否</v>
      </c>
      <c r="D32" s="221" t="s">
        <v>4918</v>
      </c>
    </row>
    <row r="33" spans="1:6" s="223" customFormat="1" ht="22.5" customHeight="1">
      <c r="A33" s="475" t="s">
        <v>4538</v>
      </c>
      <c r="B33" s="66" t="s">
        <v>2710</v>
      </c>
      <c r="C33" s="472" t="str">
        <f>'[1]（三）企业所得税年度纳税申报表填报表单'!C33</f>
        <v>否</v>
      </c>
      <c r="D33" s="223" t="s">
        <v>4919</v>
      </c>
      <c r="F33" s="221"/>
    </row>
    <row r="34" spans="1:6" s="223" customFormat="1" ht="22.5" customHeight="1">
      <c r="A34" s="475" t="s">
        <v>4539</v>
      </c>
      <c r="B34" s="66" t="s">
        <v>2712</v>
      </c>
      <c r="C34" s="472" t="str">
        <f>'[1]（三）企业所得税年度纳税申报表填报表单'!C34</f>
        <v>否</v>
      </c>
      <c r="D34" s="223" t="s">
        <v>4920</v>
      </c>
      <c r="F34" s="221"/>
    </row>
    <row r="35" spans="1:6" ht="22.5" customHeight="1">
      <c r="A35" s="472" t="s">
        <v>2713</v>
      </c>
      <c r="B35" s="66" t="s">
        <v>2714</v>
      </c>
      <c r="C35" s="472" t="str">
        <f>'[1]（三）企业所得税年度纳税申报表填报表单'!C35</f>
        <v>否</v>
      </c>
      <c r="D35" s="221" t="s">
        <v>4921</v>
      </c>
    </row>
    <row r="36" spans="1:6" ht="22.5" customHeight="1">
      <c r="A36" s="472" t="s">
        <v>2715</v>
      </c>
      <c r="B36" s="66" t="s">
        <v>2716</v>
      </c>
      <c r="C36" s="472" t="str">
        <f>'[1]（三）企业所得税年度纳税申报表填报表单'!C36</f>
        <v>否</v>
      </c>
      <c r="D36" s="221" t="s">
        <v>4922</v>
      </c>
    </row>
    <row r="37" spans="1:6" ht="22.5" customHeight="1">
      <c r="A37" s="472" t="s">
        <v>2717</v>
      </c>
      <c r="B37" s="66" t="s">
        <v>2718</v>
      </c>
      <c r="C37" s="472" t="str">
        <f>'[1]（三）企业所得税年度纳税申报表填报表单'!C37</f>
        <v>否</v>
      </c>
      <c r="D37" s="221" t="s">
        <v>4923</v>
      </c>
    </row>
    <row r="38" spans="1:6" ht="22.5" customHeight="1">
      <c r="A38" s="472" t="s">
        <v>1850</v>
      </c>
      <c r="B38" s="66" t="s">
        <v>2719</v>
      </c>
      <c r="C38" s="472" t="str">
        <f>'[1]（三）企业所得税年度纳税申报表填报表单'!C38</f>
        <v>否</v>
      </c>
      <c r="D38" s="221" t="s">
        <v>4924</v>
      </c>
    </row>
    <row r="39" spans="1:6" ht="22.5" customHeight="1">
      <c r="A39" s="472" t="s">
        <v>4540</v>
      </c>
      <c r="B39" s="66" t="s">
        <v>2720</v>
      </c>
      <c r="C39" s="472" t="str">
        <f>'[1]（三）企业所得税年度纳税申报表填报表单'!C39</f>
        <v>否</v>
      </c>
      <c r="D39" s="221" t="s">
        <v>4925</v>
      </c>
    </row>
    <row r="40" spans="1:6" ht="22.5" customHeight="1">
      <c r="A40" s="472" t="s">
        <v>4541</v>
      </c>
      <c r="B40" s="66" t="s">
        <v>2721</v>
      </c>
      <c r="C40" s="472" t="str">
        <f>'[1]（三）企业所得税年度纳税申报表填报表单'!C40</f>
        <v>否</v>
      </c>
      <c r="D40" s="221" t="s">
        <v>4926</v>
      </c>
    </row>
    <row r="41" spans="1:6" ht="22.5" customHeight="1">
      <c r="A41" s="472" t="s">
        <v>4542</v>
      </c>
      <c r="B41" s="66" t="s">
        <v>2722</v>
      </c>
      <c r="C41" s="472" t="str">
        <f>'[1]（三）企业所得税年度纳税申报表填报表单'!C41</f>
        <v>否</v>
      </c>
      <c r="D41" s="221" t="s">
        <v>4927</v>
      </c>
    </row>
    <row r="42" spans="1:6" ht="22.5" customHeight="1">
      <c r="A42" s="472" t="s">
        <v>1922</v>
      </c>
      <c r="B42" s="66" t="s">
        <v>2723</v>
      </c>
      <c r="C42" s="472" t="str">
        <f>'[1]（三）企业所得税年度纳税申报表填报表单'!C42</f>
        <v>否</v>
      </c>
      <c r="D42" s="221" t="s">
        <v>4928</v>
      </c>
    </row>
    <row r="43" spans="1:6" ht="22.5" customHeight="1">
      <c r="A43" s="473" t="s">
        <v>4543</v>
      </c>
      <c r="B43" s="66" t="s">
        <v>2724</v>
      </c>
      <c r="C43" s="472" t="str">
        <f>'[1]（三）企业所得税年度纳税申报表填报表单'!C43</f>
        <v>否</v>
      </c>
      <c r="D43" s="221" t="s">
        <v>4929</v>
      </c>
    </row>
    <row r="44" spans="1:6" ht="22.5" customHeight="1">
      <c r="A44" s="475"/>
      <c r="B44" s="66" t="s">
        <v>5035</v>
      </c>
      <c r="C44" s="472" t="str">
        <f>'[1]（三）企业所得税年度纳税申报表填报表单'!C44</f>
        <v>否</v>
      </c>
    </row>
    <row r="45" spans="1:6" ht="22.5" customHeight="1">
      <c r="A45" s="475"/>
      <c r="B45" s="66" t="s">
        <v>5036</v>
      </c>
      <c r="C45" s="472" t="str">
        <f>'[1]（三）企业所得税年度纳税申报表填报表单'!C45</f>
        <v>否</v>
      </c>
    </row>
    <row r="46" spans="1:6" ht="22.5" customHeight="1">
      <c r="A46" s="475"/>
      <c r="B46" s="66" t="s">
        <v>5037</v>
      </c>
      <c r="C46" s="472" t="str">
        <f>'[1]（三）企业所得税年度纳税申报表填报表单'!C46</f>
        <v>否</v>
      </c>
    </row>
    <row r="47" spans="1:6" ht="22.5" customHeight="1">
      <c r="A47" s="475"/>
      <c r="B47" s="66" t="s">
        <v>364</v>
      </c>
      <c r="C47" s="472" t="str">
        <f>'[1]（三）企业所得税年度纳税申报表填报表单'!C47</f>
        <v>否</v>
      </c>
    </row>
    <row r="48" spans="1:6" ht="22.5" customHeight="1">
      <c r="A48" s="475"/>
      <c r="B48" s="66" t="s">
        <v>5038</v>
      </c>
      <c r="C48" s="472" t="str">
        <f>'[1]（三）企业所得税年度纳税申报表填报表单'!C48</f>
        <v>否</v>
      </c>
      <c r="D48" s="221" t="s">
        <v>5038</v>
      </c>
    </row>
    <row r="49" spans="1:3" s="471" customFormat="1" ht="37.5" customHeight="1">
      <c r="A49" s="733"/>
      <c r="B49" s="733"/>
      <c r="C49" s="733"/>
    </row>
  </sheetData>
  <mergeCells count="2">
    <mergeCell ref="A1:C1"/>
    <mergeCell ref="A49:C49"/>
  </mergeCells>
  <phoneticPr fontId="48" type="noConversion"/>
  <hyperlinks>
    <hyperlink ref="B3" location="A000000企业基础信息表!A1" display="企业基础信息表"/>
    <hyperlink ref="B4" location="'A100000中华人民共和国企业所得税年度纳税申报表（A类）'!A1" display="中华人民共和国企业所得税年度纳税申报表（A类）"/>
    <hyperlink ref="B5" location="A101010一般企业收入明细表!A1" display="    一般企业收入明细表"/>
    <hyperlink ref="B6" location="A101020金融企业收入明细表!A1" display="    金融企业收入明细表"/>
    <hyperlink ref="B7" location="A102010一般企业成本支出明细表!A1" display="    一般企业成本支出明细表"/>
    <hyperlink ref="B8" location="A102020金融企业支出明细表!A1" display="    金融企业支出明细表"/>
    <hyperlink ref="B9" location="A103000事业单位、民间非营利组织收入、支出明细表!A1" display="    事业单位、民间非营利组织收入、支出明细表"/>
    <hyperlink ref="B10" location="A104000期间费用明细表!A1" display="    期间费用明细表"/>
    <hyperlink ref="B11" location="A105000纳税调整项目明细表!A1" display="    纳税调整项目明细表"/>
    <hyperlink ref="B12" location="A105010视同销售和房地产开发企业特定业务纳税调整明细表!A1" display="        视同销售和房地产开发企业特定业务纳税调整明细表"/>
    <hyperlink ref="B13" location="A105020未按权责发生制确认收入纳税调整明细表!A1" display="        未按权责发生制确认收入纳税调整明细表"/>
    <hyperlink ref="B14" location="A105030投资收益纳税调整明细表!A1" display="        投资收益纳税调整明细表"/>
    <hyperlink ref="B15" location="A105040专项用途财政性资金纳税调整表!A1" display="        专项用途财政性资金纳税调整明细表"/>
    <hyperlink ref="B16" location="A105050职工薪酬纳税调整明细表!A1" display="        职工薪酬纳税调整明细表"/>
    <hyperlink ref="B17" location="A105060广告费和业务宣传费跨年度纳税调整明细表!A1" display="        广告费和业务宣传费跨年度纳税调整明细表"/>
    <hyperlink ref="B18" location="A105070捐赠支出纳税调整明细表!A1" display="        捐赠支出纳税调整明细表"/>
    <hyperlink ref="B19" location="A105080资产折旧、摊销情况及纳税调整明细表!A1" display="        资产折旧、摊销情况及纳税调整明细表"/>
    <hyperlink ref="B20" location="A105081固定资产加速折旧、扣除明细表!A1" display="            固定资产加速折旧、扣除明细表"/>
    <hyperlink ref="B21" location="A105090资产损失税前扣除及纳税调整明细表!A1" display="        资产损失税前扣除及纳税调整明细表"/>
    <hyperlink ref="B22" location="'A105091资产损失（专项申报）税前扣除及纳税调整明细表'!A1" display="            资产损失（专项申报）税前扣除及纳税调整明细表"/>
    <hyperlink ref="B43" location="A109010企业所得税汇总纳税分支机构所得税分配表!A1" display="        企业所得税汇总纳税分支机构所得税分配表"/>
    <hyperlink ref="B42" location="A109000跨地区经营汇总纳税企业年度分摊企业所得税明细表!A1" display="    跨地区经营汇总纳税企业年度分摊企业所得税明细表"/>
    <hyperlink ref="B41" location="A108030跨年度结转抵免境外所得税明细表!A1" display="        跨年度结转抵免境外所得税明细表"/>
    <hyperlink ref="B40" location="A108020境外分支机构弥补亏损明细表!A1" display="        境外分支机构弥补亏损明细表"/>
    <hyperlink ref="B38" location="A108000境外所得税收抵免明细表!A1" display="    境外所得税收抵免明细表"/>
    <hyperlink ref="B39" location="A108010境外所得纳税调整后所得明细表!A1" display="        境外所得纳税调整后所得明细表"/>
    <hyperlink ref="B37" location="A107050税额抵免优惠明细表!A1" display="    税额抵免优惠明细表"/>
    <hyperlink ref="B36" location="A107042软件、集成电路企业优惠情况及明细表!A1" display="        软件、集成电路企业优惠情况及明细表"/>
    <hyperlink ref="B35" location="A107041高新技术企业优惠情况及明细表!A1" display="        高新技术企业优惠情况及明细表"/>
    <hyperlink ref="B34" location="A107040减免所得税优惠明细表!A1" display="    减免所得税优惠明细表"/>
    <hyperlink ref="B33" location="A107030抵扣应纳税所得额明细表!A1" display="    抵扣应纳税所得额明细表"/>
    <hyperlink ref="B32" location="A107020所得减免优惠明细表!A1" display="    所得减免优惠明细表"/>
    <hyperlink ref="B31" location="A107014研发费用加计扣除优惠明细表!A1" display="        研发费用加计扣除优惠明细表"/>
    <hyperlink ref="B30" location="A107013金融保险等机构取得涉农利息保费收入优惠明细表!A1" display="        金融、保险等机构取得的涉农利息、保费收入优惠明细表"/>
    <hyperlink ref="B29" location="A107012综合利用资源生产产品取得的收入优惠明细表!A1" display="        综合利用资源生产产品取得的收入优惠明细表"/>
    <hyperlink ref="B27" location="A107010免税、减计收入及加计扣除优惠明细表!A1" display="    免税、减计收入及加计扣除优惠明细表"/>
    <hyperlink ref="B26" location="A106000企业所得税弥补亏损明细表!A1" display="    企业所得税弥补亏损明细表"/>
    <hyperlink ref="B25" location="A105120特殊行业准备金纳税调整明细表!A1" display="        特殊行业准备金纳税调整明细表"/>
    <hyperlink ref="B24" location="A105110政策性搬迁纳税调整明细表!A1" display="        政策性搬迁纳税调整明细表"/>
    <hyperlink ref="B23" location="A105100企业重组纳税调整明细表!A1" display="        企业重组纳税调整明细表"/>
    <hyperlink ref="B28" location="A107011股息红利优惠明细表!A1" display="        符合条件的居民企业之间的股息、红利等权益性投资收益优惠明细表"/>
    <hyperlink ref="B48" location="研发项目可加计扣除研究开发费用情况归集表!A1" display="研发项目可加计扣除研究开发费用情况归集表"/>
  </hyperlinks>
  <printOptions horizontalCentered="1"/>
  <pageMargins left="0.51181102362204722" right="0.31496062992125984" top="0.35433070866141736" bottom="0.35433070866141736" header="0.31496062992125984" footer="0.31496062992125984"/>
  <pageSetup paperSize="9" scale="73" orientation="portrait" blackAndWhite="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pageSetUpPr fitToPage="1"/>
  </sheetPr>
  <dimension ref="A1:K1135"/>
  <sheetViews>
    <sheetView zoomScaleNormal="100" workbookViewId="0">
      <selection activeCell="A32" sqref="A32"/>
    </sheetView>
  </sheetViews>
  <sheetFormatPr defaultColWidth="9" defaultRowHeight="14.4"/>
  <cols>
    <col min="1" max="1" width="19.21875" style="225" customWidth="1"/>
    <col min="2" max="2" width="16.44140625" style="225" customWidth="1"/>
    <col min="3" max="3" width="20.44140625" style="225" bestFit="1" customWidth="1"/>
    <col min="4" max="4" width="13" style="225" customWidth="1"/>
    <col min="5" max="5" width="12" style="225" customWidth="1"/>
    <col min="6" max="6" width="16.77734375" style="225" customWidth="1"/>
    <col min="7" max="8" width="9" style="225"/>
    <col min="9" max="9" width="18.33203125" style="225" customWidth="1"/>
    <col min="10" max="10" width="9" style="225"/>
    <col min="11" max="11" width="29.77734375" style="225" customWidth="1"/>
    <col min="12" max="16384" width="9" style="225"/>
  </cols>
  <sheetData>
    <row r="1" spans="1:9" ht="20.100000000000001" customHeight="1">
      <c r="A1" s="734" t="s">
        <v>2671</v>
      </c>
      <c r="B1" s="735"/>
      <c r="C1" s="735"/>
      <c r="D1" s="735"/>
      <c r="E1" s="735"/>
      <c r="F1" s="735"/>
    </row>
    <row r="2" spans="1:9" ht="25.5" customHeight="1">
      <c r="A2" s="736" t="s">
        <v>4530</v>
      </c>
      <c r="B2" s="736"/>
      <c r="C2" s="736"/>
      <c r="D2" s="736"/>
      <c r="E2" s="736"/>
      <c r="F2" s="736"/>
    </row>
    <row r="3" spans="1:9" ht="18" customHeight="1">
      <c r="A3" s="737" t="s">
        <v>2725</v>
      </c>
      <c r="B3" s="737"/>
      <c r="C3" s="737" t="s">
        <v>2726</v>
      </c>
      <c r="D3" s="737"/>
      <c r="E3" s="737"/>
      <c r="F3" s="737"/>
      <c r="H3" s="741" t="s">
        <v>2727</v>
      </c>
      <c r="I3" s="741"/>
    </row>
    <row r="4" spans="1:9" ht="18" customHeight="1">
      <c r="A4" s="742" t="s">
        <v>2728</v>
      </c>
      <c r="B4" s="742"/>
      <c r="C4" s="742"/>
      <c r="D4" s="742"/>
      <c r="E4" s="742"/>
      <c r="F4" s="742"/>
      <c r="H4" s="741"/>
      <c r="I4" s="741"/>
    </row>
    <row r="5" spans="1:9" ht="18" customHeight="1">
      <c r="A5" s="569" t="s">
        <v>2729</v>
      </c>
      <c r="B5" s="739" t="str">
        <f>[1]A000000企业基础信息表!B5:F5</f>
        <v>否</v>
      </c>
      <c r="C5" s="739"/>
      <c r="D5" s="739"/>
      <c r="E5" s="739"/>
      <c r="F5" s="739"/>
      <c r="H5" s="741"/>
      <c r="I5" s="741"/>
    </row>
    <row r="6" spans="1:9" ht="18" customHeight="1">
      <c r="A6" s="517" t="s">
        <v>2730</v>
      </c>
      <c r="B6" s="570" t="str">
        <f>[1]A000000企业基础信息表!B6&amp;""</f>
        <v>0</v>
      </c>
      <c r="C6" s="743" t="s">
        <v>2731</v>
      </c>
      <c r="D6" s="743"/>
      <c r="E6" s="739" t="str">
        <f>[1]A000000企业基础信息表!E6:F6&amp;""</f>
        <v>否</v>
      </c>
      <c r="F6" s="739"/>
      <c r="H6" s="740" t="s">
        <v>2732</v>
      </c>
      <c r="I6" s="740"/>
    </row>
    <row r="7" spans="1:9" ht="18" customHeight="1">
      <c r="A7" s="517" t="s">
        <v>2733</v>
      </c>
      <c r="B7" s="570" t="str">
        <f>IFERROR(VLOOKUP([1]A000000企业基础信息表!B7&amp;"",$E$42:$G$1135,2,0),"")</f>
        <v/>
      </c>
      <c r="C7" s="744" t="s">
        <v>4545</v>
      </c>
      <c r="D7" s="744"/>
      <c r="E7" s="739" t="str">
        <f>[1]A000000企业基础信息表!E7:F7&amp;""</f>
        <v>否</v>
      </c>
      <c r="F7" s="739"/>
      <c r="H7" s="740" t="s">
        <v>2734</v>
      </c>
      <c r="I7" s="740"/>
    </row>
    <row r="8" spans="1:9" ht="18" customHeight="1">
      <c r="A8" s="569" t="s">
        <v>2735</v>
      </c>
      <c r="B8" s="570" t="str">
        <f>[1]A000000企业基础信息表!B8&amp;""</f>
        <v>0</v>
      </c>
      <c r="C8" s="738" t="s">
        <v>2736</v>
      </c>
      <c r="D8" s="738"/>
      <c r="E8" s="739" t="str">
        <f>[1]A000000企业基础信息表!E8:F8&amp;""</f>
        <v>否</v>
      </c>
      <c r="F8" s="739"/>
      <c r="H8" s="740" t="s">
        <v>2737</v>
      </c>
      <c r="I8" s="740"/>
    </row>
    <row r="9" spans="1:9" ht="18" customHeight="1">
      <c r="A9" s="569" t="s">
        <v>2738</v>
      </c>
      <c r="B9" s="570" t="str">
        <f>[1]A000000企业基础信息表!B9&amp;""</f>
        <v>0</v>
      </c>
      <c r="C9" s="743" t="s">
        <v>2739</v>
      </c>
      <c r="D9" s="743"/>
      <c r="E9" s="739" t="str">
        <f>[1]A000000企业基础信息表!E9:F9&amp;""</f>
        <v>否</v>
      </c>
      <c r="F9" s="739"/>
      <c r="H9" s="740" t="s">
        <v>2740</v>
      </c>
      <c r="I9" s="740"/>
    </row>
    <row r="10" spans="1:9" ht="18" customHeight="1">
      <c r="A10" s="742" t="s">
        <v>2741</v>
      </c>
      <c r="B10" s="742"/>
      <c r="C10" s="742"/>
      <c r="D10" s="742"/>
      <c r="E10" s="742"/>
      <c r="F10" s="742"/>
      <c r="H10" s="740" t="s">
        <v>2002</v>
      </c>
      <c r="I10" s="740"/>
    </row>
    <row r="11" spans="1:9" ht="28.2" customHeight="1">
      <c r="A11" s="518" t="s">
        <v>2742</v>
      </c>
      <c r="B11" s="745" t="str">
        <f>[1]A000000企业基础信息表!B11:F11&amp;""</f>
        <v>小企业会计准则</v>
      </c>
      <c r="C11" s="745"/>
      <c r="D11" s="745"/>
      <c r="E11" s="745"/>
      <c r="F11" s="745"/>
      <c r="H11" s="746" t="s">
        <v>2743</v>
      </c>
      <c r="I11" s="746"/>
    </row>
    <row r="12" spans="1:9" ht="18" customHeight="1">
      <c r="A12" s="515" t="s">
        <v>2744</v>
      </c>
      <c r="B12" s="570" t="str">
        <f>[1]A000000企业基础信息表!B12&amp;""</f>
        <v/>
      </c>
      <c r="C12" s="738" t="s">
        <v>2745</v>
      </c>
      <c r="D12" s="738"/>
      <c r="E12" s="739" t="str">
        <f>[1]A000000企业基础信息表!E12:F12&amp;""</f>
        <v/>
      </c>
      <c r="F12" s="739"/>
      <c r="H12" s="740" t="s">
        <v>2746</v>
      </c>
      <c r="I12" s="740"/>
    </row>
    <row r="13" spans="1:9" ht="18" customHeight="1">
      <c r="A13" s="515" t="s">
        <v>2747</v>
      </c>
      <c r="B13" s="570" t="str">
        <f>[1]A000000企业基础信息表!B13&amp;""</f>
        <v>人民币</v>
      </c>
      <c r="C13" s="743" t="s">
        <v>2748</v>
      </c>
      <c r="D13" s="743"/>
      <c r="E13" s="739" t="str">
        <f>[1]A000000企业基础信息表!E13:F13&amp;""</f>
        <v>否</v>
      </c>
      <c r="F13" s="739"/>
      <c r="H13" s="740" t="s">
        <v>2749</v>
      </c>
      <c r="I13" s="740"/>
    </row>
    <row r="14" spans="1:9" ht="18" customHeight="1">
      <c r="A14" s="517" t="s">
        <v>2750</v>
      </c>
      <c r="B14" s="745" t="str">
        <f>[1]A000000企业基础信息表!B14:F14&amp;""</f>
        <v>平均年限法</v>
      </c>
      <c r="C14" s="745"/>
      <c r="D14" s="745"/>
      <c r="E14" s="745"/>
      <c r="F14" s="745"/>
      <c r="H14" s="740" t="s">
        <v>2751</v>
      </c>
      <c r="I14" s="740"/>
    </row>
    <row r="15" spans="1:9" ht="18" customHeight="1">
      <c r="A15" s="517" t="s">
        <v>2752</v>
      </c>
      <c r="B15" s="745" t="str">
        <f>[1]A000000企业基础信息表!B15:F15&amp;""</f>
        <v>月末一次加权平均法</v>
      </c>
      <c r="C15" s="745"/>
      <c r="D15" s="745"/>
      <c r="E15" s="745"/>
      <c r="F15" s="745"/>
      <c r="H15" s="740" t="s">
        <v>2003</v>
      </c>
      <c r="I15" s="740"/>
    </row>
    <row r="16" spans="1:9" ht="18" customHeight="1">
      <c r="A16" s="517" t="s">
        <v>2753</v>
      </c>
      <c r="B16" s="745" t="str">
        <f>[1]A000000企业基础信息表!B16:F16&amp;""</f>
        <v>直接核销法</v>
      </c>
      <c r="C16" s="745"/>
      <c r="D16" s="745"/>
      <c r="E16" s="745"/>
      <c r="F16" s="745"/>
      <c r="H16" s="740" t="s">
        <v>2754</v>
      </c>
      <c r="I16" s="740"/>
    </row>
    <row r="17" spans="1:9" ht="18" customHeight="1">
      <c r="A17" s="517" t="s">
        <v>2755</v>
      </c>
      <c r="B17" s="745" t="str">
        <f>[1]A000000企业基础信息表!B17:F17&amp;""</f>
        <v>应付税款法</v>
      </c>
      <c r="C17" s="745"/>
      <c r="D17" s="745"/>
      <c r="E17" s="745"/>
      <c r="F17" s="745"/>
      <c r="H17" s="740" t="s">
        <v>2756</v>
      </c>
      <c r="I17" s="740"/>
    </row>
    <row r="18" spans="1:9" ht="18" customHeight="1">
      <c r="A18" s="742" t="s">
        <v>4553</v>
      </c>
      <c r="B18" s="742"/>
      <c r="C18" s="742"/>
      <c r="D18" s="742"/>
      <c r="E18" s="742"/>
      <c r="F18" s="742"/>
      <c r="H18" s="740" t="s">
        <v>2757</v>
      </c>
      <c r="I18" s="740"/>
    </row>
    <row r="19" spans="1:9" ht="18" customHeight="1">
      <c r="A19" s="738" t="s">
        <v>2758</v>
      </c>
      <c r="B19" s="738"/>
      <c r="C19" s="738"/>
      <c r="D19" s="738"/>
      <c r="E19" s="738"/>
      <c r="F19" s="738"/>
      <c r="H19" s="740" t="s">
        <v>2002</v>
      </c>
      <c r="I19" s="740"/>
    </row>
    <row r="20" spans="1:9" ht="18" customHeight="1">
      <c r="A20" s="518" t="s">
        <v>2759</v>
      </c>
      <c r="B20" s="519" t="s">
        <v>2760</v>
      </c>
      <c r="C20" s="519" t="s">
        <v>2761</v>
      </c>
      <c r="D20" s="518" t="s">
        <v>2762</v>
      </c>
      <c r="E20" s="518" t="s">
        <v>4554</v>
      </c>
      <c r="F20" s="518" t="s">
        <v>2764</v>
      </c>
    </row>
    <row r="21" spans="1:9" ht="18" customHeight="1">
      <c r="A21" s="570" t="str">
        <f>[1]A000000企业基础信息表!A21&amp;""</f>
        <v/>
      </c>
      <c r="B21" s="570" t="str">
        <f>[1]A000000企业基础信息表!B21&amp;""</f>
        <v>身份证</v>
      </c>
      <c r="C21" s="570" t="str">
        <f>[1]A000000企业基础信息表!C21&amp;""</f>
        <v/>
      </c>
      <c r="D21" s="570" t="str">
        <f>IFERROR(VLOOKUP([1]A000000企业基础信息表!D21&amp;"",$I$42:$K$106,2,0),"")</f>
        <v>个人</v>
      </c>
      <c r="E21" s="570" t="str">
        <f>IF(A21="","",ROUND(N([1]A000000企业基础信息表!E21),2))</f>
        <v/>
      </c>
      <c r="F21" s="570" t="str">
        <f>IFERROR(VLOOKUP([1]A000000企业基础信息表!F21&amp;"",$A$42:$C$292,2,0),"")</f>
        <v>中华人民共和国</v>
      </c>
    </row>
    <row r="22" spans="1:9" ht="18" customHeight="1">
      <c r="A22" s="570" t="str">
        <f>[1]A000000企业基础信息表!A22&amp;""</f>
        <v/>
      </c>
      <c r="B22" s="570" t="str">
        <f>[1]A000000企业基础信息表!B22&amp;""</f>
        <v/>
      </c>
      <c r="C22" s="570" t="str">
        <f>[1]A000000企业基础信息表!C22&amp;""</f>
        <v/>
      </c>
      <c r="D22" s="570" t="str">
        <f>IFERROR(VLOOKUP([1]A000000企业基础信息表!D22&amp;"",$I$42:$K$106,2,0),"")</f>
        <v/>
      </c>
      <c r="E22" s="570" t="str">
        <f>IF(A22="","",ROUND(N([1]A000000企业基础信息表!E22),2))</f>
        <v/>
      </c>
      <c r="F22" s="570" t="str">
        <f>IFERROR(VLOOKUP([1]A000000企业基础信息表!F22&amp;"",$A$42:$C$292,2,0),"")</f>
        <v/>
      </c>
    </row>
    <row r="23" spans="1:9" ht="18" customHeight="1">
      <c r="A23" s="570" t="str">
        <f>[1]A000000企业基础信息表!A23&amp;""</f>
        <v/>
      </c>
      <c r="B23" s="570" t="str">
        <f>[1]A000000企业基础信息表!B23&amp;""</f>
        <v/>
      </c>
      <c r="C23" s="570" t="str">
        <f>[1]A000000企业基础信息表!C23&amp;""</f>
        <v/>
      </c>
      <c r="D23" s="570" t="str">
        <f>IFERROR(VLOOKUP([1]A000000企业基础信息表!D23&amp;"",$I$42:$K$106,2,0),"")</f>
        <v/>
      </c>
      <c r="E23" s="570" t="str">
        <f>IF(A23="","",ROUND(N([1]A000000企业基础信息表!E23),2))</f>
        <v/>
      </c>
      <c r="F23" s="570" t="str">
        <f>IFERROR(VLOOKUP([1]A000000企业基础信息表!F23&amp;"",$A$42:$C$292,2,0),"")</f>
        <v/>
      </c>
    </row>
    <row r="24" spans="1:9" ht="18" customHeight="1">
      <c r="A24" s="570" t="str">
        <f>[1]A000000企业基础信息表!A24&amp;""</f>
        <v/>
      </c>
      <c r="B24" s="570" t="str">
        <f>[1]A000000企业基础信息表!B24&amp;""</f>
        <v/>
      </c>
      <c r="C24" s="570" t="str">
        <f>[1]A000000企业基础信息表!C24&amp;""</f>
        <v/>
      </c>
      <c r="D24" s="570" t="str">
        <f>IFERROR(VLOOKUP([1]A000000企业基础信息表!D24&amp;"",$I$42:$K$106,2,0),"")</f>
        <v/>
      </c>
      <c r="E24" s="570" t="str">
        <f>IF(A24="","",ROUND(N([1]A000000企业基础信息表!E24),2))</f>
        <v/>
      </c>
      <c r="F24" s="570" t="str">
        <f>IFERROR(VLOOKUP([1]A000000企业基础信息表!F24&amp;"",$A$42:$C$292,2,0),"")</f>
        <v/>
      </c>
    </row>
    <row r="25" spans="1:9" ht="18" customHeight="1">
      <c r="A25" s="570" t="str">
        <f>[1]A000000企业基础信息表!A25&amp;""</f>
        <v/>
      </c>
      <c r="B25" s="570" t="str">
        <f>[1]A000000企业基础信息表!B25&amp;""</f>
        <v/>
      </c>
      <c r="C25" s="570" t="str">
        <f>[1]A000000企业基础信息表!C25&amp;""</f>
        <v/>
      </c>
      <c r="D25" s="570" t="str">
        <f>IFERROR(VLOOKUP([1]A000000企业基础信息表!D25&amp;"",$I$42:$K$106,2,0),"")</f>
        <v/>
      </c>
      <c r="E25" s="570" t="str">
        <f>IF(A25="","",ROUND(N([1]A000000企业基础信息表!E25),2))</f>
        <v/>
      </c>
      <c r="F25" s="570" t="str">
        <f>IFERROR(VLOOKUP([1]A000000企业基础信息表!F25&amp;"",$A$42:$C$292,2,0),"")</f>
        <v/>
      </c>
    </row>
    <row r="26" spans="1:9" ht="18" customHeight="1">
      <c r="A26" s="738" t="s">
        <v>4555</v>
      </c>
      <c r="B26" s="738"/>
      <c r="C26" s="738"/>
      <c r="D26" s="738"/>
      <c r="E26" s="738"/>
      <c r="F26" s="738"/>
    </row>
    <row r="27" spans="1:9" ht="18" customHeight="1">
      <c r="A27" s="518" t="s">
        <v>4570</v>
      </c>
      <c r="B27" s="519" t="s">
        <v>2765</v>
      </c>
      <c r="C27" s="518" t="s">
        <v>2762</v>
      </c>
      <c r="D27" s="518" t="s">
        <v>4554</v>
      </c>
      <c r="E27" s="518" t="s">
        <v>2036</v>
      </c>
      <c r="F27" s="518" t="s">
        <v>2766</v>
      </c>
    </row>
    <row r="28" spans="1:9" ht="18" customHeight="1">
      <c r="A28" s="570" t="str">
        <f>[1]A000000企业基础信息表!A28&amp;""</f>
        <v/>
      </c>
      <c r="B28" s="570" t="str">
        <f>[1]A000000企业基础信息表!B28&amp;""</f>
        <v/>
      </c>
      <c r="C28" s="570" t="str">
        <f>IFERROR(VLOOKUP([1]A000000企业基础信息表!C28&amp;"",$I$42:$K$106,2,0),"")</f>
        <v/>
      </c>
      <c r="D28" s="570" t="str">
        <f>IF(A28="","",ROUND(N([1]A000000企业基础信息表!D28),2))</f>
        <v/>
      </c>
      <c r="E28" s="570" t="str">
        <f>IF(A28="","",ROUND(N([1]A000000企业基础信息表!E28),2))</f>
        <v/>
      </c>
      <c r="F28" s="570" t="str">
        <f>[1]A000000企业基础信息表!F28&amp;""</f>
        <v/>
      </c>
    </row>
    <row r="29" spans="1:9" ht="18" customHeight="1">
      <c r="A29" s="570" t="str">
        <f>[1]A000000企业基础信息表!A29&amp;""</f>
        <v/>
      </c>
      <c r="B29" s="570" t="str">
        <f>[1]A000000企业基础信息表!B29&amp;""</f>
        <v/>
      </c>
      <c r="C29" s="570" t="str">
        <f>IFERROR(VLOOKUP([1]A000000企业基础信息表!C29&amp;"",$I$42:$K$106,2,0),"")</f>
        <v/>
      </c>
      <c r="D29" s="570" t="str">
        <f>IF(A29="","",ROUND(N([1]A000000企业基础信息表!D29),2))</f>
        <v/>
      </c>
      <c r="E29" s="570" t="str">
        <f>IF(A29="","",ROUND(N([1]A000000企业基础信息表!E29),2))</f>
        <v/>
      </c>
      <c r="F29" s="570" t="str">
        <f>[1]A000000企业基础信息表!F29&amp;""</f>
        <v/>
      </c>
    </row>
    <row r="30" spans="1:9" ht="18" customHeight="1">
      <c r="A30" s="570" t="str">
        <f>[1]A000000企业基础信息表!A30&amp;""</f>
        <v/>
      </c>
      <c r="B30" s="570" t="str">
        <f>[1]A000000企业基础信息表!B30&amp;""</f>
        <v/>
      </c>
      <c r="C30" s="570" t="str">
        <f>IFERROR(VLOOKUP([1]A000000企业基础信息表!C30&amp;"",$I$42:$K$106,2,0),"")</f>
        <v/>
      </c>
      <c r="D30" s="570" t="str">
        <f>IF(A30="","",ROUND(N([1]A000000企业基础信息表!D30),2))</f>
        <v/>
      </c>
      <c r="E30" s="570" t="str">
        <f>IF(A30="","",ROUND(N([1]A000000企业基础信息表!E30),2))</f>
        <v/>
      </c>
      <c r="F30" s="570" t="str">
        <f>[1]A000000企业基础信息表!F30&amp;""</f>
        <v/>
      </c>
    </row>
    <row r="31" spans="1:9" ht="18" customHeight="1">
      <c r="A31" s="570" t="str">
        <f>[1]A000000企业基础信息表!A31&amp;""</f>
        <v/>
      </c>
      <c r="B31" s="570" t="str">
        <f>[1]A000000企业基础信息表!B31&amp;""</f>
        <v/>
      </c>
      <c r="C31" s="570" t="str">
        <f>IFERROR(VLOOKUP([1]A000000企业基础信息表!C31&amp;"",$I$42:$K$106,2,0),"")</f>
        <v/>
      </c>
      <c r="D31" s="570" t="str">
        <f>IF(A31="","",ROUND(N([1]A000000企业基础信息表!D31),2))</f>
        <v/>
      </c>
      <c r="E31" s="570" t="str">
        <f>IF(A31="","",ROUND(N([1]A000000企业基础信息表!E31),2))</f>
        <v/>
      </c>
      <c r="F31" s="570" t="str">
        <f>[1]A000000企业基础信息表!F31&amp;""</f>
        <v/>
      </c>
    </row>
    <row r="32" spans="1:9" ht="18" customHeight="1">
      <c r="A32" s="570" t="str">
        <f>[1]A000000企业基础信息表!A32&amp;""</f>
        <v/>
      </c>
      <c r="B32" s="570" t="str">
        <f>[1]A000000企业基础信息表!B32&amp;""</f>
        <v/>
      </c>
      <c r="C32" s="570" t="str">
        <f>IFERROR(VLOOKUP([1]A000000企业基础信息表!C32&amp;"",$I$42:$K$106,2,0),"")</f>
        <v/>
      </c>
      <c r="D32" s="570" t="str">
        <f>IF(A32="","",ROUND(N([1]A000000企业基础信息表!D32),2))</f>
        <v/>
      </c>
      <c r="E32" s="570" t="str">
        <f>IF(A32="","",ROUND(N([1]A000000企业基础信息表!E32),2))</f>
        <v/>
      </c>
      <c r="F32" s="570" t="str">
        <f>[1]A000000企业基础信息表!F32&amp;""</f>
        <v/>
      </c>
    </row>
    <row r="41" spans="1:11" ht="15.6">
      <c r="A41" s="747" t="s">
        <v>2767</v>
      </c>
      <c r="B41" s="746"/>
      <c r="C41" s="746"/>
      <c r="E41" s="747" t="s">
        <v>2768</v>
      </c>
      <c r="F41" s="746"/>
      <c r="G41" s="746"/>
      <c r="I41" s="747" t="s">
        <v>2762</v>
      </c>
      <c r="J41" s="746"/>
      <c r="K41" s="746"/>
    </row>
    <row r="42" spans="1:11" ht="15.6">
      <c r="A42" s="232" t="s">
        <v>2004</v>
      </c>
      <c r="B42" s="740" t="s">
        <v>2069</v>
      </c>
      <c r="C42" s="740"/>
      <c r="E42" s="233" t="s">
        <v>2769</v>
      </c>
      <c r="F42" s="740" t="s">
        <v>2770</v>
      </c>
      <c r="G42" s="740"/>
      <c r="I42" s="233" t="s">
        <v>4621</v>
      </c>
      <c r="J42" s="740" t="s">
        <v>2568</v>
      </c>
      <c r="K42" s="740"/>
    </row>
    <row r="43" spans="1:11" ht="15.6">
      <c r="A43" s="232" t="s">
        <v>2005</v>
      </c>
      <c r="B43" s="740" t="s">
        <v>2070</v>
      </c>
      <c r="C43" s="740"/>
      <c r="E43" s="233" t="s">
        <v>2771</v>
      </c>
      <c r="F43" s="740" t="s">
        <v>2772</v>
      </c>
      <c r="G43" s="740"/>
      <c r="I43" s="233" t="s">
        <v>4622</v>
      </c>
      <c r="J43" s="740" t="s">
        <v>2569</v>
      </c>
      <c r="K43" s="740"/>
    </row>
    <row r="44" spans="1:11" ht="15.6">
      <c r="A44" s="232" t="s">
        <v>2006</v>
      </c>
      <c r="B44" s="740" t="s">
        <v>2071</v>
      </c>
      <c r="C44" s="740"/>
      <c r="E44" s="233" t="s">
        <v>2773</v>
      </c>
      <c r="F44" s="740" t="s">
        <v>2774</v>
      </c>
      <c r="G44" s="740"/>
      <c r="I44" s="233" t="s">
        <v>4623</v>
      </c>
      <c r="J44" s="740" t="s">
        <v>2570</v>
      </c>
      <c r="K44" s="740"/>
    </row>
    <row r="45" spans="1:11" ht="15.6">
      <c r="A45" s="232" t="s">
        <v>2007</v>
      </c>
      <c r="B45" s="226" t="s">
        <v>2072</v>
      </c>
      <c r="C45" s="226"/>
      <c r="E45" s="233" t="s">
        <v>2775</v>
      </c>
      <c r="F45" s="740" t="s">
        <v>2776</v>
      </c>
      <c r="G45" s="740"/>
      <c r="I45" s="233" t="s">
        <v>4624</v>
      </c>
      <c r="J45" s="740" t="s">
        <v>2571</v>
      </c>
      <c r="K45" s="740"/>
    </row>
    <row r="46" spans="1:11" ht="15.6">
      <c r="A46" s="232" t="s">
        <v>2008</v>
      </c>
      <c r="B46" s="740" t="s">
        <v>2073</v>
      </c>
      <c r="C46" s="740"/>
      <c r="E46" s="233" t="s">
        <v>2777</v>
      </c>
      <c r="F46" s="740" t="s">
        <v>2778</v>
      </c>
      <c r="G46" s="740"/>
      <c r="I46" s="233" t="s">
        <v>4625</v>
      </c>
      <c r="J46" s="740" t="s">
        <v>2572</v>
      </c>
      <c r="K46" s="740"/>
    </row>
    <row r="47" spans="1:11" ht="15.6">
      <c r="A47" s="232" t="s">
        <v>2009</v>
      </c>
      <c r="B47" s="740" t="s">
        <v>2074</v>
      </c>
      <c r="C47" s="740"/>
      <c r="E47" s="233" t="s">
        <v>2779</v>
      </c>
      <c r="F47" s="740" t="s">
        <v>2780</v>
      </c>
      <c r="G47" s="740"/>
      <c r="I47" s="233" t="s">
        <v>4626</v>
      </c>
      <c r="J47" s="740" t="s">
        <v>2573</v>
      </c>
      <c r="K47" s="740"/>
    </row>
    <row r="48" spans="1:11" ht="15.6">
      <c r="A48" s="232" t="s">
        <v>2010</v>
      </c>
      <c r="B48" s="740" t="s">
        <v>2075</v>
      </c>
      <c r="C48" s="740"/>
      <c r="E48" s="233" t="s">
        <v>2781</v>
      </c>
      <c r="F48" s="740" t="s">
        <v>2782</v>
      </c>
      <c r="G48" s="740"/>
      <c r="I48" s="233" t="s">
        <v>4627</v>
      </c>
      <c r="J48" s="740" t="s">
        <v>2574</v>
      </c>
      <c r="K48" s="740"/>
    </row>
    <row r="49" spans="1:11" ht="15.6">
      <c r="A49" s="232" t="s">
        <v>2011</v>
      </c>
      <c r="B49" s="740" t="s">
        <v>2076</v>
      </c>
      <c r="C49" s="740"/>
      <c r="E49" s="233" t="s">
        <v>2783</v>
      </c>
      <c r="F49" s="740" t="s">
        <v>2784</v>
      </c>
      <c r="G49" s="740"/>
      <c r="I49" s="233" t="s">
        <v>4628</v>
      </c>
      <c r="J49" s="740" t="s">
        <v>2575</v>
      </c>
      <c r="K49" s="740"/>
    </row>
    <row r="50" spans="1:11" ht="15.6">
      <c r="A50" s="232" t="s">
        <v>2012</v>
      </c>
      <c r="B50" s="740" t="s">
        <v>2077</v>
      </c>
      <c r="C50" s="740"/>
      <c r="E50" s="233" t="s">
        <v>2785</v>
      </c>
      <c r="F50" s="740" t="s">
        <v>2786</v>
      </c>
      <c r="G50" s="740"/>
      <c r="I50" s="233" t="s">
        <v>4629</v>
      </c>
      <c r="J50" s="740" t="s">
        <v>2576</v>
      </c>
      <c r="K50" s="740"/>
    </row>
    <row r="51" spans="1:11" ht="15.6">
      <c r="A51" s="232" t="s">
        <v>2013</v>
      </c>
      <c r="B51" s="740" t="s">
        <v>2078</v>
      </c>
      <c r="C51" s="740"/>
      <c r="E51" s="233" t="s">
        <v>2787</v>
      </c>
      <c r="F51" s="740" t="s">
        <v>2788</v>
      </c>
      <c r="G51" s="740"/>
      <c r="I51" s="233" t="s">
        <v>4630</v>
      </c>
      <c r="J51" s="740" t="s">
        <v>2577</v>
      </c>
      <c r="K51" s="740"/>
    </row>
    <row r="52" spans="1:11" ht="15.6">
      <c r="A52" s="232" t="s">
        <v>2014</v>
      </c>
      <c r="B52" s="740" t="s">
        <v>2079</v>
      </c>
      <c r="C52" s="740"/>
      <c r="E52" s="233" t="s">
        <v>2789</v>
      </c>
      <c r="F52" s="740" t="s">
        <v>2790</v>
      </c>
      <c r="G52" s="740"/>
      <c r="I52" s="233" t="s">
        <v>4631</v>
      </c>
      <c r="J52" s="740" t="s">
        <v>2578</v>
      </c>
      <c r="K52" s="740"/>
    </row>
    <row r="53" spans="1:11" ht="15.6">
      <c r="A53" s="232" t="s">
        <v>2015</v>
      </c>
      <c r="B53" s="740" t="s">
        <v>2080</v>
      </c>
      <c r="C53" s="740"/>
      <c r="E53" s="233" t="s">
        <v>2791</v>
      </c>
      <c r="F53" s="740" t="s">
        <v>2792</v>
      </c>
      <c r="G53" s="740"/>
      <c r="I53" s="233" t="s">
        <v>4632</v>
      </c>
      <c r="J53" s="740" t="s">
        <v>2579</v>
      </c>
      <c r="K53" s="740"/>
    </row>
    <row r="54" spans="1:11" ht="15.6">
      <c r="A54" s="232" t="s">
        <v>2016</v>
      </c>
      <c r="B54" s="740" t="s">
        <v>2081</v>
      </c>
      <c r="C54" s="740"/>
      <c r="E54" s="233" t="s">
        <v>2793</v>
      </c>
      <c r="F54" s="740" t="s">
        <v>2794</v>
      </c>
      <c r="G54" s="740"/>
      <c r="I54" s="233" t="s">
        <v>4633</v>
      </c>
      <c r="J54" s="740" t="s">
        <v>2580</v>
      </c>
      <c r="K54" s="740"/>
    </row>
    <row r="55" spans="1:11" ht="15.6">
      <c r="A55" s="232" t="s">
        <v>2017</v>
      </c>
      <c r="B55" s="740" t="s">
        <v>2082</v>
      </c>
      <c r="C55" s="740"/>
      <c r="E55" s="233" t="s">
        <v>2795</v>
      </c>
      <c r="F55" s="740" t="s">
        <v>2796</v>
      </c>
      <c r="G55" s="740"/>
      <c r="I55" s="233" t="s">
        <v>4634</v>
      </c>
      <c r="J55" s="740" t="s">
        <v>2581</v>
      </c>
      <c r="K55" s="740"/>
    </row>
    <row r="56" spans="1:11" ht="15.6">
      <c r="A56" s="232" t="s">
        <v>2018</v>
      </c>
      <c r="B56" s="740" t="s">
        <v>2083</v>
      </c>
      <c r="C56" s="740"/>
      <c r="E56" s="233" t="s">
        <v>2797</v>
      </c>
      <c r="F56" s="740" t="s">
        <v>2798</v>
      </c>
      <c r="G56" s="740"/>
      <c r="I56" s="233" t="s">
        <v>4635</v>
      </c>
      <c r="J56" s="740" t="s">
        <v>2582</v>
      </c>
      <c r="K56" s="740"/>
    </row>
    <row r="57" spans="1:11" ht="15.6">
      <c r="A57" s="232" t="s">
        <v>2019</v>
      </c>
      <c r="B57" s="740" t="s">
        <v>2084</v>
      </c>
      <c r="C57" s="740"/>
      <c r="E57" s="233" t="s">
        <v>2799</v>
      </c>
      <c r="F57" s="740" t="s">
        <v>2800</v>
      </c>
      <c r="G57" s="740"/>
      <c r="I57" s="233" t="s">
        <v>4636</v>
      </c>
      <c r="J57" s="740" t="s">
        <v>2583</v>
      </c>
      <c r="K57" s="740"/>
    </row>
    <row r="58" spans="1:11" ht="15.6">
      <c r="A58" s="232" t="s">
        <v>2020</v>
      </c>
      <c r="B58" s="740" t="s">
        <v>2085</v>
      </c>
      <c r="C58" s="740"/>
      <c r="E58" s="233" t="s">
        <v>2801</v>
      </c>
      <c r="F58" s="740" t="s">
        <v>2802</v>
      </c>
      <c r="G58" s="740"/>
      <c r="I58" s="233" t="s">
        <v>4637</v>
      </c>
      <c r="J58" s="740" t="s">
        <v>2584</v>
      </c>
      <c r="K58" s="740"/>
    </row>
    <row r="59" spans="1:11" ht="15.6">
      <c r="A59" s="232" t="s">
        <v>2021</v>
      </c>
      <c r="B59" s="740" t="s">
        <v>2086</v>
      </c>
      <c r="C59" s="740"/>
      <c r="E59" s="233" t="s">
        <v>2803</v>
      </c>
      <c r="F59" s="740" t="s">
        <v>2804</v>
      </c>
      <c r="G59" s="740"/>
      <c r="I59" s="233" t="s">
        <v>4638</v>
      </c>
      <c r="J59" s="740" t="s">
        <v>2585</v>
      </c>
      <c r="K59" s="740"/>
    </row>
    <row r="60" spans="1:11" ht="15.6">
      <c r="A60" s="232" t="s">
        <v>2022</v>
      </c>
      <c r="B60" s="740" t="s">
        <v>2087</v>
      </c>
      <c r="C60" s="740"/>
      <c r="E60" s="233" t="s">
        <v>2805</v>
      </c>
      <c r="F60" s="740" t="s">
        <v>2806</v>
      </c>
      <c r="G60" s="740"/>
      <c r="I60" s="233" t="s">
        <v>4639</v>
      </c>
      <c r="J60" s="740" t="s">
        <v>2586</v>
      </c>
      <c r="K60" s="740"/>
    </row>
    <row r="61" spans="1:11" ht="15.6">
      <c r="A61" s="232" t="s">
        <v>2023</v>
      </c>
      <c r="B61" s="740" t="s">
        <v>2088</v>
      </c>
      <c r="C61" s="740"/>
      <c r="E61" s="233" t="s">
        <v>2807</v>
      </c>
      <c r="F61" s="740" t="s">
        <v>2808</v>
      </c>
      <c r="G61" s="740"/>
      <c r="I61" s="233" t="s">
        <v>4640</v>
      </c>
      <c r="J61" s="740" t="s">
        <v>2587</v>
      </c>
      <c r="K61" s="740"/>
    </row>
    <row r="62" spans="1:11" ht="15.6">
      <c r="A62" s="232" t="s">
        <v>2024</v>
      </c>
      <c r="B62" s="740" t="s">
        <v>2089</v>
      </c>
      <c r="C62" s="740"/>
      <c r="E62" s="233" t="s">
        <v>2809</v>
      </c>
      <c r="F62" s="740" t="s">
        <v>2810</v>
      </c>
      <c r="G62" s="740"/>
      <c r="I62" s="233" t="s">
        <v>4641</v>
      </c>
      <c r="J62" s="740" t="s">
        <v>4546</v>
      </c>
      <c r="K62" s="740"/>
    </row>
    <row r="63" spans="1:11" ht="15.6">
      <c r="A63" s="232" t="s">
        <v>0</v>
      </c>
      <c r="B63" s="740" t="s">
        <v>2090</v>
      </c>
      <c r="C63" s="740"/>
      <c r="E63" s="233" t="s">
        <v>2811</v>
      </c>
      <c r="F63" s="740" t="s">
        <v>2812</v>
      </c>
      <c r="G63" s="740"/>
      <c r="I63" s="233" t="s">
        <v>4642</v>
      </c>
      <c r="J63" s="740" t="s">
        <v>2588</v>
      </c>
      <c r="K63" s="740"/>
    </row>
    <row r="64" spans="1:11" ht="15.6">
      <c r="A64" s="232" t="s">
        <v>1</v>
      </c>
      <c r="B64" s="740" t="s">
        <v>2091</v>
      </c>
      <c r="C64" s="740"/>
      <c r="E64" s="233" t="s">
        <v>2813</v>
      </c>
      <c r="F64" s="740" t="s">
        <v>2814</v>
      </c>
      <c r="G64" s="740"/>
      <c r="I64" s="233" t="s">
        <v>4643</v>
      </c>
      <c r="J64" s="740" t="s">
        <v>2589</v>
      </c>
      <c r="K64" s="740"/>
    </row>
    <row r="65" spans="1:11" ht="15.6">
      <c r="A65" s="232" t="s">
        <v>2</v>
      </c>
      <c r="B65" s="740" t="s">
        <v>2092</v>
      </c>
      <c r="C65" s="740"/>
      <c r="E65" s="233" t="s">
        <v>2815</v>
      </c>
      <c r="F65" s="740" t="s">
        <v>2816</v>
      </c>
      <c r="G65" s="740"/>
      <c r="I65" s="233" t="s">
        <v>4644</v>
      </c>
      <c r="J65" s="740" t="s">
        <v>2590</v>
      </c>
      <c r="K65" s="740"/>
    </row>
    <row r="66" spans="1:11" ht="15.6">
      <c r="A66" s="232" t="s">
        <v>3</v>
      </c>
      <c r="B66" s="740" t="s">
        <v>2093</v>
      </c>
      <c r="C66" s="740"/>
      <c r="E66" s="233" t="s">
        <v>2817</v>
      </c>
      <c r="F66" s="740" t="s">
        <v>2818</v>
      </c>
      <c r="G66" s="740"/>
      <c r="I66" s="233" t="s">
        <v>4645</v>
      </c>
      <c r="J66" s="740" t="s">
        <v>4547</v>
      </c>
      <c r="K66" s="740"/>
    </row>
    <row r="67" spans="1:11" ht="15.6">
      <c r="A67" s="232" t="s">
        <v>4</v>
      </c>
      <c r="B67" s="740" t="s">
        <v>2094</v>
      </c>
      <c r="C67" s="740"/>
      <c r="E67" s="233" t="s">
        <v>2819</v>
      </c>
      <c r="F67" s="740" t="s">
        <v>2820</v>
      </c>
      <c r="G67" s="740"/>
      <c r="I67" s="233" t="s">
        <v>4646</v>
      </c>
      <c r="J67" s="740" t="s">
        <v>2591</v>
      </c>
      <c r="K67" s="740"/>
    </row>
    <row r="68" spans="1:11" ht="15.6">
      <c r="A68" s="232" t="s">
        <v>5</v>
      </c>
      <c r="B68" s="740" t="s">
        <v>2095</v>
      </c>
      <c r="C68" s="740"/>
      <c r="E68" s="233" t="s">
        <v>2821</v>
      </c>
      <c r="F68" s="740" t="s">
        <v>2822</v>
      </c>
      <c r="G68" s="740"/>
      <c r="I68" s="233" t="s">
        <v>4647</v>
      </c>
      <c r="J68" s="740" t="s">
        <v>2592</v>
      </c>
      <c r="K68" s="740"/>
    </row>
    <row r="69" spans="1:11" ht="15.6">
      <c r="A69" s="232" t="s">
        <v>6</v>
      </c>
      <c r="B69" s="740" t="s">
        <v>2096</v>
      </c>
      <c r="C69" s="740"/>
      <c r="E69" s="233" t="s">
        <v>2823</v>
      </c>
      <c r="F69" s="740" t="s">
        <v>2824</v>
      </c>
      <c r="G69" s="740"/>
      <c r="I69" s="233" t="s">
        <v>4648</v>
      </c>
      <c r="J69" s="740" t="s">
        <v>2593</v>
      </c>
      <c r="K69" s="740"/>
    </row>
    <row r="70" spans="1:11" ht="15.6">
      <c r="A70" s="232" t="s">
        <v>7</v>
      </c>
      <c r="B70" s="740" t="s">
        <v>2097</v>
      </c>
      <c r="C70" s="740"/>
      <c r="E70" s="233" t="s">
        <v>2825</v>
      </c>
      <c r="F70" s="740" t="s">
        <v>2826</v>
      </c>
      <c r="G70" s="740"/>
      <c r="I70" s="233" t="s">
        <v>4649</v>
      </c>
      <c r="J70" s="740" t="s">
        <v>2594</v>
      </c>
      <c r="K70" s="740"/>
    </row>
    <row r="71" spans="1:11" ht="15.6">
      <c r="A71" s="232" t="s">
        <v>8</v>
      </c>
      <c r="B71" s="740" t="s">
        <v>2098</v>
      </c>
      <c r="C71" s="740"/>
      <c r="E71" s="233" t="s">
        <v>2827</v>
      </c>
      <c r="F71" s="740" t="s">
        <v>2828</v>
      </c>
      <c r="G71" s="740"/>
      <c r="I71" s="233" t="s">
        <v>4650</v>
      </c>
      <c r="J71" s="740" t="s">
        <v>2595</v>
      </c>
      <c r="K71" s="740"/>
    </row>
    <row r="72" spans="1:11" ht="15.6">
      <c r="A72" s="232" t="s">
        <v>2099</v>
      </c>
      <c r="B72" s="740" t="s">
        <v>2100</v>
      </c>
      <c r="C72" s="740"/>
      <c r="E72" s="233" t="s">
        <v>2829</v>
      </c>
      <c r="F72" s="740" t="s">
        <v>2830</v>
      </c>
      <c r="G72" s="740"/>
      <c r="I72" s="233" t="s">
        <v>4651</v>
      </c>
      <c r="J72" s="740" t="s">
        <v>2596</v>
      </c>
      <c r="K72" s="740"/>
    </row>
    <row r="73" spans="1:11" ht="15.6">
      <c r="A73" s="232" t="s">
        <v>2101</v>
      </c>
      <c r="B73" s="740" t="s">
        <v>2102</v>
      </c>
      <c r="C73" s="740"/>
      <c r="E73" s="233" t="s">
        <v>2831</v>
      </c>
      <c r="F73" s="740" t="s">
        <v>2832</v>
      </c>
      <c r="G73" s="740"/>
      <c r="I73" s="233" t="s">
        <v>4652</v>
      </c>
      <c r="J73" s="740" t="s">
        <v>4548</v>
      </c>
      <c r="K73" s="740"/>
    </row>
    <row r="74" spans="1:11" ht="15.6">
      <c r="A74" s="232" t="s">
        <v>2103</v>
      </c>
      <c r="B74" s="740" t="s">
        <v>2104</v>
      </c>
      <c r="C74" s="740"/>
      <c r="E74" s="233" t="s">
        <v>2833</v>
      </c>
      <c r="F74" s="740" t="s">
        <v>2834</v>
      </c>
      <c r="G74" s="740"/>
      <c r="I74" s="233" t="s">
        <v>4653</v>
      </c>
      <c r="J74" s="740" t="s">
        <v>2597</v>
      </c>
      <c r="K74" s="740"/>
    </row>
    <row r="75" spans="1:11" ht="15.6">
      <c r="A75" s="232" t="s">
        <v>2105</v>
      </c>
      <c r="B75" s="740" t="s">
        <v>2106</v>
      </c>
      <c r="C75" s="740"/>
      <c r="E75" s="233" t="s">
        <v>2835</v>
      </c>
      <c r="F75" s="740" t="s">
        <v>2836</v>
      </c>
      <c r="G75" s="740"/>
      <c r="I75" s="233" t="s">
        <v>4654</v>
      </c>
      <c r="J75" s="740" t="s">
        <v>2598</v>
      </c>
      <c r="K75" s="740"/>
    </row>
    <row r="76" spans="1:11" ht="15.6">
      <c r="A76" s="232" t="s">
        <v>2107</v>
      </c>
      <c r="B76" s="740" t="s">
        <v>2108</v>
      </c>
      <c r="C76" s="740"/>
      <c r="E76" s="233" t="s">
        <v>2837</v>
      </c>
      <c r="F76" s="740" t="s">
        <v>2838</v>
      </c>
      <c r="G76" s="740"/>
      <c r="I76" s="233" t="s">
        <v>4655</v>
      </c>
      <c r="J76" s="740" t="s">
        <v>4549</v>
      </c>
      <c r="K76" s="740"/>
    </row>
    <row r="77" spans="1:11" ht="15.6">
      <c r="A77" s="232" t="s">
        <v>2109</v>
      </c>
      <c r="B77" s="740" t="s">
        <v>2110</v>
      </c>
      <c r="C77" s="740"/>
      <c r="E77" s="233" t="s">
        <v>2839</v>
      </c>
      <c r="F77" s="740" t="s">
        <v>2840</v>
      </c>
      <c r="G77" s="740"/>
      <c r="I77" s="233" t="s">
        <v>4656</v>
      </c>
      <c r="J77" s="740" t="s">
        <v>4550</v>
      </c>
      <c r="K77" s="740"/>
    </row>
    <row r="78" spans="1:11" ht="15.6">
      <c r="A78" s="232" t="s">
        <v>2111</v>
      </c>
      <c r="B78" s="740" t="s">
        <v>2112</v>
      </c>
      <c r="C78" s="740"/>
      <c r="E78" s="233" t="s">
        <v>2841</v>
      </c>
      <c r="F78" s="740" t="s">
        <v>2842</v>
      </c>
      <c r="G78" s="740"/>
      <c r="I78" s="233" t="s">
        <v>4657</v>
      </c>
      <c r="J78" s="740" t="s">
        <v>2599</v>
      </c>
      <c r="K78" s="740"/>
    </row>
    <row r="79" spans="1:11" ht="15.6">
      <c r="A79" s="232" t="s">
        <v>2113</v>
      </c>
      <c r="B79" s="740" t="s">
        <v>2114</v>
      </c>
      <c r="C79" s="740"/>
      <c r="E79" s="233" t="s">
        <v>2843</v>
      </c>
      <c r="F79" s="740" t="s">
        <v>2844</v>
      </c>
      <c r="G79" s="740"/>
      <c r="I79" s="233" t="s">
        <v>4658</v>
      </c>
      <c r="J79" s="740" t="s">
        <v>2600</v>
      </c>
      <c r="K79" s="740"/>
    </row>
    <row r="80" spans="1:11" ht="15.6">
      <c r="A80" s="232" t="s">
        <v>2115</v>
      </c>
      <c r="B80" s="740" t="s">
        <v>2116</v>
      </c>
      <c r="C80" s="740"/>
      <c r="E80" s="233" t="s">
        <v>2845</v>
      </c>
      <c r="F80" s="740" t="s">
        <v>2846</v>
      </c>
      <c r="G80" s="740"/>
      <c r="I80" s="233" t="s">
        <v>4659</v>
      </c>
      <c r="J80" s="740" t="s">
        <v>2601</v>
      </c>
      <c r="K80" s="740"/>
    </row>
    <row r="81" spans="1:11" ht="15.6">
      <c r="A81" s="232" t="s">
        <v>2117</v>
      </c>
      <c r="B81" s="740" t="s">
        <v>2118</v>
      </c>
      <c r="C81" s="740"/>
      <c r="E81" s="233" t="s">
        <v>2847</v>
      </c>
      <c r="F81" s="740" t="s">
        <v>2848</v>
      </c>
      <c r="G81" s="740"/>
      <c r="I81" s="233" t="s">
        <v>4662</v>
      </c>
      <c r="J81" s="740" t="s">
        <v>2602</v>
      </c>
      <c r="K81" s="740"/>
    </row>
    <row r="82" spans="1:11" ht="15.6">
      <c r="A82" s="232" t="s">
        <v>2119</v>
      </c>
      <c r="B82" s="740" t="s">
        <v>2120</v>
      </c>
      <c r="C82" s="740"/>
      <c r="E82" s="233" t="s">
        <v>2849</v>
      </c>
      <c r="F82" s="740" t="s">
        <v>2850</v>
      </c>
      <c r="G82" s="740"/>
      <c r="I82" s="233" t="s">
        <v>4660</v>
      </c>
      <c r="J82" s="740" t="s">
        <v>2603</v>
      </c>
      <c r="K82" s="740"/>
    </row>
    <row r="83" spans="1:11" ht="15.6">
      <c r="A83" s="232" t="s">
        <v>2121</v>
      </c>
      <c r="B83" s="740" t="s">
        <v>2122</v>
      </c>
      <c r="C83" s="740"/>
      <c r="E83" s="233" t="s">
        <v>2851</v>
      </c>
      <c r="F83" s="740" t="s">
        <v>2852</v>
      </c>
      <c r="G83" s="740"/>
      <c r="I83" s="233" t="s">
        <v>4661</v>
      </c>
      <c r="J83" s="740" t="s">
        <v>2604</v>
      </c>
      <c r="K83" s="740"/>
    </row>
    <row r="84" spans="1:11" ht="15.6">
      <c r="A84" s="232" t="s">
        <v>2123</v>
      </c>
      <c r="B84" s="740" t="s">
        <v>2124</v>
      </c>
      <c r="C84" s="740"/>
      <c r="E84" s="233" t="s">
        <v>2853</v>
      </c>
      <c r="F84" s="740" t="s">
        <v>2854</v>
      </c>
      <c r="G84" s="740"/>
      <c r="I84" s="233" t="s">
        <v>4663</v>
      </c>
      <c r="J84" s="740" t="s">
        <v>2605</v>
      </c>
      <c r="K84" s="740"/>
    </row>
    <row r="85" spans="1:11" ht="15.6">
      <c r="A85" s="232" t="s">
        <v>2125</v>
      </c>
      <c r="B85" s="740" t="s">
        <v>2126</v>
      </c>
      <c r="C85" s="740"/>
      <c r="E85" s="233" t="s">
        <v>2855</v>
      </c>
      <c r="F85" s="740" t="s">
        <v>2856</v>
      </c>
      <c r="G85" s="740"/>
      <c r="I85" s="233" t="s">
        <v>4664</v>
      </c>
      <c r="J85" s="740" t="s">
        <v>2606</v>
      </c>
      <c r="K85" s="740"/>
    </row>
    <row r="86" spans="1:11" ht="15.6">
      <c r="A86" s="232" t="s">
        <v>2127</v>
      </c>
      <c r="B86" s="740" t="s">
        <v>2128</v>
      </c>
      <c r="C86" s="740"/>
      <c r="E86" s="233" t="s">
        <v>2857</v>
      </c>
      <c r="F86" s="740" t="s">
        <v>2858</v>
      </c>
      <c r="G86" s="740"/>
      <c r="I86" s="233" t="s">
        <v>4665</v>
      </c>
      <c r="J86" s="740" t="s">
        <v>2607</v>
      </c>
      <c r="K86" s="740"/>
    </row>
    <row r="87" spans="1:11" ht="15.6">
      <c r="A87" s="232" t="s">
        <v>2129</v>
      </c>
      <c r="B87" s="740" t="s">
        <v>2130</v>
      </c>
      <c r="C87" s="740"/>
      <c r="E87" s="233" t="s">
        <v>2859</v>
      </c>
      <c r="F87" s="740" t="s">
        <v>2860</v>
      </c>
      <c r="G87" s="740"/>
      <c r="I87" s="233" t="s">
        <v>4666</v>
      </c>
      <c r="J87" s="740" t="s">
        <v>2608</v>
      </c>
      <c r="K87" s="740"/>
    </row>
    <row r="88" spans="1:11" ht="15.6">
      <c r="A88" s="232" t="s">
        <v>2131</v>
      </c>
      <c r="B88" s="740" t="s">
        <v>2132</v>
      </c>
      <c r="C88" s="740"/>
      <c r="E88" s="233" t="s">
        <v>2861</v>
      </c>
      <c r="F88" s="740" t="s">
        <v>2862</v>
      </c>
      <c r="G88" s="740"/>
      <c r="I88" s="233" t="s">
        <v>4667</v>
      </c>
      <c r="J88" s="740" t="s">
        <v>2609</v>
      </c>
      <c r="K88" s="740"/>
    </row>
    <row r="89" spans="1:11" ht="15.6">
      <c r="A89" s="232" t="s">
        <v>2133</v>
      </c>
      <c r="B89" s="740" t="s">
        <v>2134</v>
      </c>
      <c r="C89" s="740"/>
      <c r="E89" s="233" t="s">
        <v>2863</v>
      </c>
      <c r="F89" s="740" t="s">
        <v>2864</v>
      </c>
      <c r="G89" s="740"/>
      <c r="I89" s="233" t="s">
        <v>4668</v>
      </c>
      <c r="J89" s="740" t="s">
        <v>2610</v>
      </c>
      <c r="K89" s="740"/>
    </row>
    <row r="90" spans="1:11" ht="15.6">
      <c r="A90" s="232" t="s">
        <v>2135</v>
      </c>
      <c r="B90" s="740" t="s">
        <v>2136</v>
      </c>
      <c r="C90" s="740"/>
      <c r="E90" s="233" t="s">
        <v>2865</v>
      </c>
      <c r="F90" s="740" t="s">
        <v>2866</v>
      </c>
      <c r="G90" s="740"/>
      <c r="I90" s="233" t="s">
        <v>4669</v>
      </c>
      <c r="J90" s="740" t="s">
        <v>2611</v>
      </c>
      <c r="K90" s="740"/>
    </row>
    <row r="91" spans="1:11" ht="15.6">
      <c r="A91" s="232" t="s">
        <v>2137</v>
      </c>
      <c r="B91" s="740" t="s">
        <v>2138</v>
      </c>
      <c r="C91" s="740"/>
      <c r="E91" s="233" t="s">
        <v>2867</v>
      </c>
      <c r="F91" s="740" t="s">
        <v>2868</v>
      </c>
      <c r="G91" s="740"/>
      <c r="I91" s="233" t="s">
        <v>4670</v>
      </c>
      <c r="J91" s="740" t="s">
        <v>2612</v>
      </c>
      <c r="K91" s="740"/>
    </row>
    <row r="92" spans="1:11" ht="15.6">
      <c r="A92" s="232" t="s">
        <v>2869</v>
      </c>
      <c r="B92" s="740" t="s">
        <v>2870</v>
      </c>
      <c r="C92" s="740"/>
      <c r="E92" s="233" t="s">
        <v>2871</v>
      </c>
      <c r="F92" s="740" t="s">
        <v>2872</v>
      </c>
      <c r="G92" s="740"/>
      <c r="I92" s="233" t="s">
        <v>4671</v>
      </c>
      <c r="J92" s="740" t="s">
        <v>2613</v>
      </c>
      <c r="K92" s="740"/>
    </row>
    <row r="93" spans="1:11" ht="15.6">
      <c r="A93" s="232" t="s">
        <v>2139</v>
      </c>
      <c r="B93" s="740" t="s">
        <v>2873</v>
      </c>
      <c r="C93" s="740"/>
      <c r="E93" s="233" t="s">
        <v>2874</v>
      </c>
      <c r="F93" s="740" t="s">
        <v>2875</v>
      </c>
      <c r="G93" s="740"/>
      <c r="I93" s="233" t="s">
        <v>4672</v>
      </c>
      <c r="J93" s="740" t="s">
        <v>2614</v>
      </c>
      <c r="K93" s="740"/>
    </row>
    <row r="94" spans="1:11" ht="15.6">
      <c r="A94" s="232" t="s">
        <v>2140</v>
      </c>
      <c r="B94" s="740" t="s">
        <v>2141</v>
      </c>
      <c r="C94" s="740"/>
      <c r="E94" s="233" t="s">
        <v>2876</v>
      </c>
      <c r="F94" s="740" t="s">
        <v>2877</v>
      </c>
      <c r="G94" s="740"/>
      <c r="I94" s="233" t="s">
        <v>4673</v>
      </c>
      <c r="J94" s="740" t="s">
        <v>2615</v>
      </c>
      <c r="K94" s="740"/>
    </row>
    <row r="95" spans="1:11" ht="15.6">
      <c r="A95" s="232" t="s">
        <v>2142</v>
      </c>
      <c r="B95" s="740" t="s">
        <v>2143</v>
      </c>
      <c r="C95" s="740"/>
      <c r="E95" s="233" t="s">
        <v>2878</v>
      </c>
      <c r="F95" s="740" t="s">
        <v>2879</v>
      </c>
      <c r="G95" s="740"/>
      <c r="I95" s="233" t="s">
        <v>4674</v>
      </c>
      <c r="J95" s="740" t="s">
        <v>2616</v>
      </c>
      <c r="K95" s="740"/>
    </row>
    <row r="96" spans="1:11" ht="15.6">
      <c r="A96" s="232" t="s">
        <v>2144</v>
      </c>
      <c r="B96" s="740" t="s">
        <v>2145</v>
      </c>
      <c r="C96" s="740"/>
      <c r="E96" s="233" t="s">
        <v>2880</v>
      </c>
      <c r="F96" s="740" t="s">
        <v>2881</v>
      </c>
      <c r="G96" s="740"/>
      <c r="I96" s="233" t="s">
        <v>4675</v>
      </c>
      <c r="J96" s="740" t="s">
        <v>2617</v>
      </c>
      <c r="K96" s="740"/>
    </row>
    <row r="97" spans="1:11" ht="15.6">
      <c r="A97" s="232" t="s">
        <v>2146</v>
      </c>
      <c r="B97" s="740" t="s">
        <v>2147</v>
      </c>
      <c r="C97" s="740"/>
      <c r="E97" s="233" t="s">
        <v>2882</v>
      </c>
      <c r="F97" s="740" t="s">
        <v>2883</v>
      </c>
      <c r="G97" s="740"/>
      <c r="I97" s="233" t="s">
        <v>4676</v>
      </c>
      <c r="J97" s="740" t="s">
        <v>2618</v>
      </c>
      <c r="K97" s="740"/>
    </row>
    <row r="98" spans="1:11" ht="15.6">
      <c r="A98" s="232" t="s">
        <v>2148</v>
      </c>
      <c r="B98" s="740" t="s">
        <v>2149</v>
      </c>
      <c r="C98" s="740"/>
      <c r="E98" s="233" t="s">
        <v>2884</v>
      </c>
      <c r="F98" s="740" t="s">
        <v>2885</v>
      </c>
      <c r="G98" s="740"/>
      <c r="I98" s="233" t="s">
        <v>4677</v>
      </c>
      <c r="J98" s="740" t="s">
        <v>2619</v>
      </c>
      <c r="K98" s="740"/>
    </row>
    <row r="99" spans="1:11" ht="15.6">
      <c r="A99" s="232" t="s">
        <v>2150</v>
      </c>
      <c r="B99" s="740" t="s">
        <v>2151</v>
      </c>
      <c r="C99" s="740"/>
      <c r="E99" s="233" t="s">
        <v>2886</v>
      </c>
      <c r="F99" s="740" t="s">
        <v>2887</v>
      </c>
      <c r="G99" s="740"/>
      <c r="I99" s="233" t="s">
        <v>4678</v>
      </c>
      <c r="J99" s="740" t="s">
        <v>2620</v>
      </c>
      <c r="K99" s="740"/>
    </row>
    <row r="100" spans="1:11" ht="15.6">
      <c r="A100" s="232" t="s">
        <v>2152</v>
      </c>
      <c r="B100" s="740" t="s">
        <v>2153</v>
      </c>
      <c r="C100" s="740"/>
      <c r="E100" s="233" t="s">
        <v>2888</v>
      </c>
      <c r="F100" s="740" t="s">
        <v>2889</v>
      </c>
      <c r="G100" s="740"/>
      <c r="I100" s="233" t="s">
        <v>4679</v>
      </c>
      <c r="J100" s="740" t="s">
        <v>2621</v>
      </c>
      <c r="K100" s="740"/>
    </row>
    <row r="101" spans="1:11" ht="15.6">
      <c r="A101" s="232" t="s">
        <v>2154</v>
      </c>
      <c r="B101" s="740" t="s">
        <v>2155</v>
      </c>
      <c r="C101" s="740"/>
      <c r="E101" s="233" t="s">
        <v>2890</v>
      </c>
      <c r="F101" s="740" t="s">
        <v>2891</v>
      </c>
      <c r="G101" s="740"/>
      <c r="I101" s="233" t="s">
        <v>4680</v>
      </c>
      <c r="J101" s="740" t="s">
        <v>2622</v>
      </c>
      <c r="K101" s="740"/>
    </row>
    <row r="102" spans="1:11" ht="15.6">
      <c r="A102" s="232" t="s">
        <v>2156</v>
      </c>
      <c r="B102" s="740" t="s">
        <v>2157</v>
      </c>
      <c r="C102" s="740"/>
      <c r="E102" s="233" t="s">
        <v>2892</v>
      </c>
      <c r="F102" s="740" t="s">
        <v>2893</v>
      </c>
      <c r="G102" s="740"/>
      <c r="I102" s="233" t="s">
        <v>4681</v>
      </c>
      <c r="J102" s="740" t="s">
        <v>2623</v>
      </c>
      <c r="K102" s="740"/>
    </row>
    <row r="103" spans="1:11" ht="15.6">
      <c r="A103" s="232" t="s">
        <v>2158</v>
      </c>
      <c r="B103" s="740" t="s">
        <v>2159</v>
      </c>
      <c r="C103" s="740"/>
      <c r="E103" s="233" t="s">
        <v>2894</v>
      </c>
      <c r="F103" s="740" t="s">
        <v>2895</v>
      </c>
      <c r="G103" s="740"/>
      <c r="I103" s="233" t="s">
        <v>4682</v>
      </c>
      <c r="J103" s="740" t="s">
        <v>2624</v>
      </c>
      <c r="K103" s="740"/>
    </row>
    <row r="104" spans="1:11" ht="15.6">
      <c r="A104" s="232" t="s">
        <v>2160</v>
      </c>
      <c r="B104" s="740" t="s">
        <v>2161</v>
      </c>
      <c r="C104" s="740"/>
      <c r="E104" s="233" t="s">
        <v>2896</v>
      </c>
      <c r="F104" s="740" t="s">
        <v>2897</v>
      </c>
      <c r="G104" s="740"/>
      <c r="I104" s="233" t="s">
        <v>4683</v>
      </c>
      <c r="J104" s="740" t="s">
        <v>2625</v>
      </c>
      <c r="K104" s="740"/>
    </row>
    <row r="105" spans="1:11" ht="15.6">
      <c r="A105" s="232" t="s">
        <v>2162</v>
      </c>
      <c r="B105" s="740" t="s">
        <v>2163</v>
      </c>
      <c r="C105" s="740"/>
      <c r="E105" s="233" t="s">
        <v>2898</v>
      </c>
      <c r="F105" s="740" t="s">
        <v>2899</v>
      </c>
      <c r="G105" s="740"/>
      <c r="I105" s="233" t="s">
        <v>4684</v>
      </c>
      <c r="J105" s="740" t="s">
        <v>2626</v>
      </c>
      <c r="K105" s="740"/>
    </row>
    <row r="106" spans="1:11" ht="15.6">
      <c r="A106" s="232" t="s">
        <v>2164</v>
      </c>
      <c r="B106" s="740" t="s">
        <v>2165</v>
      </c>
      <c r="C106" s="740"/>
      <c r="E106" s="233" t="s">
        <v>2900</v>
      </c>
      <c r="F106" s="740" t="s">
        <v>2901</v>
      </c>
      <c r="G106" s="740"/>
      <c r="I106" s="233" t="s">
        <v>4685</v>
      </c>
      <c r="J106" s="740" t="s">
        <v>2627</v>
      </c>
      <c r="K106" s="740"/>
    </row>
    <row r="107" spans="1:11" ht="15.6">
      <c r="A107" s="232" t="s">
        <v>2166</v>
      </c>
      <c r="B107" s="740" t="s">
        <v>2167</v>
      </c>
      <c r="C107" s="740"/>
      <c r="E107" s="233" t="s">
        <v>2902</v>
      </c>
      <c r="F107" s="740" t="s">
        <v>2903</v>
      </c>
      <c r="G107" s="740"/>
    </row>
    <row r="108" spans="1:11" ht="15.6">
      <c r="A108" s="232" t="s">
        <v>2168</v>
      </c>
      <c r="B108" s="740" t="s">
        <v>2169</v>
      </c>
      <c r="C108" s="740"/>
      <c r="E108" s="233" t="s">
        <v>2904</v>
      </c>
      <c r="F108" s="740" t="s">
        <v>2905</v>
      </c>
      <c r="G108" s="740"/>
    </row>
    <row r="109" spans="1:11" ht="15.6">
      <c r="A109" s="232" t="s">
        <v>2170</v>
      </c>
      <c r="B109" s="740" t="s">
        <v>2171</v>
      </c>
      <c r="C109" s="740"/>
      <c r="E109" s="233" t="s">
        <v>2906</v>
      </c>
      <c r="F109" s="740" t="s">
        <v>2907</v>
      </c>
      <c r="G109" s="740"/>
    </row>
    <row r="110" spans="1:11" ht="15.6">
      <c r="A110" s="232" t="s">
        <v>2172</v>
      </c>
      <c r="B110" s="740" t="s">
        <v>2173</v>
      </c>
      <c r="C110" s="740"/>
      <c r="E110" s="233" t="s">
        <v>2908</v>
      </c>
      <c r="F110" s="740" t="s">
        <v>2909</v>
      </c>
      <c r="G110" s="740"/>
    </row>
    <row r="111" spans="1:11" ht="15.6">
      <c r="A111" s="232" t="s">
        <v>2174</v>
      </c>
      <c r="B111" s="740" t="s">
        <v>2175</v>
      </c>
      <c r="C111" s="740"/>
      <c r="E111" s="233" t="s">
        <v>2910</v>
      </c>
      <c r="F111" s="740" t="s">
        <v>2911</v>
      </c>
      <c r="G111" s="740"/>
    </row>
    <row r="112" spans="1:11" ht="15.6">
      <c r="A112" s="232" t="s">
        <v>2176</v>
      </c>
      <c r="B112" s="740" t="s">
        <v>2177</v>
      </c>
      <c r="C112" s="740"/>
      <c r="E112" s="233" t="s">
        <v>2912</v>
      </c>
      <c r="F112" s="740" t="s">
        <v>2913</v>
      </c>
      <c r="G112" s="740"/>
    </row>
    <row r="113" spans="1:7" ht="15.6">
      <c r="A113" s="232" t="s">
        <v>2178</v>
      </c>
      <c r="B113" s="740" t="s">
        <v>2179</v>
      </c>
      <c r="C113" s="740"/>
      <c r="E113" s="233" t="s">
        <v>2914</v>
      </c>
      <c r="F113" s="740" t="s">
        <v>2915</v>
      </c>
      <c r="G113" s="740"/>
    </row>
    <row r="114" spans="1:7" ht="15.6">
      <c r="A114" s="232" t="s">
        <v>2180</v>
      </c>
      <c r="B114" s="740" t="s">
        <v>2181</v>
      </c>
      <c r="C114" s="740"/>
      <c r="E114" s="233" t="s">
        <v>2916</v>
      </c>
      <c r="F114" s="740" t="s">
        <v>2917</v>
      </c>
      <c r="G114" s="740"/>
    </row>
    <row r="115" spans="1:7" ht="15.6">
      <c r="A115" s="232" t="s">
        <v>2918</v>
      </c>
      <c r="B115" s="740" t="s">
        <v>2919</v>
      </c>
      <c r="C115" s="740"/>
      <c r="E115" s="233" t="s">
        <v>2920</v>
      </c>
      <c r="F115" s="740" t="s">
        <v>2921</v>
      </c>
      <c r="G115" s="740"/>
    </row>
    <row r="116" spans="1:7" ht="15.6">
      <c r="A116" s="232" t="s">
        <v>2182</v>
      </c>
      <c r="B116" s="740" t="s">
        <v>2183</v>
      </c>
      <c r="C116" s="740"/>
      <c r="E116" s="233" t="s">
        <v>2922</v>
      </c>
      <c r="F116" s="740" t="s">
        <v>2923</v>
      </c>
      <c r="G116" s="740"/>
    </row>
    <row r="117" spans="1:7" ht="15.6">
      <c r="A117" s="232" t="s">
        <v>2184</v>
      </c>
      <c r="B117" s="740" t="s">
        <v>2185</v>
      </c>
      <c r="C117" s="740"/>
      <c r="E117" s="233" t="s">
        <v>2924</v>
      </c>
      <c r="F117" s="740" t="s">
        <v>2925</v>
      </c>
      <c r="G117" s="740"/>
    </row>
    <row r="118" spans="1:7" ht="15.6">
      <c r="A118" s="232" t="s">
        <v>2186</v>
      </c>
      <c r="B118" s="740" t="s">
        <v>2187</v>
      </c>
      <c r="C118" s="740"/>
      <c r="E118" s="233" t="s">
        <v>2926</v>
      </c>
      <c r="F118" s="740" t="s">
        <v>2927</v>
      </c>
      <c r="G118" s="740"/>
    </row>
    <row r="119" spans="1:7" ht="15.6">
      <c r="A119" s="232" t="s">
        <v>2188</v>
      </c>
      <c r="B119" s="740" t="s">
        <v>2189</v>
      </c>
      <c r="C119" s="740"/>
      <c r="E119" s="233" t="s">
        <v>2928</v>
      </c>
      <c r="F119" s="740" t="s">
        <v>2929</v>
      </c>
      <c r="G119" s="740"/>
    </row>
    <row r="120" spans="1:7" ht="15.6">
      <c r="A120" s="232" t="s">
        <v>2190</v>
      </c>
      <c r="B120" s="740" t="s">
        <v>2191</v>
      </c>
      <c r="C120" s="740"/>
      <c r="E120" s="233" t="s">
        <v>2930</v>
      </c>
      <c r="F120" s="740" t="s">
        <v>2931</v>
      </c>
      <c r="G120" s="740"/>
    </row>
    <row r="121" spans="1:7" ht="15.6">
      <c r="A121" s="232" t="s">
        <v>2192</v>
      </c>
      <c r="B121" s="740" t="s">
        <v>2193</v>
      </c>
      <c r="C121" s="740"/>
      <c r="E121" s="233" t="s">
        <v>2932</v>
      </c>
      <c r="F121" s="740" t="s">
        <v>2933</v>
      </c>
      <c r="G121" s="740"/>
    </row>
    <row r="122" spans="1:7" ht="15.6">
      <c r="A122" s="232" t="s">
        <v>2194</v>
      </c>
      <c r="B122" s="740" t="s">
        <v>2195</v>
      </c>
      <c r="C122" s="740"/>
      <c r="E122" s="233" t="s">
        <v>2934</v>
      </c>
      <c r="F122" s="740" t="s">
        <v>2935</v>
      </c>
      <c r="G122" s="740"/>
    </row>
    <row r="123" spans="1:7" ht="15.6">
      <c r="A123" s="232" t="s">
        <v>2196</v>
      </c>
      <c r="B123" s="740" t="s">
        <v>2197</v>
      </c>
      <c r="C123" s="740"/>
      <c r="E123" s="233" t="s">
        <v>2936</v>
      </c>
      <c r="F123" s="740" t="s">
        <v>2937</v>
      </c>
      <c r="G123" s="740"/>
    </row>
    <row r="124" spans="1:7" ht="15.6">
      <c r="A124" s="232" t="s">
        <v>2938</v>
      </c>
      <c r="B124" s="740" t="s">
        <v>2939</v>
      </c>
      <c r="C124" s="740"/>
      <c r="E124" s="233" t="s">
        <v>2940</v>
      </c>
      <c r="F124" s="740" t="s">
        <v>2941</v>
      </c>
      <c r="G124" s="740"/>
    </row>
    <row r="125" spans="1:7" ht="15.6">
      <c r="A125" s="232" t="s">
        <v>2198</v>
      </c>
      <c r="B125" s="740" t="s">
        <v>2199</v>
      </c>
      <c r="C125" s="740"/>
      <c r="E125" s="233" t="s">
        <v>2942</v>
      </c>
      <c r="F125" s="740" t="s">
        <v>2943</v>
      </c>
      <c r="G125" s="740"/>
    </row>
    <row r="126" spans="1:7" ht="15.6">
      <c r="A126" s="232" t="s">
        <v>2200</v>
      </c>
      <c r="B126" s="740" t="s">
        <v>2201</v>
      </c>
      <c r="C126" s="740"/>
      <c r="E126" s="233" t="s">
        <v>2944</v>
      </c>
      <c r="F126" s="740" t="s">
        <v>2945</v>
      </c>
      <c r="G126" s="740"/>
    </row>
    <row r="127" spans="1:7" ht="15.6">
      <c r="A127" s="232" t="s">
        <v>2202</v>
      </c>
      <c r="B127" s="740" t="s">
        <v>2203</v>
      </c>
      <c r="C127" s="740"/>
      <c r="E127" s="233" t="s">
        <v>2946</v>
      </c>
      <c r="F127" s="740" t="s">
        <v>2947</v>
      </c>
      <c r="G127" s="740"/>
    </row>
    <row r="128" spans="1:7" ht="15.6">
      <c r="A128" s="232" t="s">
        <v>2204</v>
      </c>
      <c r="B128" s="740" t="s">
        <v>2205</v>
      </c>
      <c r="C128" s="740"/>
      <c r="E128" s="233" t="s">
        <v>2948</v>
      </c>
      <c r="F128" s="740" t="s">
        <v>2949</v>
      </c>
      <c r="G128" s="740"/>
    </row>
    <row r="129" spans="1:7" ht="15.6">
      <c r="A129" s="232" t="s">
        <v>2206</v>
      </c>
      <c r="B129" s="740" t="s">
        <v>2207</v>
      </c>
      <c r="C129" s="740"/>
      <c r="E129" s="233" t="s">
        <v>2950</v>
      </c>
      <c r="F129" s="740" t="s">
        <v>2951</v>
      </c>
      <c r="G129" s="740"/>
    </row>
    <row r="130" spans="1:7" ht="15.6">
      <c r="A130" s="232" t="s">
        <v>2208</v>
      </c>
      <c r="B130" s="740" t="s">
        <v>2209</v>
      </c>
      <c r="C130" s="740"/>
      <c r="E130" s="233" t="s">
        <v>2952</v>
      </c>
      <c r="F130" s="740" t="s">
        <v>2953</v>
      </c>
      <c r="G130" s="740"/>
    </row>
    <row r="131" spans="1:7" ht="15.6">
      <c r="A131" s="232" t="s">
        <v>2210</v>
      </c>
      <c r="B131" s="740" t="s">
        <v>2211</v>
      </c>
      <c r="C131" s="740"/>
      <c r="E131" s="233" t="s">
        <v>2954</v>
      </c>
      <c r="F131" s="740" t="s">
        <v>2955</v>
      </c>
      <c r="G131" s="740"/>
    </row>
    <row r="132" spans="1:7" ht="15.6">
      <c r="A132" s="232" t="s">
        <v>2212</v>
      </c>
      <c r="B132" s="740" t="s">
        <v>2213</v>
      </c>
      <c r="C132" s="740"/>
      <c r="E132" s="233" t="s">
        <v>2956</v>
      </c>
      <c r="F132" s="740" t="s">
        <v>2957</v>
      </c>
      <c r="G132" s="740"/>
    </row>
    <row r="133" spans="1:7" ht="15.6">
      <c r="A133" s="232" t="s">
        <v>2214</v>
      </c>
      <c r="B133" s="740" t="s">
        <v>2215</v>
      </c>
      <c r="C133" s="740"/>
      <c r="E133" s="233" t="s">
        <v>2958</v>
      </c>
      <c r="F133" s="740" t="s">
        <v>2959</v>
      </c>
      <c r="G133" s="740"/>
    </row>
    <row r="134" spans="1:7" ht="15.6">
      <c r="A134" s="232" t="s">
        <v>2216</v>
      </c>
      <c r="B134" s="740" t="s">
        <v>2217</v>
      </c>
      <c r="C134" s="740"/>
      <c r="E134" s="233" t="s">
        <v>2960</v>
      </c>
      <c r="F134" s="740" t="s">
        <v>2961</v>
      </c>
      <c r="G134" s="740"/>
    </row>
    <row r="135" spans="1:7" ht="15.6">
      <c r="A135" s="232" t="s">
        <v>2218</v>
      </c>
      <c r="B135" s="740" t="s">
        <v>2219</v>
      </c>
      <c r="C135" s="740"/>
      <c r="E135" s="233" t="s">
        <v>2962</v>
      </c>
      <c r="F135" s="740" t="s">
        <v>2963</v>
      </c>
      <c r="G135" s="740"/>
    </row>
    <row r="136" spans="1:7" ht="15.6">
      <c r="A136" s="232" t="s">
        <v>2220</v>
      </c>
      <c r="B136" s="740" t="s">
        <v>2221</v>
      </c>
      <c r="C136" s="740"/>
      <c r="E136" s="233" t="s">
        <v>2964</v>
      </c>
      <c r="F136" s="740" t="s">
        <v>2965</v>
      </c>
      <c r="G136" s="740"/>
    </row>
    <row r="137" spans="1:7" ht="15.6">
      <c r="A137" s="232" t="s">
        <v>2222</v>
      </c>
      <c r="B137" s="740" t="s">
        <v>2223</v>
      </c>
      <c r="C137" s="740"/>
      <c r="E137" s="233" t="s">
        <v>2966</v>
      </c>
      <c r="F137" s="740" t="s">
        <v>2967</v>
      </c>
      <c r="G137" s="740"/>
    </row>
    <row r="138" spans="1:7" ht="15.6">
      <c r="A138" s="232" t="s">
        <v>2224</v>
      </c>
      <c r="B138" s="740" t="s">
        <v>2225</v>
      </c>
      <c r="C138" s="740"/>
      <c r="E138" s="233" t="s">
        <v>2968</v>
      </c>
      <c r="F138" s="740" t="s">
        <v>2969</v>
      </c>
      <c r="G138" s="740"/>
    </row>
    <row r="139" spans="1:7" ht="15.6">
      <c r="A139" s="232" t="s">
        <v>2226</v>
      </c>
      <c r="B139" s="740" t="s">
        <v>2227</v>
      </c>
      <c r="C139" s="740"/>
      <c r="E139" s="233" t="s">
        <v>2970</v>
      </c>
      <c r="F139" s="740" t="s">
        <v>2971</v>
      </c>
      <c r="G139" s="740"/>
    </row>
    <row r="140" spans="1:7" ht="15.6">
      <c r="A140" s="232" t="s">
        <v>2228</v>
      </c>
      <c r="B140" s="740" t="s">
        <v>2229</v>
      </c>
      <c r="C140" s="740"/>
      <c r="E140" s="233" t="s">
        <v>2972</v>
      </c>
      <c r="F140" s="740" t="s">
        <v>2973</v>
      </c>
      <c r="G140" s="740"/>
    </row>
    <row r="141" spans="1:7" ht="15.6">
      <c r="A141" s="232" t="s">
        <v>2230</v>
      </c>
      <c r="B141" s="740" t="s">
        <v>2231</v>
      </c>
      <c r="C141" s="740"/>
      <c r="E141" s="233" t="s">
        <v>2974</v>
      </c>
      <c r="F141" s="740" t="s">
        <v>2975</v>
      </c>
      <c r="G141" s="740"/>
    </row>
    <row r="142" spans="1:7" ht="15.6">
      <c r="A142" s="232" t="s">
        <v>2232</v>
      </c>
      <c r="B142" s="740" t="s">
        <v>2233</v>
      </c>
      <c r="C142" s="740"/>
      <c r="E142" s="233" t="s">
        <v>2976</v>
      </c>
      <c r="F142" s="740" t="s">
        <v>2977</v>
      </c>
      <c r="G142" s="740"/>
    </row>
    <row r="143" spans="1:7" ht="15.6">
      <c r="A143" s="232" t="s">
        <v>2234</v>
      </c>
      <c r="B143" s="740" t="s">
        <v>2235</v>
      </c>
      <c r="C143" s="740"/>
      <c r="E143" s="233" t="s">
        <v>2978</v>
      </c>
      <c r="F143" s="740" t="s">
        <v>2979</v>
      </c>
      <c r="G143" s="740"/>
    </row>
    <row r="144" spans="1:7" ht="15.6">
      <c r="A144" s="232" t="s">
        <v>2236</v>
      </c>
      <c r="B144" s="740" t="s">
        <v>2237</v>
      </c>
      <c r="C144" s="740"/>
      <c r="E144" s="233" t="s">
        <v>2980</v>
      </c>
      <c r="F144" s="740" t="s">
        <v>2981</v>
      </c>
      <c r="G144" s="740"/>
    </row>
    <row r="145" spans="1:7" ht="15.6">
      <c r="A145" s="232" t="s">
        <v>2238</v>
      </c>
      <c r="B145" s="740" t="s">
        <v>2239</v>
      </c>
      <c r="C145" s="740"/>
      <c r="E145" s="233" t="s">
        <v>2982</v>
      </c>
      <c r="F145" s="740" t="s">
        <v>2983</v>
      </c>
      <c r="G145" s="740"/>
    </row>
    <row r="146" spans="1:7" ht="15.6">
      <c r="A146" s="232" t="s">
        <v>2240</v>
      </c>
      <c r="B146" s="740" t="s">
        <v>2241</v>
      </c>
      <c r="C146" s="740"/>
      <c r="E146" s="233" t="s">
        <v>2984</v>
      </c>
      <c r="F146" s="740" t="s">
        <v>2985</v>
      </c>
      <c r="G146" s="740"/>
    </row>
    <row r="147" spans="1:7" ht="15.6">
      <c r="A147" s="232" t="s">
        <v>2242</v>
      </c>
      <c r="B147" s="740" t="s">
        <v>2243</v>
      </c>
      <c r="C147" s="740"/>
      <c r="E147" s="233" t="s">
        <v>2986</v>
      </c>
      <c r="F147" s="740" t="s">
        <v>2987</v>
      </c>
      <c r="G147" s="740"/>
    </row>
    <row r="148" spans="1:7" ht="15.6">
      <c r="A148" s="232" t="s">
        <v>2244</v>
      </c>
      <c r="B148" s="740" t="s">
        <v>2245</v>
      </c>
      <c r="C148" s="740"/>
      <c r="E148" s="233" t="s">
        <v>2988</v>
      </c>
      <c r="F148" s="740" t="s">
        <v>2989</v>
      </c>
      <c r="G148" s="740"/>
    </row>
    <row r="149" spans="1:7" ht="15.6">
      <c r="A149" s="232" t="s">
        <v>2246</v>
      </c>
      <c r="B149" s="740" t="s">
        <v>2247</v>
      </c>
      <c r="C149" s="740"/>
      <c r="E149" s="233" t="s">
        <v>2990</v>
      </c>
      <c r="F149" s="740" t="s">
        <v>2991</v>
      </c>
      <c r="G149" s="740"/>
    </row>
    <row r="150" spans="1:7" ht="15.6">
      <c r="A150" s="232" t="s">
        <v>2248</v>
      </c>
      <c r="B150" s="740" t="s">
        <v>2249</v>
      </c>
      <c r="C150" s="740"/>
      <c r="E150" s="233" t="s">
        <v>2992</v>
      </c>
      <c r="F150" s="740" t="s">
        <v>2993</v>
      </c>
      <c r="G150" s="740"/>
    </row>
    <row r="151" spans="1:7" ht="15.6">
      <c r="A151" s="232" t="s">
        <v>2250</v>
      </c>
      <c r="B151" s="740" t="s">
        <v>2251</v>
      </c>
      <c r="C151" s="740"/>
      <c r="E151" s="233" t="s">
        <v>2994</v>
      </c>
      <c r="F151" s="740" t="s">
        <v>2995</v>
      </c>
      <c r="G151" s="740"/>
    </row>
    <row r="152" spans="1:7" ht="15.6">
      <c r="A152" s="232" t="s">
        <v>2252</v>
      </c>
      <c r="B152" s="740" t="s">
        <v>2253</v>
      </c>
      <c r="C152" s="740"/>
      <c r="E152" s="233" t="s">
        <v>2996</v>
      </c>
      <c r="F152" s="740" t="s">
        <v>2997</v>
      </c>
      <c r="G152" s="740"/>
    </row>
    <row r="153" spans="1:7" ht="15.6">
      <c r="A153" s="232" t="s">
        <v>2254</v>
      </c>
      <c r="B153" s="740" t="s">
        <v>2255</v>
      </c>
      <c r="C153" s="740"/>
      <c r="E153" s="233" t="s">
        <v>2998</v>
      </c>
      <c r="F153" s="740" t="s">
        <v>2999</v>
      </c>
      <c r="G153" s="740"/>
    </row>
    <row r="154" spans="1:7" ht="15.6">
      <c r="A154" s="232" t="s">
        <v>2256</v>
      </c>
      <c r="B154" s="740" t="s">
        <v>2257</v>
      </c>
      <c r="C154" s="740"/>
      <c r="E154" s="233" t="s">
        <v>3000</v>
      </c>
      <c r="F154" s="740" t="s">
        <v>3001</v>
      </c>
      <c r="G154" s="740"/>
    </row>
    <row r="155" spans="1:7" ht="15.6">
      <c r="A155" s="232" t="s">
        <v>2258</v>
      </c>
      <c r="B155" s="740" t="s">
        <v>2259</v>
      </c>
      <c r="C155" s="740"/>
      <c r="E155" s="233" t="s">
        <v>3002</v>
      </c>
      <c r="F155" s="740" t="s">
        <v>3003</v>
      </c>
      <c r="G155" s="740"/>
    </row>
    <row r="156" spans="1:7" ht="15.6">
      <c r="A156" s="232" t="s">
        <v>2260</v>
      </c>
      <c r="B156" s="740" t="s">
        <v>2261</v>
      </c>
      <c r="C156" s="740"/>
      <c r="E156" s="233" t="s">
        <v>3004</v>
      </c>
      <c r="F156" s="740" t="s">
        <v>3005</v>
      </c>
      <c r="G156" s="740"/>
    </row>
    <row r="157" spans="1:7" ht="15.6">
      <c r="A157" s="232" t="s">
        <v>2262</v>
      </c>
      <c r="B157" s="740" t="s">
        <v>2263</v>
      </c>
      <c r="C157" s="740"/>
      <c r="E157" s="233" t="s">
        <v>3006</v>
      </c>
      <c r="F157" s="740" t="s">
        <v>3007</v>
      </c>
      <c r="G157" s="740"/>
    </row>
    <row r="158" spans="1:7" ht="15.6">
      <c r="A158" s="232" t="s">
        <v>2264</v>
      </c>
      <c r="B158" s="740" t="s">
        <v>2265</v>
      </c>
      <c r="C158" s="740"/>
      <c r="E158" s="233" t="s">
        <v>3008</v>
      </c>
      <c r="F158" s="740" t="s">
        <v>3009</v>
      </c>
      <c r="G158" s="740"/>
    </row>
    <row r="159" spans="1:7" ht="15.6">
      <c r="A159" s="232" t="s">
        <v>2266</v>
      </c>
      <c r="B159" s="740" t="s">
        <v>2267</v>
      </c>
      <c r="C159" s="740"/>
      <c r="E159" s="233" t="s">
        <v>3010</v>
      </c>
      <c r="F159" s="740" t="s">
        <v>3011</v>
      </c>
      <c r="G159" s="740"/>
    </row>
    <row r="160" spans="1:7" ht="15.6">
      <c r="A160" s="232" t="s">
        <v>2268</v>
      </c>
      <c r="B160" s="740" t="s">
        <v>2269</v>
      </c>
      <c r="C160" s="740"/>
      <c r="E160" s="233" t="s">
        <v>3012</v>
      </c>
      <c r="F160" s="740" t="s">
        <v>3013</v>
      </c>
      <c r="G160" s="740"/>
    </row>
    <row r="161" spans="1:7" ht="15.6">
      <c r="A161" s="232" t="s">
        <v>2270</v>
      </c>
      <c r="B161" s="740" t="s">
        <v>2271</v>
      </c>
      <c r="C161" s="740"/>
      <c r="E161" s="233" t="s">
        <v>3014</v>
      </c>
      <c r="F161" s="740" t="s">
        <v>3015</v>
      </c>
      <c r="G161" s="740"/>
    </row>
    <row r="162" spans="1:7" ht="15.6">
      <c r="A162" s="232" t="s">
        <v>2272</v>
      </c>
      <c r="B162" s="740" t="s">
        <v>2273</v>
      </c>
      <c r="C162" s="740"/>
      <c r="E162" s="233" t="s">
        <v>3016</v>
      </c>
      <c r="F162" s="740" t="s">
        <v>3017</v>
      </c>
      <c r="G162" s="740"/>
    </row>
    <row r="163" spans="1:7" ht="15.6">
      <c r="A163" s="232" t="s">
        <v>2274</v>
      </c>
      <c r="B163" s="740" t="s">
        <v>2275</v>
      </c>
      <c r="C163" s="740"/>
      <c r="E163" s="233" t="s">
        <v>3018</v>
      </c>
      <c r="F163" s="740" t="s">
        <v>3019</v>
      </c>
      <c r="G163" s="740"/>
    </row>
    <row r="164" spans="1:7" ht="15.6">
      <c r="A164" s="232" t="s">
        <v>2276</v>
      </c>
      <c r="B164" s="740" t="s">
        <v>2277</v>
      </c>
      <c r="C164" s="740"/>
      <c r="E164" s="233" t="s">
        <v>3020</v>
      </c>
      <c r="F164" s="740" t="s">
        <v>3021</v>
      </c>
      <c r="G164" s="740"/>
    </row>
    <row r="165" spans="1:7" ht="15.6">
      <c r="A165" s="232" t="s">
        <v>2278</v>
      </c>
      <c r="B165" s="740" t="s">
        <v>2279</v>
      </c>
      <c r="C165" s="740"/>
      <c r="E165" s="233" t="s">
        <v>3022</v>
      </c>
      <c r="F165" s="740" t="s">
        <v>3023</v>
      </c>
      <c r="G165" s="740"/>
    </row>
    <row r="166" spans="1:7" ht="15.6">
      <c r="A166" s="232" t="s">
        <v>2280</v>
      </c>
      <c r="B166" s="740" t="s">
        <v>2281</v>
      </c>
      <c r="C166" s="740"/>
      <c r="E166" s="233" t="s">
        <v>3024</v>
      </c>
      <c r="F166" s="740" t="s">
        <v>3025</v>
      </c>
      <c r="G166" s="740"/>
    </row>
    <row r="167" spans="1:7" ht="15.6">
      <c r="A167" s="232" t="s">
        <v>2282</v>
      </c>
      <c r="B167" s="740" t="s">
        <v>2283</v>
      </c>
      <c r="C167" s="740"/>
      <c r="E167" s="233" t="s">
        <v>3026</v>
      </c>
      <c r="F167" s="740" t="s">
        <v>3027</v>
      </c>
      <c r="G167" s="740"/>
    </row>
    <row r="168" spans="1:7" ht="15.6">
      <c r="A168" s="232" t="s">
        <v>2284</v>
      </c>
      <c r="B168" s="740" t="s">
        <v>2285</v>
      </c>
      <c r="C168" s="740"/>
      <c r="E168" s="233" t="s">
        <v>3028</v>
      </c>
      <c r="F168" s="740" t="s">
        <v>3029</v>
      </c>
      <c r="G168" s="740"/>
    </row>
    <row r="169" spans="1:7" ht="15.6">
      <c r="A169" s="232" t="s">
        <v>2286</v>
      </c>
      <c r="B169" s="740" t="s">
        <v>2287</v>
      </c>
      <c r="C169" s="740"/>
      <c r="E169" s="233" t="s">
        <v>3030</v>
      </c>
      <c r="F169" s="740" t="s">
        <v>3031</v>
      </c>
      <c r="G169" s="740"/>
    </row>
    <row r="170" spans="1:7" ht="15.6">
      <c r="A170" s="232" t="s">
        <v>2288</v>
      </c>
      <c r="B170" s="740" t="s">
        <v>2289</v>
      </c>
      <c r="C170" s="740"/>
      <c r="E170" s="233" t="s">
        <v>3032</v>
      </c>
      <c r="F170" s="740" t="s">
        <v>3033</v>
      </c>
      <c r="G170" s="740"/>
    </row>
    <row r="171" spans="1:7" ht="15.6">
      <c r="A171" s="232" t="s">
        <v>2290</v>
      </c>
      <c r="B171" s="740" t="s">
        <v>2291</v>
      </c>
      <c r="C171" s="740"/>
      <c r="E171" s="233" t="s">
        <v>3034</v>
      </c>
      <c r="F171" s="740" t="s">
        <v>3035</v>
      </c>
      <c r="G171" s="740"/>
    </row>
    <row r="172" spans="1:7" ht="15.6">
      <c r="A172" s="232" t="s">
        <v>2292</v>
      </c>
      <c r="B172" s="740" t="s">
        <v>2293</v>
      </c>
      <c r="C172" s="740"/>
      <c r="E172" s="233" t="s">
        <v>3036</v>
      </c>
      <c r="F172" s="740" t="s">
        <v>3037</v>
      </c>
      <c r="G172" s="740"/>
    </row>
    <row r="173" spans="1:7" ht="15.6">
      <c r="A173" s="232" t="s">
        <v>2294</v>
      </c>
      <c r="B173" s="740" t="s">
        <v>2295</v>
      </c>
      <c r="C173" s="740"/>
      <c r="E173" s="233" t="s">
        <v>3038</v>
      </c>
      <c r="F173" s="740" t="s">
        <v>3039</v>
      </c>
      <c r="G173" s="740"/>
    </row>
    <row r="174" spans="1:7" ht="15.6">
      <c r="A174" s="232" t="s">
        <v>2296</v>
      </c>
      <c r="B174" s="740" t="s">
        <v>2297</v>
      </c>
      <c r="C174" s="740"/>
      <c r="E174" s="233" t="s">
        <v>3040</v>
      </c>
      <c r="F174" s="740" t="s">
        <v>3041</v>
      </c>
      <c r="G174" s="740"/>
    </row>
    <row r="175" spans="1:7" ht="15.6">
      <c r="A175" s="232" t="s">
        <v>2298</v>
      </c>
      <c r="B175" s="740" t="s">
        <v>2299</v>
      </c>
      <c r="C175" s="740"/>
      <c r="E175" s="233" t="s">
        <v>3042</v>
      </c>
      <c r="F175" s="740" t="s">
        <v>3043</v>
      </c>
      <c r="G175" s="740"/>
    </row>
    <row r="176" spans="1:7" ht="15.6">
      <c r="A176" s="232" t="s">
        <v>2300</v>
      </c>
      <c r="B176" s="740" t="s">
        <v>2301</v>
      </c>
      <c r="C176" s="740"/>
      <c r="E176" s="233" t="s">
        <v>3044</v>
      </c>
      <c r="F176" s="740" t="s">
        <v>3045</v>
      </c>
      <c r="G176" s="740"/>
    </row>
    <row r="177" spans="1:7" ht="15.6">
      <c r="A177" s="232" t="s">
        <v>2302</v>
      </c>
      <c r="B177" s="740" t="s">
        <v>2303</v>
      </c>
      <c r="C177" s="740"/>
      <c r="E177" s="233" t="s">
        <v>3046</v>
      </c>
      <c r="F177" s="740" t="s">
        <v>3047</v>
      </c>
      <c r="G177" s="740"/>
    </row>
    <row r="178" spans="1:7" ht="15.6">
      <c r="A178" s="232" t="s">
        <v>2304</v>
      </c>
      <c r="B178" s="740" t="s">
        <v>2305</v>
      </c>
      <c r="C178" s="740"/>
      <c r="E178" s="233" t="s">
        <v>3048</v>
      </c>
      <c r="F178" s="740" t="s">
        <v>3049</v>
      </c>
      <c r="G178" s="740"/>
    </row>
    <row r="179" spans="1:7" ht="15.6">
      <c r="A179" s="232" t="s">
        <v>2306</v>
      </c>
      <c r="B179" s="740" t="s">
        <v>2307</v>
      </c>
      <c r="C179" s="740"/>
      <c r="E179" s="233" t="s">
        <v>3050</v>
      </c>
      <c r="F179" s="740" t="s">
        <v>3051</v>
      </c>
      <c r="G179" s="740"/>
    </row>
    <row r="180" spans="1:7" ht="15.6">
      <c r="A180" s="232" t="s">
        <v>2308</v>
      </c>
      <c r="B180" s="740" t="s">
        <v>2309</v>
      </c>
      <c r="C180" s="740"/>
      <c r="E180" s="233" t="s">
        <v>3052</v>
      </c>
      <c r="F180" s="740" t="s">
        <v>3053</v>
      </c>
      <c r="G180" s="740"/>
    </row>
    <row r="181" spans="1:7" ht="15.6">
      <c r="A181" s="232" t="s">
        <v>2310</v>
      </c>
      <c r="B181" s="740" t="s">
        <v>2311</v>
      </c>
      <c r="C181" s="740"/>
      <c r="E181" s="233" t="s">
        <v>3054</v>
      </c>
      <c r="F181" s="740" t="s">
        <v>3055</v>
      </c>
      <c r="G181" s="740"/>
    </row>
    <row r="182" spans="1:7" ht="15.6">
      <c r="A182" s="232" t="s">
        <v>2312</v>
      </c>
      <c r="B182" s="740" t="s">
        <v>2313</v>
      </c>
      <c r="C182" s="740"/>
      <c r="E182" s="233" t="s">
        <v>3056</v>
      </c>
      <c r="F182" s="740" t="s">
        <v>3057</v>
      </c>
      <c r="G182" s="740"/>
    </row>
    <row r="183" spans="1:7" ht="15.6">
      <c r="A183" s="232" t="s">
        <v>2314</v>
      </c>
      <c r="B183" s="740" t="s">
        <v>2315</v>
      </c>
      <c r="C183" s="740"/>
      <c r="E183" s="233" t="s">
        <v>3058</v>
      </c>
      <c r="F183" s="740" t="s">
        <v>3059</v>
      </c>
      <c r="G183" s="740"/>
    </row>
    <row r="184" spans="1:7" ht="15.6">
      <c r="A184" s="232" t="s">
        <v>2316</v>
      </c>
      <c r="B184" s="740" t="s">
        <v>2317</v>
      </c>
      <c r="C184" s="740"/>
      <c r="E184" s="233" t="s">
        <v>3060</v>
      </c>
      <c r="F184" s="740" t="s">
        <v>3061</v>
      </c>
      <c r="G184" s="740"/>
    </row>
    <row r="185" spans="1:7" ht="15.6">
      <c r="A185" s="232" t="s">
        <v>3062</v>
      </c>
      <c r="B185" s="740" t="s">
        <v>3063</v>
      </c>
      <c r="C185" s="740"/>
      <c r="E185" s="233" t="s">
        <v>3064</v>
      </c>
      <c r="F185" s="740" t="s">
        <v>3065</v>
      </c>
      <c r="G185" s="740"/>
    </row>
    <row r="186" spans="1:7" ht="15.6">
      <c r="A186" s="232" t="s">
        <v>2318</v>
      </c>
      <c r="B186" s="740" t="s">
        <v>2319</v>
      </c>
      <c r="C186" s="740"/>
      <c r="E186" s="233" t="s">
        <v>3066</v>
      </c>
      <c r="F186" s="740" t="s">
        <v>3067</v>
      </c>
      <c r="G186" s="740"/>
    </row>
    <row r="187" spans="1:7" ht="15.6">
      <c r="A187" s="232" t="s">
        <v>2320</v>
      </c>
      <c r="B187" s="740" t="s">
        <v>2321</v>
      </c>
      <c r="C187" s="740"/>
      <c r="E187" s="233" t="s">
        <v>3068</v>
      </c>
      <c r="F187" s="740" t="s">
        <v>3069</v>
      </c>
      <c r="G187" s="740"/>
    </row>
    <row r="188" spans="1:7" ht="15.6">
      <c r="A188" s="232" t="s">
        <v>2322</v>
      </c>
      <c r="B188" s="740" t="s">
        <v>2323</v>
      </c>
      <c r="C188" s="740"/>
      <c r="E188" s="233" t="s">
        <v>3070</v>
      </c>
      <c r="F188" s="740" t="s">
        <v>3071</v>
      </c>
      <c r="G188" s="740"/>
    </row>
    <row r="189" spans="1:7" ht="15.6">
      <c r="A189" s="232" t="s">
        <v>2324</v>
      </c>
      <c r="B189" s="740" t="s">
        <v>2325</v>
      </c>
      <c r="C189" s="740"/>
      <c r="E189" s="233" t="s">
        <v>3072</v>
      </c>
      <c r="F189" s="740" t="s">
        <v>3073</v>
      </c>
      <c r="G189" s="740"/>
    </row>
    <row r="190" spans="1:7" ht="15.6">
      <c r="A190" s="232" t="s">
        <v>2326</v>
      </c>
      <c r="B190" s="740" t="s">
        <v>2327</v>
      </c>
      <c r="C190" s="740"/>
      <c r="E190" s="233" t="s">
        <v>3074</v>
      </c>
      <c r="F190" s="740" t="s">
        <v>3075</v>
      </c>
      <c r="G190" s="740"/>
    </row>
    <row r="191" spans="1:7" ht="15.6">
      <c r="A191" s="232" t="s">
        <v>2328</v>
      </c>
      <c r="B191" s="740" t="s">
        <v>2329</v>
      </c>
      <c r="C191" s="740"/>
      <c r="E191" s="233" t="s">
        <v>3076</v>
      </c>
      <c r="F191" s="740" t="s">
        <v>3077</v>
      </c>
      <c r="G191" s="740"/>
    </row>
    <row r="192" spans="1:7" ht="15.6">
      <c r="A192" s="232" t="s">
        <v>2330</v>
      </c>
      <c r="B192" s="740" t="s">
        <v>2331</v>
      </c>
      <c r="C192" s="740"/>
      <c r="E192" s="233" t="s">
        <v>3078</v>
      </c>
      <c r="F192" s="740" t="s">
        <v>3079</v>
      </c>
      <c r="G192" s="740"/>
    </row>
    <row r="193" spans="1:7" ht="15.6">
      <c r="A193" s="232" t="s">
        <v>2332</v>
      </c>
      <c r="B193" s="740" t="s">
        <v>2333</v>
      </c>
      <c r="C193" s="740"/>
      <c r="E193" s="233" t="s">
        <v>3080</v>
      </c>
      <c r="F193" s="740" t="s">
        <v>3081</v>
      </c>
      <c r="G193" s="740"/>
    </row>
    <row r="194" spans="1:7" ht="15.6">
      <c r="A194" s="232" t="s">
        <v>2334</v>
      </c>
      <c r="B194" s="740" t="s">
        <v>2335</v>
      </c>
      <c r="C194" s="740"/>
      <c r="E194" s="233" t="s">
        <v>3082</v>
      </c>
      <c r="F194" s="740" t="s">
        <v>3083</v>
      </c>
      <c r="G194" s="740"/>
    </row>
    <row r="195" spans="1:7" ht="15.6">
      <c r="A195" s="232" t="s">
        <v>2336</v>
      </c>
      <c r="B195" s="740" t="s">
        <v>2337</v>
      </c>
      <c r="C195" s="740"/>
      <c r="E195" s="233" t="s">
        <v>3084</v>
      </c>
      <c r="F195" s="740" t="s">
        <v>3085</v>
      </c>
      <c r="G195" s="740"/>
    </row>
    <row r="196" spans="1:7" ht="15.6">
      <c r="A196" s="232" t="s">
        <v>3086</v>
      </c>
      <c r="B196" s="740" t="s">
        <v>3087</v>
      </c>
      <c r="C196" s="740"/>
      <c r="E196" s="233" t="s">
        <v>3088</v>
      </c>
      <c r="F196" s="740" t="s">
        <v>3089</v>
      </c>
      <c r="G196" s="740"/>
    </row>
    <row r="197" spans="1:7" ht="15.6">
      <c r="A197" s="232" t="s">
        <v>2338</v>
      </c>
      <c r="B197" s="740" t="s">
        <v>2339</v>
      </c>
      <c r="C197" s="740"/>
      <c r="E197" s="233" t="s">
        <v>3090</v>
      </c>
      <c r="F197" s="740" t="s">
        <v>3091</v>
      </c>
      <c r="G197" s="740"/>
    </row>
    <row r="198" spans="1:7" ht="15.6">
      <c r="A198" s="232" t="s">
        <v>2340</v>
      </c>
      <c r="B198" s="740" t="s">
        <v>2341</v>
      </c>
      <c r="C198" s="740"/>
      <c r="E198" s="233" t="s">
        <v>3092</v>
      </c>
      <c r="F198" s="740" t="s">
        <v>3093</v>
      </c>
      <c r="G198" s="740"/>
    </row>
    <row r="199" spans="1:7" ht="15.6">
      <c r="A199" s="232" t="s">
        <v>2342</v>
      </c>
      <c r="B199" s="740" t="s">
        <v>2343</v>
      </c>
      <c r="C199" s="740"/>
      <c r="E199" s="233" t="s">
        <v>3094</v>
      </c>
      <c r="F199" s="740" t="s">
        <v>3095</v>
      </c>
      <c r="G199" s="740"/>
    </row>
    <row r="200" spans="1:7" ht="15.6">
      <c r="A200" s="232" t="s">
        <v>2344</v>
      </c>
      <c r="B200" s="740" t="s">
        <v>2345</v>
      </c>
      <c r="C200" s="740"/>
      <c r="E200" s="233" t="s">
        <v>3096</v>
      </c>
      <c r="F200" s="740" t="s">
        <v>3097</v>
      </c>
      <c r="G200" s="740"/>
    </row>
    <row r="201" spans="1:7" ht="15.6">
      <c r="A201" s="232" t="s">
        <v>2346</v>
      </c>
      <c r="B201" s="740" t="s">
        <v>2347</v>
      </c>
      <c r="C201" s="740"/>
      <c r="E201" s="233" t="s">
        <v>3098</v>
      </c>
      <c r="F201" s="740" t="s">
        <v>3099</v>
      </c>
      <c r="G201" s="740"/>
    </row>
    <row r="202" spans="1:7" ht="15.6">
      <c r="A202" s="232" t="s">
        <v>2348</v>
      </c>
      <c r="B202" s="740" t="s">
        <v>2349</v>
      </c>
      <c r="C202" s="740"/>
      <c r="E202" s="233" t="s">
        <v>3100</v>
      </c>
      <c r="F202" s="740" t="s">
        <v>3101</v>
      </c>
      <c r="G202" s="740"/>
    </row>
    <row r="203" spans="1:7" ht="15.6">
      <c r="A203" s="232" t="s">
        <v>2350</v>
      </c>
      <c r="B203" s="740" t="s">
        <v>2351</v>
      </c>
      <c r="C203" s="740"/>
      <c r="E203" s="233" t="s">
        <v>3102</v>
      </c>
      <c r="F203" s="740" t="s">
        <v>3103</v>
      </c>
      <c r="G203" s="740"/>
    </row>
    <row r="204" spans="1:7" ht="15.6">
      <c r="A204" s="232" t="s">
        <v>2352</v>
      </c>
      <c r="B204" s="740" t="s">
        <v>2353</v>
      </c>
      <c r="C204" s="740"/>
      <c r="E204" s="233" t="s">
        <v>3104</v>
      </c>
      <c r="F204" s="740" t="s">
        <v>3105</v>
      </c>
      <c r="G204" s="740"/>
    </row>
    <row r="205" spans="1:7" ht="15.6">
      <c r="A205" s="232" t="s">
        <v>2354</v>
      </c>
      <c r="B205" s="740" t="s">
        <v>2355</v>
      </c>
      <c r="C205" s="740"/>
      <c r="E205" s="233" t="s">
        <v>3106</v>
      </c>
      <c r="F205" s="740" t="s">
        <v>3107</v>
      </c>
      <c r="G205" s="740"/>
    </row>
    <row r="206" spans="1:7" ht="15.6">
      <c r="A206" s="232" t="s">
        <v>2356</v>
      </c>
      <c r="B206" s="740" t="s">
        <v>2357</v>
      </c>
      <c r="C206" s="740"/>
      <c r="E206" s="233" t="s">
        <v>3108</v>
      </c>
      <c r="F206" s="740" t="s">
        <v>3109</v>
      </c>
      <c r="G206" s="740"/>
    </row>
    <row r="207" spans="1:7" ht="15.6">
      <c r="A207" s="232" t="s">
        <v>2358</v>
      </c>
      <c r="B207" s="740" t="s">
        <v>2359</v>
      </c>
      <c r="C207" s="740"/>
      <c r="E207" s="233" t="s">
        <v>3110</v>
      </c>
      <c r="F207" s="740" t="s">
        <v>3111</v>
      </c>
      <c r="G207" s="740"/>
    </row>
    <row r="208" spans="1:7" ht="15.6">
      <c r="A208" s="232" t="s">
        <v>2360</v>
      </c>
      <c r="B208" s="740" t="s">
        <v>2361</v>
      </c>
      <c r="C208" s="740"/>
      <c r="E208" s="233" t="s">
        <v>3112</v>
      </c>
      <c r="F208" s="740" t="s">
        <v>3113</v>
      </c>
      <c r="G208" s="740"/>
    </row>
    <row r="209" spans="1:7" ht="15.6">
      <c r="A209" s="232" t="s">
        <v>2362</v>
      </c>
      <c r="B209" s="740" t="s">
        <v>2363</v>
      </c>
      <c r="C209" s="740"/>
      <c r="E209" s="233" t="s">
        <v>3114</v>
      </c>
      <c r="F209" s="740" t="s">
        <v>3115</v>
      </c>
      <c r="G209" s="740"/>
    </row>
    <row r="210" spans="1:7" ht="15.6">
      <c r="A210" s="232" t="s">
        <v>2364</v>
      </c>
      <c r="B210" s="740" t="s">
        <v>2365</v>
      </c>
      <c r="C210" s="740"/>
      <c r="E210" s="233" t="s">
        <v>3116</v>
      </c>
      <c r="F210" s="740" t="s">
        <v>3117</v>
      </c>
      <c r="G210" s="740"/>
    </row>
    <row r="211" spans="1:7" ht="15.6">
      <c r="A211" s="232" t="s">
        <v>2366</v>
      </c>
      <c r="B211" s="740" t="s">
        <v>2367</v>
      </c>
      <c r="C211" s="740"/>
      <c r="E211" s="233" t="s">
        <v>3118</v>
      </c>
      <c r="F211" s="740" t="s">
        <v>3119</v>
      </c>
      <c r="G211" s="740"/>
    </row>
    <row r="212" spans="1:7" ht="15.6">
      <c r="A212" s="232" t="s">
        <v>2368</v>
      </c>
      <c r="B212" s="740" t="s">
        <v>2369</v>
      </c>
      <c r="C212" s="740"/>
      <c r="E212" s="233" t="s">
        <v>3120</v>
      </c>
      <c r="F212" s="740" t="s">
        <v>3121</v>
      </c>
      <c r="G212" s="740"/>
    </row>
    <row r="213" spans="1:7" ht="15.6">
      <c r="A213" s="232" t="s">
        <v>2370</v>
      </c>
      <c r="B213" s="740" t="s">
        <v>2371</v>
      </c>
      <c r="C213" s="740"/>
      <c r="E213" s="233" t="s">
        <v>3122</v>
      </c>
      <c r="F213" s="740" t="s">
        <v>3123</v>
      </c>
      <c r="G213" s="740"/>
    </row>
    <row r="214" spans="1:7" ht="15.6">
      <c r="A214" s="232" t="s">
        <v>2372</v>
      </c>
      <c r="B214" s="740" t="s">
        <v>2373</v>
      </c>
      <c r="C214" s="740"/>
      <c r="E214" s="233" t="s">
        <v>3124</v>
      </c>
      <c r="F214" s="740" t="s">
        <v>3125</v>
      </c>
      <c r="G214" s="740"/>
    </row>
    <row r="215" spans="1:7" ht="15.6">
      <c r="A215" s="232" t="s">
        <v>2374</v>
      </c>
      <c r="B215" s="740" t="s">
        <v>2375</v>
      </c>
      <c r="C215" s="740"/>
      <c r="E215" s="233" t="s">
        <v>3126</v>
      </c>
      <c r="F215" s="740" t="s">
        <v>3127</v>
      </c>
      <c r="G215" s="740"/>
    </row>
    <row r="216" spans="1:7" ht="15.6">
      <c r="A216" s="232" t="s">
        <v>2376</v>
      </c>
      <c r="B216" s="740" t="s">
        <v>2377</v>
      </c>
      <c r="C216" s="740"/>
      <c r="E216" s="233" t="s">
        <v>3128</v>
      </c>
      <c r="F216" s="740" t="s">
        <v>3129</v>
      </c>
      <c r="G216" s="740"/>
    </row>
    <row r="217" spans="1:7" ht="15.6">
      <c r="A217" s="232" t="s">
        <v>2378</v>
      </c>
      <c r="B217" s="740" t="s">
        <v>2379</v>
      </c>
      <c r="C217" s="740"/>
      <c r="E217" s="233" t="s">
        <v>3130</v>
      </c>
      <c r="F217" s="740" t="s">
        <v>3131</v>
      </c>
      <c r="G217" s="740"/>
    </row>
    <row r="218" spans="1:7" ht="15.6">
      <c r="A218" s="232" t="s">
        <v>2380</v>
      </c>
      <c r="B218" s="740" t="s">
        <v>2381</v>
      </c>
      <c r="C218" s="740"/>
      <c r="E218" s="233" t="s">
        <v>3132</v>
      </c>
      <c r="F218" s="740" t="s">
        <v>3133</v>
      </c>
      <c r="G218" s="740"/>
    </row>
    <row r="219" spans="1:7" ht="15.6">
      <c r="A219" s="232" t="s">
        <v>2382</v>
      </c>
      <c r="B219" s="740" t="s">
        <v>2383</v>
      </c>
      <c r="C219" s="740"/>
      <c r="E219" s="233" t="s">
        <v>3134</v>
      </c>
      <c r="F219" s="740" t="s">
        <v>3135</v>
      </c>
      <c r="G219" s="740"/>
    </row>
    <row r="220" spans="1:7" ht="15.6">
      <c r="A220" s="232" t="s">
        <v>2384</v>
      </c>
      <c r="B220" s="740" t="s">
        <v>2385</v>
      </c>
      <c r="C220" s="740"/>
      <c r="E220" s="233" t="s">
        <v>3136</v>
      </c>
      <c r="F220" s="740" t="s">
        <v>3137</v>
      </c>
      <c r="G220" s="740"/>
    </row>
    <row r="221" spans="1:7" ht="15.6">
      <c r="A221" s="232" t="s">
        <v>2386</v>
      </c>
      <c r="B221" s="740" t="s">
        <v>2387</v>
      </c>
      <c r="C221" s="740"/>
      <c r="E221" s="233" t="s">
        <v>3138</v>
      </c>
      <c r="F221" s="740" t="s">
        <v>3139</v>
      </c>
      <c r="G221" s="740"/>
    </row>
    <row r="222" spans="1:7" ht="15.6">
      <c r="A222" s="232" t="s">
        <v>2388</v>
      </c>
      <c r="B222" s="740" t="s">
        <v>2389</v>
      </c>
      <c r="C222" s="740"/>
      <c r="E222" s="233" t="s">
        <v>3140</v>
      </c>
      <c r="F222" s="740" t="s">
        <v>3141</v>
      </c>
      <c r="G222" s="740"/>
    </row>
    <row r="223" spans="1:7" ht="15.6">
      <c r="A223" s="232" t="s">
        <v>2390</v>
      </c>
      <c r="B223" s="740" t="s">
        <v>2391</v>
      </c>
      <c r="C223" s="740"/>
      <c r="E223" s="233" t="s">
        <v>3142</v>
      </c>
      <c r="F223" s="740" t="s">
        <v>3143</v>
      </c>
      <c r="G223" s="740"/>
    </row>
    <row r="224" spans="1:7" ht="15.6">
      <c r="A224" s="232" t="s">
        <v>2392</v>
      </c>
      <c r="B224" s="740" t="s">
        <v>2393</v>
      </c>
      <c r="C224" s="740"/>
      <c r="E224" s="233" t="s">
        <v>3144</v>
      </c>
      <c r="F224" s="740" t="s">
        <v>3145</v>
      </c>
      <c r="G224" s="740"/>
    </row>
    <row r="225" spans="1:7" ht="15.6">
      <c r="A225" s="232" t="s">
        <v>2394</v>
      </c>
      <c r="B225" s="740" t="s">
        <v>2395</v>
      </c>
      <c r="C225" s="740"/>
      <c r="E225" s="233" t="s">
        <v>3146</v>
      </c>
      <c r="F225" s="740" t="s">
        <v>3147</v>
      </c>
      <c r="G225" s="740"/>
    </row>
    <row r="226" spans="1:7" ht="15.6">
      <c r="A226" s="232" t="s">
        <v>2396</v>
      </c>
      <c r="B226" s="740" t="s">
        <v>2397</v>
      </c>
      <c r="C226" s="740"/>
      <c r="E226" s="233" t="s">
        <v>3148</v>
      </c>
      <c r="F226" s="740" t="s">
        <v>3149</v>
      </c>
      <c r="G226" s="740"/>
    </row>
    <row r="227" spans="1:7" ht="15.6">
      <c r="A227" s="232" t="s">
        <v>2398</v>
      </c>
      <c r="B227" s="740" t="s">
        <v>2399</v>
      </c>
      <c r="C227" s="740"/>
      <c r="E227" s="233" t="s">
        <v>3150</v>
      </c>
      <c r="F227" s="740" t="s">
        <v>3151</v>
      </c>
      <c r="G227" s="740"/>
    </row>
    <row r="228" spans="1:7" ht="15.6">
      <c r="A228" s="232" t="s">
        <v>3152</v>
      </c>
      <c r="B228" s="740" t="s">
        <v>3153</v>
      </c>
      <c r="C228" s="740"/>
      <c r="E228" s="233" t="s">
        <v>3154</v>
      </c>
      <c r="F228" s="740" t="s">
        <v>3155</v>
      </c>
      <c r="G228" s="740"/>
    </row>
    <row r="229" spans="1:7" ht="15.6">
      <c r="A229" s="232" t="s">
        <v>2400</v>
      </c>
      <c r="B229" s="740" t="s">
        <v>2401</v>
      </c>
      <c r="C229" s="740"/>
      <c r="E229" s="233" t="s">
        <v>3156</v>
      </c>
      <c r="F229" s="740" t="s">
        <v>3157</v>
      </c>
      <c r="G229" s="740"/>
    </row>
    <row r="230" spans="1:7" ht="15.6">
      <c r="A230" s="232" t="s">
        <v>2402</v>
      </c>
      <c r="B230" s="740" t="s">
        <v>2403</v>
      </c>
      <c r="C230" s="740"/>
      <c r="E230" s="233" t="s">
        <v>3158</v>
      </c>
      <c r="F230" s="740" t="s">
        <v>3159</v>
      </c>
      <c r="G230" s="740"/>
    </row>
    <row r="231" spans="1:7" ht="15.6">
      <c r="A231" s="232" t="s">
        <v>2404</v>
      </c>
      <c r="B231" s="740" t="s">
        <v>2405</v>
      </c>
      <c r="C231" s="740"/>
      <c r="E231" s="233" t="s">
        <v>3160</v>
      </c>
      <c r="F231" s="740" t="s">
        <v>3161</v>
      </c>
      <c r="G231" s="740"/>
    </row>
    <row r="232" spans="1:7" ht="15.6">
      <c r="A232" s="232" t="s">
        <v>2406</v>
      </c>
      <c r="B232" s="740" t="s">
        <v>2407</v>
      </c>
      <c r="C232" s="740"/>
      <c r="E232" s="233" t="s">
        <v>3162</v>
      </c>
      <c r="F232" s="740" t="s">
        <v>3163</v>
      </c>
      <c r="G232" s="740"/>
    </row>
    <row r="233" spans="1:7" ht="15.6">
      <c r="A233" s="232" t="s">
        <v>3164</v>
      </c>
      <c r="B233" s="740" t="s">
        <v>3153</v>
      </c>
      <c r="C233" s="740"/>
      <c r="E233" s="233" t="s">
        <v>3165</v>
      </c>
      <c r="F233" s="740" t="s">
        <v>3166</v>
      </c>
      <c r="G233" s="740"/>
    </row>
    <row r="234" spans="1:7" ht="15.6">
      <c r="A234" s="232" t="s">
        <v>2408</v>
      </c>
      <c r="B234" s="740" t="s">
        <v>2409</v>
      </c>
      <c r="C234" s="740"/>
      <c r="E234" s="233" t="s">
        <v>3167</v>
      </c>
      <c r="F234" s="740" t="s">
        <v>3168</v>
      </c>
      <c r="G234" s="740"/>
    </row>
    <row r="235" spans="1:7" ht="15.6">
      <c r="A235" s="232" t="s">
        <v>2410</v>
      </c>
      <c r="B235" s="740" t="s">
        <v>2411</v>
      </c>
      <c r="C235" s="740"/>
      <c r="E235" s="233" t="s">
        <v>3169</v>
      </c>
      <c r="F235" s="740" t="s">
        <v>3170</v>
      </c>
      <c r="G235" s="740"/>
    </row>
    <row r="236" spans="1:7" ht="15.6">
      <c r="A236" s="232" t="s">
        <v>2412</v>
      </c>
      <c r="B236" s="740" t="s">
        <v>2413</v>
      </c>
      <c r="C236" s="740"/>
      <c r="E236" s="233" t="s">
        <v>3171</v>
      </c>
      <c r="F236" s="740" t="s">
        <v>3172</v>
      </c>
      <c r="G236" s="740"/>
    </row>
    <row r="237" spans="1:7" ht="15.6">
      <c r="A237" s="232" t="s">
        <v>2414</v>
      </c>
      <c r="B237" s="740" t="s">
        <v>2415</v>
      </c>
      <c r="C237" s="740"/>
      <c r="E237" s="233" t="s">
        <v>3173</v>
      </c>
      <c r="F237" s="740" t="s">
        <v>3174</v>
      </c>
      <c r="G237" s="740"/>
    </row>
    <row r="238" spans="1:7" ht="15.6">
      <c r="A238" s="232" t="s">
        <v>2416</v>
      </c>
      <c r="B238" s="740" t="s">
        <v>2417</v>
      </c>
      <c r="C238" s="740"/>
      <c r="E238" s="233" t="s">
        <v>3175</v>
      </c>
      <c r="F238" s="740" t="s">
        <v>3176</v>
      </c>
      <c r="G238" s="740"/>
    </row>
    <row r="239" spans="1:7" ht="15.6">
      <c r="A239" s="232" t="s">
        <v>2418</v>
      </c>
      <c r="B239" s="740" t="s">
        <v>2419</v>
      </c>
      <c r="C239" s="740"/>
      <c r="E239" s="233" t="s">
        <v>3177</v>
      </c>
      <c r="F239" s="740" t="s">
        <v>3178</v>
      </c>
      <c r="G239" s="740"/>
    </row>
    <row r="240" spans="1:7" ht="15.6">
      <c r="A240" s="232" t="s">
        <v>3179</v>
      </c>
      <c r="B240" s="740" t="s">
        <v>3180</v>
      </c>
      <c r="C240" s="740"/>
      <c r="E240" s="233" t="s">
        <v>3181</v>
      </c>
      <c r="F240" s="740" t="s">
        <v>3182</v>
      </c>
      <c r="G240" s="740"/>
    </row>
    <row r="241" spans="1:7" ht="15.6">
      <c r="A241" s="232" t="s">
        <v>2420</v>
      </c>
      <c r="B241" s="740" t="s">
        <v>2421</v>
      </c>
      <c r="C241" s="740"/>
      <c r="E241" s="233" t="s">
        <v>3183</v>
      </c>
      <c r="F241" s="740" t="s">
        <v>3184</v>
      </c>
      <c r="G241" s="740"/>
    </row>
    <row r="242" spans="1:7" ht="15.6">
      <c r="A242" s="232" t="s">
        <v>2422</v>
      </c>
      <c r="B242" s="740" t="s">
        <v>2423</v>
      </c>
      <c r="C242" s="740"/>
      <c r="E242" s="233" t="s">
        <v>3185</v>
      </c>
      <c r="F242" s="740" t="s">
        <v>3186</v>
      </c>
      <c r="G242" s="740"/>
    </row>
    <row r="243" spans="1:7" ht="15.6">
      <c r="A243" s="232" t="s">
        <v>2424</v>
      </c>
      <c r="B243" s="740" t="s">
        <v>2425</v>
      </c>
      <c r="C243" s="740"/>
      <c r="E243" s="233" t="s">
        <v>3187</v>
      </c>
      <c r="F243" s="740" t="s">
        <v>3188</v>
      </c>
      <c r="G243" s="740"/>
    </row>
    <row r="244" spans="1:7" ht="15.6">
      <c r="A244" s="232" t="s">
        <v>2426</v>
      </c>
      <c r="B244" s="740" t="s">
        <v>2427</v>
      </c>
      <c r="C244" s="740"/>
      <c r="E244" s="233" t="s">
        <v>3189</v>
      </c>
      <c r="F244" s="740" t="s">
        <v>3190</v>
      </c>
      <c r="G244" s="740"/>
    </row>
    <row r="245" spans="1:7" ht="15.6">
      <c r="A245" s="232" t="s">
        <v>2428</v>
      </c>
      <c r="B245" s="740" t="s">
        <v>2429</v>
      </c>
      <c r="C245" s="740"/>
      <c r="E245" s="233" t="s">
        <v>3191</v>
      </c>
      <c r="F245" s="740" t="s">
        <v>3192</v>
      </c>
      <c r="G245" s="740"/>
    </row>
    <row r="246" spans="1:7" ht="15.6">
      <c r="A246" s="232" t="s">
        <v>2430</v>
      </c>
      <c r="B246" s="740" t="s">
        <v>2431</v>
      </c>
      <c r="C246" s="740"/>
      <c r="E246" s="233" t="s">
        <v>3193</v>
      </c>
      <c r="F246" s="740" t="s">
        <v>3194</v>
      </c>
      <c r="G246" s="740"/>
    </row>
    <row r="247" spans="1:7" ht="15.6">
      <c r="A247" s="232" t="s">
        <v>2432</v>
      </c>
      <c r="B247" s="740" t="s">
        <v>2433</v>
      </c>
      <c r="C247" s="740"/>
      <c r="E247" s="233" t="s">
        <v>3195</v>
      </c>
      <c r="F247" s="740" t="s">
        <v>3196</v>
      </c>
      <c r="G247" s="740"/>
    </row>
    <row r="248" spans="1:7" ht="15.6">
      <c r="A248" s="232" t="s">
        <v>2434</v>
      </c>
      <c r="B248" s="740" t="s">
        <v>2435</v>
      </c>
      <c r="C248" s="740"/>
      <c r="E248" s="233" t="s">
        <v>3197</v>
      </c>
      <c r="F248" s="740" t="s">
        <v>3198</v>
      </c>
      <c r="G248" s="740"/>
    </row>
    <row r="249" spans="1:7" ht="15.6">
      <c r="A249" s="232" t="s">
        <v>2436</v>
      </c>
      <c r="B249" s="740" t="s">
        <v>2437</v>
      </c>
      <c r="C249" s="740"/>
      <c r="E249" s="233" t="s">
        <v>3199</v>
      </c>
      <c r="F249" s="740" t="s">
        <v>3200</v>
      </c>
      <c r="G249" s="740"/>
    </row>
    <row r="250" spans="1:7" ht="15.6">
      <c r="A250" s="232" t="s">
        <v>2438</v>
      </c>
      <c r="B250" s="740" t="s">
        <v>2439</v>
      </c>
      <c r="C250" s="740"/>
      <c r="E250" s="233" t="s">
        <v>3201</v>
      </c>
      <c r="F250" s="740" t="s">
        <v>3202</v>
      </c>
      <c r="G250" s="740"/>
    </row>
    <row r="251" spans="1:7" ht="15.6">
      <c r="A251" s="232" t="s">
        <v>3203</v>
      </c>
      <c r="B251" s="740" t="s">
        <v>3204</v>
      </c>
      <c r="C251" s="740"/>
      <c r="E251" s="233" t="s">
        <v>3205</v>
      </c>
      <c r="F251" s="740" t="s">
        <v>3206</v>
      </c>
      <c r="G251" s="740"/>
    </row>
    <row r="252" spans="1:7" ht="15.6">
      <c r="A252" s="232" t="s">
        <v>3207</v>
      </c>
      <c r="B252" s="740" t="s">
        <v>3208</v>
      </c>
      <c r="C252" s="740"/>
      <c r="E252" s="233" t="s">
        <v>3209</v>
      </c>
      <c r="F252" s="740" t="s">
        <v>3210</v>
      </c>
      <c r="G252" s="740"/>
    </row>
    <row r="253" spans="1:7" ht="15.6">
      <c r="A253" s="232" t="s">
        <v>2440</v>
      </c>
      <c r="B253" s="740" t="s">
        <v>2441</v>
      </c>
      <c r="C253" s="740"/>
      <c r="E253" s="233" t="s">
        <v>3211</v>
      </c>
      <c r="F253" s="740" t="s">
        <v>3212</v>
      </c>
      <c r="G253" s="740"/>
    </row>
    <row r="254" spans="1:7" ht="15.6">
      <c r="A254" s="232" t="s">
        <v>2442</v>
      </c>
      <c r="B254" s="740" t="s">
        <v>2443</v>
      </c>
      <c r="C254" s="740"/>
      <c r="E254" s="233" t="s">
        <v>3213</v>
      </c>
      <c r="F254" s="740" t="s">
        <v>3214</v>
      </c>
      <c r="G254" s="740"/>
    </row>
    <row r="255" spans="1:7" ht="15.6">
      <c r="A255" s="232" t="s">
        <v>2444</v>
      </c>
      <c r="B255" s="740" t="s">
        <v>2445</v>
      </c>
      <c r="C255" s="740"/>
      <c r="E255" s="233" t="s">
        <v>3215</v>
      </c>
      <c r="F255" s="740" t="s">
        <v>3216</v>
      </c>
      <c r="G255" s="740"/>
    </row>
    <row r="256" spans="1:7" ht="15.6">
      <c r="A256" s="232" t="s">
        <v>2446</v>
      </c>
      <c r="B256" s="740" t="s">
        <v>2447</v>
      </c>
      <c r="C256" s="740"/>
      <c r="E256" s="233" t="s">
        <v>3217</v>
      </c>
      <c r="F256" s="740" t="s">
        <v>3218</v>
      </c>
      <c r="G256" s="740"/>
    </row>
    <row r="257" spans="1:7" ht="15.6">
      <c r="A257" s="232" t="s">
        <v>2448</v>
      </c>
      <c r="B257" s="740" t="s">
        <v>2449</v>
      </c>
      <c r="C257" s="740"/>
      <c r="E257" s="233" t="s">
        <v>3219</v>
      </c>
      <c r="F257" s="740" t="s">
        <v>3220</v>
      </c>
      <c r="G257" s="740"/>
    </row>
    <row r="258" spans="1:7" ht="15.6">
      <c r="A258" s="232" t="s">
        <v>2450</v>
      </c>
      <c r="B258" s="740" t="s">
        <v>2451</v>
      </c>
      <c r="C258" s="740"/>
      <c r="E258" s="233" t="s">
        <v>3221</v>
      </c>
      <c r="F258" s="740" t="s">
        <v>3222</v>
      </c>
      <c r="G258" s="740"/>
    </row>
    <row r="259" spans="1:7" ht="15.6">
      <c r="A259" s="232" t="s">
        <v>2452</v>
      </c>
      <c r="B259" s="740" t="s">
        <v>2453</v>
      </c>
      <c r="C259" s="740"/>
      <c r="E259" s="233" t="s">
        <v>3223</v>
      </c>
      <c r="F259" s="740" t="s">
        <v>3224</v>
      </c>
      <c r="G259" s="740"/>
    </row>
    <row r="260" spans="1:7" ht="15.6">
      <c r="A260" s="232" t="s">
        <v>2454</v>
      </c>
      <c r="B260" s="740" t="s">
        <v>2455</v>
      </c>
      <c r="C260" s="740"/>
      <c r="E260" s="233" t="s">
        <v>3225</v>
      </c>
      <c r="F260" s="740" t="s">
        <v>3226</v>
      </c>
      <c r="G260" s="740"/>
    </row>
    <row r="261" spans="1:7" ht="15.6">
      <c r="A261" s="232" t="s">
        <v>2456</v>
      </c>
      <c r="B261" s="740" t="s">
        <v>2457</v>
      </c>
      <c r="C261" s="740"/>
      <c r="E261" s="233" t="s">
        <v>3227</v>
      </c>
      <c r="F261" s="740" t="s">
        <v>3228</v>
      </c>
      <c r="G261" s="740"/>
    </row>
    <row r="262" spans="1:7" ht="15.6">
      <c r="A262" s="232" t="s">
        <v>2458</v>
      </c>
      <c r="B262" s="740" t="s">
        <v>2459</v>
      </c>
      <c r="C262" s="740"/>
      <c r="E262" s="233" t="s">
        <v>3229</v>
      </c>
      <c r="F262" s="740" t="s">
        <v>3230</v>
      </c>
      <c r="G262" s="740"/>
    </row>
    <row r="263" spans="1:7" ht="15.6">
      <c r="A263" s="232" t="s">
        <v>2460</v>
      </c>
      <c r="B263" s="740" t="s">
        <v>2461</v>
      </c>
      <c r="C263" s="740"/>
      <c r="E263" s="233" t="s">
        <v>3231</v>
      </c>
      <c r="F263" s="740" t="s">
        <v>3232</v>
      </c>
      <c r="G263" s="740"/>
    </row>
    <row r="264" spans="1:7" ht="15.6">
      <c r="A264" s="232" t="s">
        <v>2462</v>
      </c>
      <c r="B264" s="740" t="s">
        <v>2463</v>
      </c>
      <c r="C264" s="740"/>
      <c r="E264" s="233" t="s">
        <v>3233</v>
      </c>
      <c r="F264" s="740" t="s">
        <v>3234</v>
      </c>
      <c r="G264" s="740"/>
    </row>
    <row r="265" spans="1:7" ht="15.6">
      <c r="A265" s="232" t="s">
        <v>2464</v>
      </c>
      <c r="B265" s="740" t="s">
        <v>2465</v>
      </c>
      <c r="C265" s="740"/>
      <c r="E265" s="233" t="s">
        <v>3235</v>
      </c>
      <c r="F265" s="740" t="s">
        <v>3236</v>
      </c>
      <c r="G265" s="740"/>
    </row>
    <row r="266" spans="1:7" ht="15.6">
      <c r="A266" s="232" t="s">
        <v>2466</v>
      </c>
      <c r="B266" s="740" t="s">
        <v>2467</v>
      </c>
      <c r="C266" s="740"/>
      <c r="E266" s="233" t="s">
        <v>3237</v>
      </c>
      <c r="F266" s="740" t="s">
        <v>3238</v>
      </c>
      <c r="G266" s="740"/>
    </row>
    <row r="267" spans="1:7" ht="15.6">
      <c r="A267" s="232" t="s">
        <v>2468</v>
      </c>
      <c r="B267" s="740" t="s">
        <v>2469</v>
      </c>
      <c r="C267" s="740"/>
      <c r="E267" s="233" t="s">
        <v>3239</v>
      </c>
      <c r="F267" s="740" t="s">
        <v>3240</v>
      </c>
      <c r="G267" s="740"/>
    </row>
    <row r="268" spans="1:7" ht="15.6">
      <c r="A268" s="232" t="s">
        <v>2470</v>
      </c>
      <c r="B268" s="740" t="s">
        <v>2471</v>
      </c>
      <c r="C268" s="740"/>
      <c r="E268" s="233" t="s">
        <v>3241</v>
      </c>
      <c r="F268" s="740" t="s">
        <v>3242</v>
      </c>
      <c r="G268" s="740"/>
    </row>
    <row r="269" spans="1:7" ht="15.6">
      <c r="A269" s="232" t="s">
        <v>2472</v>
      </c>
      <c r="B269" s="740" t="s">
        <v>2473</v>
      </c>
      <c r="C269" s="740"/>
      <c r="E269" s="233" t="s">
        <v>3243</v>
      </c>
      <c r="F269" s="740" t="s">
        <v>3244</v>
      </c>
      <c r="G269" s="740"/>
    </row>
    <row r="270" spans="1:7" ht="15.6">
      <c r="A270" s="232" t="s">
        <v>2474</v>
      </c>
      <c r="B270" s="740" t="s">
        <v>2475</v>
      </c>
      <c r="C270" s="740"/>
      <c r="E270" s="233" t="s">
        <v>3245</v>
      </c>
      <c r="F270" s="740" t="s">
        <v>3246</v>
      </c>
      <c r="G270" s="740"/>
    </row>
    <row r="271" spans="1:7" ht="15.6">
      <c r="A271" s="232" t="s">
        <v>2476</v>
      </c>
      <c r="B271" s="740" t="s">
        <v>2477</v>
      </c>
      <c r="C271" s="740"/>
      <c r="E271" s="233" t="s">
        <v>3247</v>
      </c>
      <c r="F271" s="740" t="s">
        <v>3248</v>
      </c>
      <c r="G271" s="740"/>
    </row>
    <row r="272" spans="1:7" ht="15.6">
      <c r="A272" s="232" t="s">
        <v>2478</v>
      </c>
      <c r="B272" s="740" t="s">
        <v>2479</v>
      </c>
      <c r="C272" s="740"/>
      <c r="E272" s="233" t="s">
        <v>3249</v>
      </c>
      <c r="F272" s="740" t="s">
        <v>3250</v>
      </c>
      <c r="G272" s="740"/>
    </row>
    <row r="273" spans="1:7" ht="15.6">
      <c r="A273" s="232" t="s">
        <v>2480</v>
      </c>
      <c r="B273" s="740" t="s">
        <v>2481</v>
      </c>
      <c r="C273" s="740"/>
      <c r="E273" s="233" t="s">
        <v>3251</v>
      </c>
      <c r="F273" s="740" t="s">
        <v>3252</v>
      </c>
      <c r="G273" s="740"/>
    </row>
    <row r="274" spans="1:7" ht="15.6">
      <c r="A274" s="232" t="s">
        <v>2482</v>
      </c>
      <c r="B274" s="740" t="s">
        <v>2483</v>
      </c>
      <c r="C274" s="740"/>
      <c r="E274" s="233" t="s">
        <v>3253</v>
      </c>
      <c r="F274" s="740" t="s">
        <v>3254</v>
      </c>
      <c r="G274" s="740"/>
    </row>
    <row r="275" spans="1:7" ht="15.6">
      <c r="A275" s="232" t="s">
        <v>2484</v>
      </c>
      <c r="B275" s="740" t="s">
        <v>2485</v>
      </c>
      <c r="C275" s="740"/>
      <c r="E275" s="233" t="s">
        <v>3255</v>
      </c>
      <c r="F275" s="740" t="s">
        <v>3256</v>
      </c>
      <c r="G275" s="740"/>
    </row>
    <row r="276" spans="1:7" ht="15.6">
      <c r="A276" s="232" t="s">
        <v>2486</v>
      </c>
      <c r="B276" s="740" t="s">
        <v>2487</v>
      </c>
      <c r="C276" s="740"/>
      <c r="E276" s="233" t="s">
        <v>3257</v>
      </c>
      <c r="F276" s="740" t="s">
        <v>3258</v>
      </c>
      <c r="G276" s="740"/>
    </row>
    <row r="277" spans="1:7" ht="15.6">
      <c r="A277" s="232" t="s">
        <v>2488</v>
      </c>
      <c r="B277" s="740" t="s">
        <v>2489</v>
      </c>
      <c r="C277" s="740"/>
      <c r="E277" s="233" t="s">
        <v>3259</v>
      </c>
      <c r="F277" s="740" t="s">
        <v>3260</v>
      </c>
      <c r="G277" s="740"/>
    </row>
    <row r="278" spans="1:7" ht="15.6">
      <c r="A278" s="232" t="s">
        <v>3261</v>
      </c>
      <c r="B278" s="740" t="s">
        <v>3262</v>
      </c>
      <c r="C278" s="740"/>
      <c r="E278" s="233" t="s">
        <v>3263</v>
      </c>
      <c r="F278" s="740" t="s">
        <v>3264</v>
      </c>
      <c r="G278" s="740"/>
    </row>
    <row r="279" spans="1:7" ht="15.6">
      <c r="A279" s="232" t="s">
        <v>3265</v>
      </c>
      <c r="B279" s="740" t="s">
        <v>3266</v>
      </c>
      <c r="C279" s="740"/>
      <c r="E279" s="233" t="s">
        <v>3267</v>
      </c>
      <c r="F279" s="740" t="s">
        <v>3268</v>
      </c>
      <c r="G279" s="740"/>
    </row>
    <row r="280" spans="1:7" ht="15.6">
      <c r="A280" s="232" t="s">
        <v>3269</v>
      </c>
      <c r="B280" s="740" t="s">
        <v>3270</v>
      </c>
      <c r="C280" s="740"/>
      <c r="E280" s="233" t="s">
        <v>3271</v>
      </c>
      <c r="F280" s="740" t="s">
        <v>3272</v>
      </c>
      <c r="G280" s="740"/>
    </row>
    <row r="281" spans="1:7" ht="15.6">
      <c r="A281" s="232" t="s">
        <v>2490</v>
      </c>
      <c r="B281" s="740" t="s">
        <v>2491</v>
      </c>
      <c r="C281" s="740"/>
      <c r="E281" s="233" t="s">
        <v>3273</v>
      </c>
      <c r="F281" s="740" t="s">
        <v>3274</v>
      </c>
      <c r="G281" s="740"/>
    </row>
    <row r="282" spans="1:7" ht="15.6">
      <c r="A282" s="232" t="s">
        <v>2492</v>
      </c>
      <c r="B282" s="740" t="s">
        <v>2493</v>
      </c>
      <c r="C282" s="740"/>
      <c r="E282" s="233" t="s">
        <v>3275</v>
      </c>
      <c r="F282" s="740" t="s">
        <v>3276</v>
      </c>
      <c r="G282" s="740"/>
    </row>
    <row r="283" spans="1:7" ht="15.6">
      <c r="A283" s="232" t="s">
        <v>2494</v>
      </c>
      <c r="B283" s="740" t="s">
        <v>2495</v>
      </c>
      <c r="C283" s="740"/>
      <c r="E283" s="233" t="s">
        <v>3277</v>
      </c>
      <c r="F283" s="740" t="s">
        <v>3278</v>
      </c>
      <c r="G283" s="740"/>
    </row>
    <row r="284" spans="1:7" ht="15.6">
      <c r="A284" s="232" t="s">
        <v>2496</v>
      </c>
      <c r="B284" s="740" t="s">
        <v>2497</v>
      </c>
      <c r="C284" s="740"/>
      <c r="E284" s="233" t="s">
        <v>3279</v>
      </c>
      <c r="F284" s="740" t="s">
        <v>3280</v>
      </c>
      <c r="G284" s="740"/>
    </row>
    <row r="285" spans="1:7" ht="15.6">
      <c r="A285" s="232" t="s">
        <v>2498</v>
      </c>
      <c r="B285" s="740" t="s">
        <v>2499</v>
      </c>
      <c r="C285" s="740"/>
      <c r="E285" s="233" t="s">
        <v>3281</v>
      </c>
      <c r="F285" s="740" t="s">
        <v>3282</v>
      </c>
      <c r="G285" s="740"/>
    </row>
    <row r="286" spans="1:7" ht="15.6">
      <c r="A286" s="232" t="s">
        <v>2500</v>
      </c>
      <c r="B286" s="740" t="s">
        <v>2501</v>
      </c>
      <c r="C286" s="740"/>
      <c r="E286" s="233" t="s">
        <v>3283</v>
      </c>
      <c r="F286" s="740" t="s">
        <v>3284</v>
      </c>
      <c r="G286" s="740"/>
    </row>
    <row r="287" spans="1:7" ht="15.6">
      <c r="A287" s="232" t="s">
        <v>2502</v>
      </c>
      <c r="B287" s="740" t="s">
        <v>2503</v>
      </c>
      <c r="C287" s="740"/>
      <c r="E287" s="233" t="s">
        <v>3285</v>
      </c>
      <c r="F287" s="740" t="s">
        <v>3286</v>
      </c>
      <c r="G287" s="740"/>
    </row>
    <row r="288" spans="1:7" ht="15.6">
      <c r="A288" s="232" t="s">
        <v>2504</v>
      </c>
      <c r="B288" s="740" t="s">
        <v>2505</v>
      </c>
      <c r="C288" s="740"/>
      <c r="E288" s="233" t="s">
        <v>3287</v>
      </c>
      <c r="F288" s="740" t="s">
        <v>3288</v>
      </c>
      <c r="G288" s="740"/>
    </row>
    <row r="289" spans="1:7" ht="15.6">
      <c r="A289" s="232" t="s">
        <v>2506</v>
      </c>
      <c r="B289" s="740" t="s">
        <v>2507</v>
      </c>
      <c r="C289" s="740"/>
      <c r="E289" s="233" t="s">
        <v>3289</v>
      </c>
      <c r="F289" s="740" t="s">
        <v>3290</v>
      </c>
      <c r="G289" s="740"/>
    </row>
    <row r="290" spans="1:7" ht="15.6">
      <c r="A290" s="232" t="s">
        <v>2508</v>
      </c>
      <c r="B290" s="740" t="s">
        <v>2509</v>
      </c>
      <c r="C290" s="740"/>
      <c r="E290" s="233" t="s">
        <v>3291</v>
      </c>
      <c r="F290" s="740" t="s">
        <v>3292</v>
      </c>
      <c r="G290" s="740"/>
    </row>
    <row r="291" spans="1:7" ht="15.6">
      <c r="A291" s="232" t="s">
        <v>2510</v>
      </c>
      <c r="B291" s="740" t="s">
        <v>2511</v>
      </c>
      <c r="C291" s="740"/>
      <c r="E291" s="233" t="s">
        <v>3293</v>
      </c>
      <c r="F291" s="740" t="s">
        <v>3294</v>
      </c>
      <c r="G291" s="740"/>
    </row>
    <row r="292" spans="1:7" ht="15.6">
      <c r="A292" s="232" t="s">
        <v>2512</v>
      </c>
      <c r="B292" s="740" t="s">
        <v>2513</v>
      </c>
      <c r="C292" s="740"/>
      <c r="E292" s="233" t="s">
        <v>3295</v>
      </c>
      <c r="F292" s="740" t="s">
        <v>3296</v>
      </c>
      <c r="G292" s="740"/>
    </row>
    <row r="293" spans="1:7">
      <c r="E293" s="233" t="s">
        <v>3297</v>
      </c>
      <c r="F293" s="740" t="s">
        <v>3298</v>
      </c>
      <c r="G293" s="740"/>
    </row>
    <row r="294" spans="1:7">
      <c r="E294" s="233" t="s">
        <v>3299</v>
      </c>
      <c r="F294" s="740" t="s">
        <v>3300</v>
      </c>
      <c r="G294" s="740"/>
    </row>
    <row r="295" spans="1:7">
      <c r="E295" s="233" t="s">
        <v>3301</v>
      </c>
      <c r="F295" s="740" t="s">
        <v>3302</v>
      </c>
      <c r="G295" s="740"/>
    </row>
    <row r="296" spans="1:7">
      <c r="E296" s="233" t="s">
        <v>3303</v>
      </c>
      <c r="F296" s="740" t="s">
        <v>3304</v>
      </c>
      <c r="G296" s="740"/>
    </row>
    <row r="297" spans="1:7">
      <c r="E297" s="233" t="s">
        <v>3305</v>
      </c>
      <c r="F297" s="740" t="s">
        <v>3306</v>
      </c>
      <c r="G297" s="740"/>
    </row>
    <row r="298" spans="1:7">
      <c r="E298" s="233" t="s">
        <v>3307</v>
      </c>
      <c r="F298" s="740" t="s">
        <v>3308</v>
      </c>
      <c r="G298" s="740"/>
    </row>
    <row r="299" spans="1:7">
      <c r="E299" s="233" t="s">
        <v>3309</v>
      </c>
      <c r="F299" s="740" t="s">
        <v>3310</v>
      </c>
      <c r="G299" s="740"/>
    </row>
    <row r="300" spans="1:7">
      <c r="E300" s="233" t="s">
        <v>3311</v>
      </c>
      <c r="F300" s="740" t="s">
        <v>3312</v>
      </c>
      <c r="G300" s="740"/>
    </row>
    <row r="301" spans="1:7">
      <c r="E301" s="233" t="s">
        <v>3313</v>
      </c>
      <c r="F301" s="740" t="s">
        <v>3314</v>
      </c>
      <c r="G301" s="740"/>
    </row>
    <row r="302" spans="1:7">
      <c r="E302" s="233" t="s">
        <v>3315</v>
      </c>
      <c r="F302" s="740" t="s">
        <v>3316</v>
      </c>
      <c r="G302" s="740"/>
    </row>
    <row r="303" spans="1:7">
      <c r="E303" s="233" t="s">
        <v>3317</v>
      </c>
      <c r="F303" s="740" t="s">
        <v>3318</v>
      </c>
      <c r="G303" s="740"/>
    </row>
    <row r="304" spans="1:7">
      <c r="E304" s="233" t="s">
        <v>3319</v>
      </c>
      <c r="F304" s="740" t="s">
        <v>3320</v>
      </c>
      <c r="G304" s="740"/>
    </row>
    <row r="305" spans="5:7">
      <c r="E305" s="233" t="s">
        <v>3321</v>
      </c>
      <c r="F305" s="740" t="s">
        <v>3322</v>
      </c>
      <c r="G305" s="740"/>
    </row>
    <row r="306" spans="5:7">
      <c r="E306" s="233" t="s">
        <v>3323</v>
      </c>
      <c r="F306" s="740" t="s">
        <v>3324</v>
      </c>
      <c r="G306" s="740"/>
    </row>
    <row r="307" spans="5:7">
      <c r="E307" s="233" t="s">
        <v>3325</v>
      </c>
      <c r="F307" s="740" t="s">
        <v>3326</v>
      </c>
      <c r="G307" s="740"/>
    </row>
    <row r="308" spans="5:7">
      <c r="E308" s="233" t="s">
        <v>3327</v>
      </c>
      <c r="F308" s="740" t="s">
        <v>3328</v>
      </c>
      <c r="G308" s="740"/>
    </row>
    <row r="309" spans="5:7">
      <c r="E309" s="233" t="s">
        <v>3329</v>
      </c>
      <c r="F309" s="740" t="s">
        <v>3330</v>
      </c>
      <c r="G309" s="740"/>
    </row>
    <row r="310" spans="5:7">
      <c r="E310" s="233" t="s">
        <v>3331</v>
      </c>
      <c r="F310" s="740" t="s">
        <v>3332</v>
      </c>
      <c r="G310" s="740"/>
    </row>
    <row r="311" spans="5:7">
      <c r="E311" s="233" t="s">
        <v>3333</v>
      </c>
      <c r="F311" s="740" t="s">
        <v>3334</v>
      </c>
      <c r="G311" s="740"/>
    </row>
    <row r="312" spans="5:7">
      <c r="E312" s="233" t="s">
        <v>3335</v>
      </c>
      <c r="F312" s="740" t="s">
        <v>3336</v>
      </c>
      <c r="G312" s="740"/>
    </row>
    <row r="313" spans="5:7">
      <c r="E313" s="233" t="s">
        <v>3337</v>
      </c>
      <c r="F313" s="740" t="s">
        <v>3338</v>
      </c>
      <c r="G313" s="740"/>
    </row>
    <row r="314" spans="5:7">
      <c r="E314" s="233" t="s">
        <v>3339</v>
      </c>
      <c r="F314" s="740" t="s">
        <v>3340</v>
      </c>
      <c r="G314" s="740"/>
    </row>
    <row r="315" spans="5:7">
      <c r="E315" s="233" t="s">
        <v>3341</v>
      </c>
      <c r="F315" s="740" t="s">
        <v>3342</v>
      </c>
      <c r="G315" s="740"/>
    </row>
    <row r="316" spans="5:7">
      <c r="E316" s="233" t="s">
        <v>3343</v>
      </c>
      <c r="F316" s="740" t="s">
        <v>3344</v>
      </c>
      <c r="G316" s="740"/>
    </row>
    <row r="317" spans="5:7">
      <c r="E317" s="233" t="s">
        <v>3345</v>
      </c>
      <c r="F317" s="740" t="s">
        <v>3346</v>
      </c>
      <c r="G317" s="740"/>
    </row>
    <row r="318" spans="5:7">
      <c r="E318" s="233" t="s">
        <v>3347</v>
      </c>
      <c r="F318" s="740" t="s">
        <v>3348</v>
      </c>
      <c r="G318" s="740"/>
    </row>
    <row r="319" spans="5:7">
      <c r="E319" s="233" t="s">
        <v>3349</v>
      </c>
      <c r="F319" s="740" t="s">
        <v>3350</v>
      </c>
      <c r="G319" s="740"/>
    </row>
    <row r="320" spans="5:7">
      <c r="E320" s="233" t="s">
        <v>3351</v>
      </c>
      <c r="F320" s="740" t="s">
        <v>3352</v>
      </c>
      <c r="G320" s="740"/>
    </row>
    <row r="321" spans="5:7">
      <c r="E321" s="233" t="s">
        <v>3353</v>
      </c>
      <c r="F321" s="740" t="s">
        <v>3354</v>
      </c>
      <c r="G321" s="740"/>
    </row>
    <row r="322" spans="5:7">
      <c r="E322" s="233" t="s">
        <v>3355</v>
      </c>
      <c r="F322" s="740" t="s">
        <v>3356</v>
      </c>
      <c r="G322" s="740"/>
    </row>
    <row r="323" spans="5:7">
      <c r="E323" s="233" t="s">
        <v>3357</v>
      </c>
      <c r="F323" s="740" t="s">
        <v>3358</v>
      </c>
      <c r="G323" s="740"/>
    </row>
    <row r="324" spans="5:7">
      <c r="E324" s="233" t="s">
        <v>3359</v>
      </c>
      <c r="F324" s="740" t="s">
        <v>3360</v>
      </c>
      <c r="G324" s="740"/>
    </row>
    <row r="325" spans="5:7">
      <c r="E325" s="233" t="s">
        <v>3361</v>
      </c>
      <c r="F325" s="740" t="s">
        <v>3362</v>
      </c>
      <c r="G325" s="740"/>
    </row>
    <row r="326" spans="5:7">
      <c r="E326" s="233" t="s">
        <v>3363</v>
      </c>
      <c r="F326" s="740" t="s">
        <v>3364</v>
      </c>
      <c r="G326" s="740"/>
    </row>
    <row r="327" spans="5:7">
      <c r="E327" s="233" t="s">
        <v>3365</v>
      </c>
      <c r="F327" s="740" t="s">
        <v>3366</v>
      </c>
      <c r="G327" s="740"/>
    </row>
    <row r="328" spans="5:7">
      <c r="E328" s="233" t="s">
        <v>3367</v>
      </c>
      <c r="F328" s="740" t="s">
        <v>3368</v>
      </c>
      <c r="G328" s="740"/>
    </row>
    <row r="329" spans="5:7">
      <c r="E329" s="233" t="s">
        <v>3369</v>
      </c>
      <c r="F329" s="740" t="s">
        <v>3370</v>
      </c>
      <c r="G329" s="740"/>
    </row>
    <row r="330" spans="5:7">
      <c r="E330" s="233" t="s">
        <v>3371</v>
      </c>
      <c r="F330" s="740" t="s">
        <v>3372</v>
      </c>
      <c r="G330" s="740"/>
    </row>
    <row r="331" spans="5:7">
      <c r="E331" s="233" t="s">
        <v>3373</v>
      </c>
      <c r="F331" s="740" t="s">
        <v>3374</v>
      </c>
      <c r="G331" s="740"/>
    </row>
    <row r="332" spans="5:7">
      <c r="E332" s="233" t="s">
        <v>3375</v>
      </c>
      <c r="F332" s="740" t="s">
        <v>3376</v>
      </c>
      <c r="G332" s="740"/>
    </row>
    <row r="333" spans="5:7">
      <c r="E333" s="233" t="s">
        <v>3377</v>
      </c>
      <c r="F333" s="740" t="s">
        <v>3378</v>
      </c>
      <c r="G333" s="740"/>
    </row>
    <row r="334" spans="5:7">
      <c r="E334" s="233" t="s">
        <v>3379</v>
      </c>
      <c r="F334" s="740" t="s">
        <v>3380</v>
      </c>
      <c r="G334" s="740"/>
    </row>
    <row r="335" spans="5:7">
      <c r="E335" s="233" t="s">
        <v>3381</v>
      </c>
      <c r="F335" s="740" t="s">
        <v>3382</v>
      </c>
      <c r="G335" s="740"/>
    </row>
    <row r="336" spans="5:7">
      <c r="E336" s="233" t="s">
        <v>3383</v>
      </c>
      <c r="F336" s="740" t="s">
        <v>3384</v>
      </c>
      <c r="G336" s="740"/>
    </row>
    <row r="337" spans="5:7">
      <c r="E337" s="233" t="s">
        <v>3385</v>
      </c>
      <c r="F337" s="740" t="s">
        <v>3386</v>
      </c>
      <c r="G337" s="740"/>
    </row>
    <row r="338" spans="5:7">
      <c r="E338" s="233" t="s">
        <v>3387</v>
      </c>
      <c r="F338" s="740" t="s">
        <v>3388</v>
      </c>
      <c r="G338" s="740"/>
    </row>
    <row r="339" spans="5:7">
      <c r="E339" s="233" t="s">
        <v>3389</v>
      </c>
      <c r="F339" s="740" t="s">
        <v>3390</v>
      </c>
      <c r="G339" s="740"/>
    </row>
    <row r="340" spans="5:7">
      <c r="E340" s="233" t="s">
        <v>3391</v>
      </c>
      <c r="F340" s="740" t="s">
        <v>3392</v>
      </c>
      <c r="G340" s="740"/>
    </row>
    <row r="341" spans="5:7">
      <c r="E341" s="233" t="s">
        <v>3393</v>
      </c>
      <c r="F341" s="740" t="s">
        <v>3394</v>
      </c>
      <c r="G341" s="740"/>
    </row>
    <row r="342" spans="5:7">
      <c r="E342" s="233" t="s">
        <v>3395</v>
      </c>
      <c r="F342" s="740" t="s">
        <v>3396</v>
      </c>
      <c r="G342" s="740"/>
    </row>
    <row r="343" spans="5:7">
      <c r="E343" s="233" t="s">
        <v>3397</v>
      </c>
      <c r="F343" s="740" t="s">
        <v>3398</v>
      </c>
      <c r="G343" s="740"/>
    </row>
    <row r="344" spans="5:7">
      <c r="E344" s="233" t="s">
        <v>3399</v>
      </c>
      <c r="F344" s="740" t="s">
        <v>3400</v>
      </c>
      <c r="G344" s="740"/>
    </row>
    <row r="345" spans="5:7">
      <c r="E345" s="233" t="s">
        <v>3401</v>
      </c>
      <c r="F345" s="740" t="s">
        <v>3402</v>
      </c>
      <c r="G345" s="740"/>
    </row>
    <row r="346" spans="5:7">
      <c r="E346" s="233" t="s">
        <v>3403</v>
      </c>
      <c r="F346" s="740" t="s">
        <v>3404</v>
      </c>
      <c r="G346" s="740"/>
    </row>
    <row r="347" spans="5:7">
      <c r="E347" s="233" t="s">
        <v>3405</v>
      </c>
      <c r="F347" s="740" t="s">
        <v>3406</v>
      </c>
      <c r="G347" s="740"/>
    </row>
    <row r="348" spans="5:7">
      <c r="E348" s="233" t="s">
        <v>3407</v>
      </c>
      <c r="F348" s="740" t="s">
        <v>3408</v>
      </c>
      <c r="G348" s="740"/>
    </row>
    <row r="349" spans="5:7">
      <c r="E349" s="233" t="s">
        <v>3409</v>
      </c>
      <c r="F349" s="740" t="s">
        <v>3410</v>
      </c>
      <c r="G349" s="740"/>
    </row>
    <row r="350" spans="5:7">
      <c r="E350" s="233" t="s">
        <v>3411</v>
      </c>
      <c r="F350" s="740" t="s">
        <v>3412</v>
      </c>
      <c r="G350" s="740"/>
    </row>
    <row r="351" spans="5:7">
      <c r="E351" s="233" t="s">
        <v>3413</v>
      </c>
      <c r="F351" s="740" t="s">
        <v>3414</v>
      </c>
      <c r="G351" s="740"/>
    </row>
    <row r="352" spans="5:7">
      <c r="E352" s="233" t="s">
        <v>3415</v>
      </c>
      <c r="F352" s="740" t="s">
        <v>3416</v>
      </c>
      <c r="G352" s="740"/>
    </row>
    <row r="353" spans="5:7">
      <c r="E353" s="233" t="s">
        <v>3417</v>
      </c>
      <c r="F353" s="740" t="s">
        <v>3418</v>
      </c>
      <c r="G353" s="740"/>
    </row>
    <row r="354" spans="5:7">
      <c r="E354" s="233" t="s">
        <v>3419</v>
      </c>
      <c r="F354" s="740" t="s">
        <v>3420</v>
      </c>
      <c r="G354" s="740"/>
    </row>
    <row r="355" spans="5:7">
      <c r="E355" s="233" t="s">
        <v>3421</v>
      </c>
      <c r="F355" s="740" t="s">
        <v>3422</v>
      </c>
      <c r="G355" s="740"/>
    </row>
    <row r="356" spans="5:7">
      <c r="E356" s="233" t="s">
        <v>3423</v>
      </c>
      <c r="F356" s="740" t="s">
        <v>3424</v>
      </c>
      <c r="G356" s="740"/>
    </row>
    <row r="357" spans="5:7">
      <c r="E357" s="233" t="s">
        <v>3425</v>
      </c>
      <c r="F357" s="740" t="s">
        <v>3426</v>
      </c>
      <c r="G357" s="740"/>
    </row>
    <row r="358" spans="5:7">
      <c r="E358" s="233" t="s">
        <v>3427</v>
      </c>
      <c r="F358" s="740" t="s">
        <v>3428</v>
      </c>
      <c r="G358" s="740"/>
    </row>
    <row r="359" spans="5:7">
      <c r="E359" s="233" t="s">
        <v>3429</v>
      </c>
      <c r="F359" s="740" t="s">
        <v>3430</v>
      </c>
      <c r="G359" s="740"/>
    </row>
    <row r="360" spans="5:7">
      <c r="E360" s="233" t="s">
        <v>3431</v>
      </c>
      <c r="F360" s="740" t="s">
        <v>3432</v>
      </c>
      <c r="G360" s="740"/>
    </row>
    <row r="361" spans="5:7">
      <c r="E361" s="233" t="s">
        <v>3433</v>
      </c>
      <c r="F361" s="740" t="s">
        <v>3434</v>
      </c>
      <c r="G361" s="740"/>
    </row>
    <row r="362" spans="5:7">
      <c r="E362" s="233" t="s">
        <v>3435</v>
      </c>
      <c r="F362" s="740" t="s">
        <v>3436</v>
      </c>
      <c r="G362" s="740"/>
    </row>
    <row r="363" spans="5:7">
      <c r="E363" s="233" t="s">
        <v>3437</v>
      </c>
      <c r="F363" s="740" t="s">
        <v>3438</v>
      </c>
      <c r="G363" s="740"/>
    </row>
    <row r="364" spans="5:7">
      <c r="E364" s="233" t="s">
        <v>3439</v>
      </c>
      <c r="F364" s="740" t="s">
        <v>3440</v>
      </c>
      <c r="G364" s="740"/>
    </row>
    <row r="365" spans="5:7">
      <c r="E365" s="233" t="s">
        <v>3441</v>
      </c>
      <c r="F365" s="740" t="s">
        <v>3442</v>
      </c>
      <c r="G365" s="740"/>
    </row>
    <row r="366" spans="5:7">
      <c r="E366" s="233" t="s">
        <v>3443</v>
      </c>
      <c r="F366" s="740" t="s">
        <v>3444</v>
      </c>
      <c r="G366" s="740"/>
    </row>
    <row r="367" spans="5:7">
      <c r="E367" s="233" t="s">
        <v>3445</v>
      </c>
      <c r="F367" s="740" t="s">
        <v>3446</v>
      </c>
      <c r="G367" s="740"/>
    </row>
    <row r="368" spans="5:7">
      <c r="E368" s="233" t="s">
        <v>3447</v>
      </c>
      <c r="F368" s="740" t="s">
        <v>3448</v>
      </c>
      <c r="G368" s="740"/>
    </row>
    <row r="369" spans="5:7">
      <c r="E369" s="233" t="s">
        <v>3449</v>
      </c>
      <c r="F369" s="740" t="s">
        <v>3450</v>
      </c>
      <c r="G369" s="740"/>
    </row>
    <row r="370" spans="5:7">
      <c r="E370" s="233" t="s">
        <v>3451</v>
      </c>
      <c r="F370" s="740" t="s">
        <v>3452</v>
      </c>
      <c r="G370" s="740"/>
    </row>
    <row r="371" spans="5:7">
      <c r="E371" s="233" t="s">
        <v>3453</v>
      </c>
      <c r="F371" s="740" t="s">
        <v>3454</v>
      </c>
      <c r="G371" s="740"/>
    </row>
    <row r="372" spans="5:7">
      <c r="E372" s="233" t="s">
        <v>3455</v>
      </c>
      <c r="F372" s="740" t="s">
        <v>3456</v>
      </c>
      <c r="G372" s="740"/>
    </row>
    <row r="373" spans="5:7">
      <c r="E373" s="233" t="s">
        <v>3457</v>
      </c>
      <c r="F373" s="740" t="s">
        <v>3458</v>
      </c>
      <c r="G373" s="740"/>
    </row>
    <row r="374" spans="5:7">
      <c r="E374" s="233" t="s">
        <v>3459</v>
      </c>
      <c r="F374" s="740" t="s">
        <v>3460</v>
      </c>
      <c r="G374" s="740"/>
    </row>
    <row r="375" spans="5:7">
      <c r="E375" s="233" t="s">
        <v>3461</v>
      </c>
      <c r="F375" s="740" t="s">
        <v>3462</v>
      </c>
      <c r="G375" s="740"/>
    </row>
    <row r="376" spans="5:7">
      <c r="E376" s="233" t="s">
        <v>3463</v>
      </c>
      <c r="F376" s="740" t="s">
        <v>3464</v>
      </c>
      <c r="G376" s="740"/>
    </row>
    <row r="377" spans="5:7">
      <c r="E377" s="233" t="s">
        <v>3465</v>
      </c>
      <c r="F377" s="740" t="s">
        <v>3466</v>
      </c>
      <c r="G377" s="740"/>
    </row>
    <row r="378" spans="5:7">
      <c r="E378" s="233" t="s">
        <v>3467</v>
      </c>
      <c r="F378" s="740" t="s">
        <v>3468</v>
      </c>
      <c r="G378" s="740"/>
    </row>
    <row r="379" spans="5:7">
      <c r="E379" s="233" t="s">
        <v>3469</v>
      </c>
      <c r="F379" s="740" t="s">
        <v>3470</v>
      </c>
      <c r="G379" s="740"/>
    </row>
    <row r="380" spans="5:7">
      <c r="E380" s="233" t="s">
        <v>3471</v>
      </c>
      <c r="F380" s="740" t="s">
        <v>3472</v>
      </c>
      <c r="G380" s="740"/>
    </row>
    <row r="381" spans="5:7">
      <c r="E381" s="233" t="s">
        <v>3473</v>
      </c>
      <c r="F381" s="740" t="s">
        <v>3474</v>
      </c>
      <c r="G381" s="740"/>
    </row>
    <row r="382" spans="5:7">
      <c r="E382" s="233" t="s">
        <v>3475</v>
      </c>
      <c r="F382" s="740" t="s">
        <v>3476</v>
      </c>
      <c r="G382" s="740"/>
    </row>
    <row r="383" spans="5:7">
      <c r="E383" s="233" t="s">
        <v>3477</v>
      </c>
      <c r="F383" s="740" t="s">
        <v>3478</v>
      </c>
      <c r="G383" s="740"/>
    </row>
    <row r="384" spans="5:7">
      <c r="E384" s="233" t="s">
        <v>3479</v>
      </c>
      <c r="F384" s="740" t="s">
        <v>3480</v>
      </c>
      <c r="G384" s="740"/>
    </row>
    <row r="385" spans="5:7">
      <c r="E385" s="233" t="s">
        <v>3481</v>
      </c>
      <c r="F385" s="740" t="s">
        <v>3482</v>
      </c>
      <c r="G385" s="740"/>
    </row>
    <row r="386" spans="5:7">
      <c r="E386" s="233" t="s">
        <v>3483</v>
      </c>
      <c r="F386" s="740" t="s">
        <v>3484</v>
      </c>
      <c r="G386" s="740"/>
    </row>
    <row r="387" spans="5:7">
      <c r="E387" s="233" t="s">
        <v>3485</v>
      </c>
      <c r="F387" s="740" t="s">
        <v>3486</v>
      </c>
      <c r="G387" s="740"/>
    </row>
    <row r="388" spans="5:7">
      <c r="E388" s="233" t="s">
        <v>3487</v>
      </c>
      <c r="F388" s="740" t="s">
        <v>3488</v>
      </c>
      <c r="G388" s="740"/>
    </row>
    <row r="389" spans="5:7">
      <c r="E389" s="233" t="s">
        <v>3489</v>
      </c>
      <c r="F389" s="740" t="s">
        <v>3490</v>
      </c>
      <c r="G389" s="740"/>
    </row>
    <row r="390" spans="5:7">
      <c r="E390" s="233" t="s">
        <v>3491</v>
      </c>
      <c r="F390" s="740" t="s">
        <v>3492</v>
      </c>
      <c r="G390" s="740"/>
    </row>
    <row r="391" spans="5:7">
      <c r="E391" s="233" t="s">
        <v>3493</v>
      </c>
      <c r="F391" s="740" t="s">
        <v>3494</v>
      </c>
      <c r="G391" s="740"/>
    </row>
    <row r="392" spans="5:7">
      <c r="E392" s="233" t="s">
        <v>3495</v>
      </c>
      <c r="F392" s="740" t="s">
        <v>3496</v>
      </c>
      <c r="G392" s="740"/>
    </row>
    <row r="393" spans="5:7">
      <c r="E393" s="233" t="s">
        <v>3497</v>
      </c>
      <c r="F393" s="740" t="s">
        <v>3498</v>
      </c>
      <c r="G393" s="740"/>
    </row>
    <row r="394" spans="5:7">
      <c r="E394" s="233" t="s">
        <v>3499</v>
      </c>
      <c r="F394" s="740" t="s">
        <v>3500</v>
      </c>
      <c r="G394" s="740"/>
    </row>
    <row r="395" spans="5:7">
      <c r="E395" s="233" t="s">
        <v>3501</v>
      </c>
      <c r="F395" s="740" t="s">
        <v>3502</v>
      </c>
      <c r="G395" s="740"/>
    </row>
    <row r="396" spans="5:7">
      <c r="E396" s="233" t="s">
        <v>3503</v>
      </c>
      <c r="F396" s="740" t="s">
        <v>3504</v>
      </c>
      <c r="G396" s="740"/>
    </row>
    <row r="397" spans="5:7">
      <c r="E397" s="233" t="s">
        <v>3505</v>
      </c>
      <c r="F397" s="740" t="s">
        <v>3506</v>
      </c>
      <c r="G397" s="740"/>
    </row>
    <row r="398" spans="5:7">
      <c r="E398" s="233" t="s">
        <v>3507</v>
      </c>
      <c r="F398" s="740" t="s">
        <v>3508</v>
      </c>
      <c r="G398" s="740"/>
    </row>
    <row r="399" spans="5:7">
      <c r="E399" s="233" t="s">
        <v>3509</v>
      </c>
      <c r="F399" s="740" t="s">
        <v>3510</v>
      </c>
      <c r="G399" s="740"/>
    </row>
    <row r="400" spans="5:7">
      <c r="E400" s="233" t="s">
        <v>3511</v>
      </c>
      <c r="F400" s="740" t="s">
        <v>3512</v>
      </c>
      <c r="G400" s="740"/>
    </row>
    <row r="401" spans="5:7">
      <c r="E401" s="233" t="s">
        <v>3513</v>
      </c>
      <c r="F401" s="740" t="s">
        <v>3514</v>
      </c>
      <c r="G401" s="740"/>
    </row>
    <row r="402" spans="5:7">
      <c r="E402" s="233" t="s">
        <v>3515</v>
      </c>
      <c r="F402" s="740" t="s">
        <v>3516</v>
      </c>
      <c r="G402" s="740"/>
    </row>
    <row r="403" spans="5:7">
      <c r="E403" s="233" t="s">
        <v>3517</v>
      </c>
      <c r="F403" s="740" t="s">
        <v>3518</v>
      </c>
      <c r="G403" s="740"/>
    </row>
    <row r="404" spans="5:7">
      <c r="E404" s="233" t="s">
        <v>3519</v>
      </c>
      <c r="F404" s="740" t="s">
        <v>3520</v>
      </c>
      <c r="G404" s="740"/>
    </row>
    <row r="405" spans="5:7">
      <c r="E405" s="233" t="s">
        <v>3521</v>
      </c>
      <c r="F405" s="740" t="s">
        <v>3522</v>
      </c>
      <c r="G405" s="740"/>
    </row>
    <row r="406" spans="5:7">
      <c r="E406" s="233" t="s">
        <v>3523</v>
      </c>
      <c r="F406" s="740" t="s">
        <v>3524</v>
      </c>
      <c r="G406" s="740"/>
    </row>
    <row r="407" spans="5:7">
      <c r="E407" s="233" t="s">
        <v>3525</v>
      </c>
      <c r="F407" s="740" t="s">
        <v>3526</v>
      </c>
      <c r="G407" s="740"/>
    </row>
    <row r="408" spans="5:7">
      <c r="E408" s="233" t="s">
        <v>3527</v>
      </c>
      <c r="F408" s="740" t="s">
        <v>3528</v>
      </c>
      <c r="G408" s="740"/>
    </row>
    <row r="409" spans="5:7">
      <c r="E409" s="233" t="s">
        <v>3529</v>
      </c>
      <c r="F409" s="740" t="s">
        <v>3530</v>
      </c>
      <c r="G409" s="740"/>
    </row>
    <row r="410" spans="5:7">
      <c r="E410" s="233" t="s">
        <v>3531</v>
      </c>
      <c r="F410" s="740" t="s">
        <v>3532</v>
      </c>
      <c r="G410" s="740"/>
    </row>
    <row r="411" spans="5:7">
      <c r="E411" s="233" t="s">
        <v>3533</v>
      </c>
      <c r="F411" s="740" t="s">
        <v>3534</v>
      </c>
      <c r="G411" s="740"/>
    </row>
    <row r="412" spans="5:7">
      <c r="E412" s="233" t="s">
        <v>3535</v>
      </c>
      <c r="F412" s="740" t="s">
        <v>3536</v>
      </c>
      <c r="G412" s="740"/>
    </row>
    <row r="413" spans="5:7">
      <c r="E413" s="233" t="s">
        <v>3537</v>
      </c>
      <c r="F413" s="740" t="s">
        <v>3538</v>
      </c>
      <c r="G413" s="740"/>
    </row>
    <row r="414" spans="5:7">
      <c r="E414" s="233" t="s">
        <v>3539</v>
      </c>
      <c r="F414" s="740" t="s">
        <v>3540</v>
      </c>
      <c r="G414" s="740"/>
    </row>
    <row r="415" spans="5:7">
      <c r="E415" s="233" t="s">
        <v>3541</v>
      </c>
      <c r="F415" s="740" t="s">
        <v>3542</v>
      </c>
      <c r="G415" s="740"/>
    </row>
    <row r="416" spans="5:7">
      <c r="E416" s="233" t="s">
        <v>3543</v>
      </c>
      <c r="F416" s="740" t="s">
        <v>3544</v>
      </c>
      <c r="G416" s="740"/>
    </row>
    <row r="417" spans="5:7">
      <c r="E417" s="233" t="s">
        <v>3545</v>
      </c>
      <c r="F417" s="740" t="s">
        <v>3546</v>
      </c>
      <c r="G417" s="740"/>
    </row>
    <row r="418" spans="5:7">
      <c r="E418" s="233" t="s">
        <v>3547</v>
      </c>
      <c r="F418" s="740" t="s">
        <v>3548</v>
      </c>
      <c r="G418" s="740"/>
    </row>
    <row r="419" spans="5:7">
      <c r="E419" s="233" t="s">
        <v>3549</v>
      </c>
      <c r="F419" s="740" t="s">
        <v>3550</v>
      </c>
      <c r="G419" s="740"/>
    </row>
    <row r="420" spans="5:7">
      <c r="E420" s="233" t="s">
        <v>3551</v>
      </c>
      <c r="F420" s="740" t="s">
        <v>3552</v>
      </c>
      <c r="G420" s="740"/>
    </row>
    <row r="421" spans="5:7">
      <c r="E421" s="233" t="s">
        <v>3553</v>
      </c>
      <c r="F421" s="740" t="s">
        <v>3554</v>
      </c>
      <c r="G421" s="740"/>
    </row>
    <row r="422" spans="5:7">
      <c r="E422" s="233" t="s">
        <v>3555</v>
      </c>
      <c r="F422" s="740" t="s">
        <v>3556</v>
      </c>
      <c r="G422" s="740"/>
    </row>
    <row r="423" spans="5:7">
      <c r="E423" s="233" t="s">
        <v>3557</v>
      </c>
      <c r="F423" s="740" t="s">
        <v>3558</v>
      </c>
      <c r="G423" s="740"/>
    </row>
    <row r="424" spans="5:7">
      <c r="E424" s="233" t="s">
        <v>3559</v>
      </c>
      <c r="F424" s="740" t="s">
        <v>3560</v>
      </c>
      <c r="G424" s="740"/>
    </row>
    <row r="425" spans="5:7">
      <c r="E425" s="233" t="s">
        <v>3561</v>
      </c>
      <c r="F425" s="740" t="s">
        <v>3562</v>
      </c>
      <c r="G425" s="740"/>
    </row>
    <row r="426" spans="5:7">
      <c r="E426" s="233" t="s">
        <v>3563</v>
      </c>
      <c r="F426" s="740" t="s">
        <v>3564</v>
      </c>
      <c r="G426" s="740"/>
    </row>
    <row r="427" spans="5:7">
      <c r="E427" s="233" t="s">
        <v>3565</v>
      </c>
      <c r="F427" s="740" t="s">
        <v>3566</v>
      </c>
      <c r="G427" s="740"/>
    </row>
    <row r="428" spans="5:7">
      <c r="E428" s="233" t="s">
        <v>3567</v>
      </c>
      <c r="F428" s="740" t="s">
        <v>3568</v>
      </c>
      <c r="G428" s="740"/>
    </row>
    <row r="429" spans="5:7">
      <c r="E429" s="233" t="s">
        <v>3569</v>
      </c>
      <c r="F429" s="740" t="s">
        <v>3570</v>
      </c>
      <c r="G429" s="740"/>
    </row>
    <row r="430" spans="5:7">
      <c r="E430" s="233" t="s">
        <v>3571</v>
      </c>
      <c r="F430" s="740" t="s">
        <v>3572</v>
      </c>
      <c r="G430" s="740"/>
    </row>
    <row r="431" spans="5:7">
      <c r="E431" s="233" t="s">
        <v>3573</v>
      </c>
      <c r="F431" s="740" t="s">
        <v>3574</v>
      </c>
      <c r="G431" s="740"/>
    </row>
    <row r="432" spans="5:7">
      <c r="E432" s="233" t="s">
        <v>3575</v>
      </c>
      <c r="F432" s="740" t="s">
        <v>3576</v>
      </c>
      <c r="G432" s="740"/>
    </row>
    <row r="433" spans="5:7">
      <c r="E433" s="233" t="s">
        <v>3577</v>
      </c>
      <c r="F433" s="740" t="s">
        <v>3578</v>
      </c>
      <c r="G433" s="740"/>
    </row>
    <row r="434" spans="5:7">
      <c r="E434" s="233" t="s">
        <v>3579</v>
      </c>
      <c r="F434" s="740" t="s">
        <v>3580</v>
      </c>
      <c r="G434" s="740"/>
    </row>
    <row r="435" spans="5:7">
      <c r="E435" s="233" t="s">
        <v>3581</v>
      </c>
      <c r="F435" s="740" t="s">
        <v>3582</v>
      </c>
      <c r="G435" s="740"/>
    </row>
    <row r="436" spans="5:7">
      <c r="E436" s="233" t="s">
        <v>3583</v>
      </c>
      <c r="F436" s="740" t="s">
        <v>3584</v>
      </c>
      <c r="G436" s="740"/>
    </row>
    <row r="437" spans="5:7">
      <c r="E437" s="233" t="s">
        <v>3585</v>
      </c>
      <c r="F437" s="740" t="s">
        <v>3586</v>
      </c>
      <c r="G437" s="740"/>
    </row>
    <row r="438" spans="5:7">
      <c r="E438" s="233" t="s">
        <v>3587</v>
      </c>
      <c r="F438" s="740" t="s">
        <v>3588</v>
      </c>
      <c r="G438" s="740"/>
    </row>
    <row r="439" spans="5:7">
      <c r="E439" s="233" t="s">
        <v>3589</v>
      </c>
      <c r="F439" s="740" t="s">
        <v>3590</v>
      </c>
      <c r="G439" s="740"/>
    </row>
    <row r="440" spans="5:7">
      <c r="E440" s="233" t="s">
        <v>3591</v>
      </c>
      <c r="F440" s="740" t="s">
        <v>3592</v>
      </c>
      <c r="G440" s="740"/>
    </row>
    <row r="441" spans="5:7">
      <c r="E441" s="233" t="s">
        <v>3593</v>
      </c>
      <c r="F441" s="740" t="s">
        <v>3594</v>
      </c>
      <c r="G441" s="740"/>
    </row>
    <row r="442" spans="5:7">
      <c r="E442" s="233" t="s">
        <v>3595</v>
      </c>
      <c r="F442" s="740" t="s">
        <v>3596</v>
      </c>
      <c r="G442" s="740"/>
    </row>
    <row r="443" spans="5:7">
      <c r="E443" s="233" t="s">
        <v>3597</v>
      </c>
      <c r="F443" s="740" t="s">
        <v>3598</v>
      </c>
      <c r="G443" s="740"/>
    </row>
    <row r="444" spans="5:7">
      <c r="E444" s="233" t="s">
        <v>3599</v>
      </c>
      <c r="F444" s="740" t="s">
        <v>3600</v>
      </c>
      <c r="G444" s="740"/>
    </row>
    <row r="445" spans="5:7">
      <c r="E445" s="233" t="s">
        <v>3601</v>
      </c>
      <c r="F445" s="740" t="s">
        <v>3602</v>
      </c>
      <c r="G445" s="740"/>
    </row>
    <row r="446" spans="5:7">
      <c r="E446" s="233" t="s">
        <v>3603</v>
      </c>
      <c r="F446" s="740" t="s">
        <v>3604</v>
      </c>
      <c r="G446" s="740"/>
    </row>
    <row r="447" spans="5:7">
      <c r="E447" s="233" t="s">
        <v>3605</v>
      </c>
      <c r="F447" s="740" t="s">
        <v>3606</v>
      </c>
      <c r="G447" s="740"/>
    </row>
    <row r="448" spans="5:7">
      <c r="E448" s="233" t="s">
        <v>3607</v>
      </c>
      <c r="F448" s="740" t="s">
        <v>3608</v>
      </c>
      <c r="G448" s="740"/>
    </row>
    <row r="449" spans="5:7">
      <c r="E449" s="233" t="s">
        <v>3609</v>
      </c>
      <c r="F449" s="740" t="s">
        <v>3610</v>
      </c>
      <c r="G449" s="740"/>
    </row>
    <row r="450" spans="5:7">
      <c r="E450" s="233" t="s">
        <v>3611</v>
      </c>
      <c r="F450" s="740" t="s">
        <v>3612</v>
      </c>
      <c r="G450" s="740"/>
    </row>
    <row r="451" spans="5:7">
      <c r="E451" s="233" t="s">
        <v>3613</v>
      </c>
      <c r="F451" s="740" t="s">
        <v>3614</v>
      </c>
      <c r="G451" s="740"/>
    </row>
    <row r="452" spans="5:7">
      <c r="E452" s="233" t="s">
        <v>3615</v>
      </c>
      <c r="F452" s="740" t="s">
        <v>3616</v>
      </c>
      <c r="G452" s="740"/>
    </row>
    <row r="453" spans="5:7">
      <c r="E453" s="233" t="s">
        <v>3617</v>
      </c>
      <c r="F453" s="740" t="s">
        <v>3618</v>
      </c>
      <c r="G453" s="740"/>
    </row>
    <row r="454" spans="5:7">
      <c r="E454" s="233" t="s">
        <v>3619</v>
      </c>
      <c r="F454" s="740" t="s">
        <v>3620</v>
      </c>
      <c r="G454" s="740"/>
    </row>
    <row r="455" spans="5:7">
      <c r="E455" s="233" t="s">
        <v>3621</v>
      </c>
      <c r="F455" s="740" t="s">
        <v>3622</v>
      </c>
      <c r="G455" s="740"/>
    </row>
    <row r="456" spans="5:7">
      <c r="E456" s="233" t="s">
        <v>3623</v>
      </c>
      <c r="F456" s="740" t="s">
        <v>3624</v>
      </c>
      <c r="G456" s="740"/>
    </row>
    <row r="457" spans="5:7">
      <c r="E457" s="233" t="s">
        <v>3625</v>
      </c>
      <c r="F457" s="740" t="s">
        <v>3626</v>
      </c>
      <c r="G457" s="740"/>
    </row>
    <row r="458" spans="5:7">
      <c r="E458" s="233" t="s">
        <v>3627</v>
      </c>
      <c r="F458" s="740" t="s">
        <v>3628</v>
      </c>
      <c r="G458" s="740"/>
    </row>
    <row r="459" spans="5:7">
      <c r="E459" s="233" t="s">
        <v>3629</v>
      </c>
      <c r="F459" s="740" t="s">
        <v>3630</v>
      </c>
      <c r="G459" s="740"/>
    </row>
    <row r="460" spans="5:7">
      <c r="E460" s="233" t="s">
        <v>3631</v>
      </c>
      <c r="F460" s="740" t="s">
        <v>3632</v>
      </c>
      <c r="G460" s="740"/>
    </row>
    <row r="461" spans="5:7">
      <c r="E461" s="233" t="s">
        <v>3633</v>
      </c>
      <c r="F461" s="740" t="s">
        <v>3634</v>
      </c>
      <c r="G461" s="740"/>
    </row>
    <row r="462" spans="5:7">
      <c r="E462" s="233" t="s">
        <v>3635</v>
      </c>
      <c r="F462" s="740" t="s">
        <v>3636</v>
      </c>
      <c r="G462" s="740"/>
    </row>
    <row r="463" spans="5:7">
      <c r="E463" s="233" t="s">
        <v>3637</v>
      </c>
      <c r="F463" s="740" t="s">
        <v>3638</v>
      </c>
      <c r="G463" s="740"/>
    </row>
    <row r="464" spans="5:7">
      <c r="E464" s="233" t="s">
        <v>3639</v>
      </c>
      <c r="F464" s="740" t="s">
        <v>3640</v>
      </c>
      <c r="G464" s="740"/>
    </row>
    <row r="465" spans="5:7">
      <c r="E465" s="233" t="s">
        <v>3641</v>
      </c>
      <c r="F465" s="740" t="s">
        <v>3642</v>
      </c>
      <c r="G465" s="740"/>
    </row>
    <row r="466" spans="5:7">
      <c r="E466" s="233" t="s">
        <v>3643</v>
      </c>
      <c r="F466" s="740" t="s">
        <v>3644</v>
      </c>
      <c r="G466" s="740"/>
    </row>
    <row r="467" spans="5:7">
      <c r="E467" s="233" t="s">
        <v>3645</v>
      </c>
      <c r="F467" s="740" t="s">
        <v>3646</v>
      </c>
      <c r="G467" s="740"/>
    </row>
    <row r="468" spans="5:7">
      <c r="E468" s="233" t="s">
        <v>3647</v>
      </c>
      <c r="F468" s="740" t="s">
        <v>3648</v>
      </c>
      <c r="G468" s="740"/>
    </row>
    <row r="469" spans="5:7">
      <c r="E469" s="233" t="s">
        <v>3649</v>
      </c>
      <c r="F469" s="740" t="s">
        <v>3650</v>
      </c>
      <c r="G469" s="740"/>
    </row>
    <row r="470" spans="5:7">
      <c r="E470" s="233" t="s">
        <v>3651</v>
      </c>
      <c r="F470" s="740" t="s">
        <v>3652</v>
      </c>
      <c r="G470" s="740"/>
    </row>
    <row r="471" spans="5:7">
      <c r="E471" s="233" t="s">
        <v>3653</v>
      </c>
      <c r="F471" s="740" t="s">
        <v>3654</v>
      </c>
      <c r="G471" s="740"/>
    </row>
    <row r="472" spans="5:7">
      <c r="E472" s="233" t="s">
        <v>3655</v>
      </c>
      <c r="F472" s="740" t="s">
        <v>3656</v>
      </c>
      <c r="G472" s="740"/>
    </row>
    <row r="473" spans="5:7">
      <c r="E473" s="233" t="s">
        <v>3657</v>
      </c>
      <c r="F473" s="740" t="s">
        <v>3658</v>
      </c>
      <c r="G473" s="740"/>
    </row>
    <row r="474" spans="5:7">
      <c r="E474" s="233" t="s">
        <v>3659</v>
      </c>
      <c r="F474" s="740" t="s">
        <v>3660</v>
      </c>
      <c r="G474" s="740"/>
    </row>
    <row r="475" spans="5:7">
      <c r="E475" s="233" t="s">
        <v>3661</v>
      </c>
      <c r="F475" s="740" t="s">
        <v>3662</v>
      </c>
      <c r="G475" s="740"/>
    </row>
    <row r="476" spans="5:7">
      <c r="E476" s="233" t="s">
        <v>3663</v>
      </c>
      <c r="F476" s="740" t="s">
        <v>3664</v>
      </c>
      <c r="G476" s="740"/>
    </row>
    <row r="477" spans="5:7">
      <c r="E477" s="233" t="s">
        <v>3665</v>
      </c>
      <c r="F477" s="740" t="s">
        <v>3666</v>
      </c>
      <c r="G477" s="740"/>
    </row>
    <row r="478" spans="5:7">
      <c r="E478" s="233" t="s">
        <v>3667</v>
      </c>
      <c r="F478" s="740" t="s">
        <v>3668</v>
      </c>
      <c r="G478" s="740"/>
    </row>
    <row r="479" spans="5:7">
      <c r="E479" s="233" t="s">
        <v>3669</v>
      </c>
      <c r="F479" s="740" t="s">
        <v>3670</v>
      </c>
      <c r="G479" s="740"/>
    </row>
    <row r="480" spans="5:7">
      <c r="E480" s="233" t="s">
        <v>3671</v>
      </c>
      <c r="F480" s="740" t="s">
        <v>3672</v>
      </c>
      <c r="G480" s="740"/>
    </row>
    <row r="481" spans="5:7">
      <c r="E481" s="233" t="s">
        <v>3673</v>
      </c>
      <c r="F481" s="740" t="s">
        <v>3674</v>
      </c>
      <c r="G481" s="740"/>
    </row>
    <row r="482" spans="5:7">
      <c r="E482" s="233" t="s">
        <v>3675</v>
      </c>
      <c r="F482" s="740" t="s">
        <v>3676</v>
      </c>
      <c r="G482" s="740"/>
    </row>
    <row r="483" spans="5:7">
      <c r="E483" s="233" t="s">
        <v>3677</v>
      </c>
      <c r="F483" s="740" t="s">
        <v>3678</v>
      </c>
      <c r="G483" s="740"/>
    </row>
    <row r="484" spans="5:7">
      <c r="E484" s="233" t="s">
        <v>3679</v>
      </c>
      <c r="F484" s="740" t="s">
        <v>3680</v>
      </c>
      <c r="G484" s="740"/>
    </row>
    <row r="485" spans="5:7">
      <c r="E485" s="233" t="s">
        <v>3681</v>
      </c>
      <c r="F485" s="740" t="s">
        <v>3682</v>
      </c>
      <c r="G485" s="740"/>
    </row>
    <row r="486" spans="5:7">
      <c r="E486" s="233" t="s">
        <v>3683</v>
      </c>
      <c r="F486" s="740" t="s">
        <v>3684</v>
      </c>
      <c r="G486" s="740"/>
    </row>
    <row r="487" spans="5:7">
      <c r="E487" s="233" t="s">
        <v>3685</v>
      </c>
      <c r="F487" s="740" t="s">
        <v>3686</v>
      </c>
      <c r="G487" s="740"/>
    </row>
    <row r="488" spans="5:7">
      <c r="E488" s="233" t="s">
        <v>3687</v>
      </c>
      <c r="F488" s="740" t="s">
        <v>3688</v>
      </c>
      <c r="G488" s="740"/>
    </row>
    <row r="489" spans="5:7">
      <c r="E489" s="233" t="s">
        <v>3689</v>
      </c>
      <c r="F489" s="740" t="s">
        <v>3690</v>
      </c>
      <c r="G489" s="740"/>
    </row>
    <row r="490" spans="5:7">
      <c r="E490" s="233" t="s">
        <v>3691</v>
      </c>
      <c r="F490" s="740" t="s">
        <v>3692</v>
      </c>
      <c r="G490" s="740"/>
    </row>
    <row r="491" spans="5:7">
      <c r="E491" s="233" t="s">
        <v>3693</v>
      </c>
      <c r="F491" s="740" t="s">
        <v>3694</v>
      </c>
      <c r="G491" s="740"/>
    </row>
    <row r="492" spans="5:7">
      <c r="E492" s="233" t="s">
        <v>3695</v>
      </c>
      <c r="F492" s="740" t="s">
        <v>3696</v>
      </c>
      <c r="G492" s="740"/>
    </row>
    <row r="493" spans="5:7">
      <c r="E493" s="233" t="s">
        <v>3697</v>
      </c>
      <c r="F493" s="740" t="s">
        <v>3698</v>
      </c>
      <c r="G493" s="740"/>
    </row>
    <row r="494" spans="5:7">
      <c r="E494" s="233" t="s">
        <v>3699</v>
      </c>
      <c r="F494" s="740" t="s">
        <v>3700</v>
      </c>
      <c r="G494" s="740"/>
    </row>
    <row r="495" spans="5:7">
      <c r="E495" s="233" t="s">
        <v>3701</v>
      </c>
      <c r="F495" s="740" t="s">
        <v>3702</v>
      </c>
      <c r="G495" s="740"/>
    </row>
    <row r="496" spans="5:7">
      <c r="E496" s="233" t="s">
        <v>3703</v>
      </c>
      <c r="F496" s="740" t="s">
        <v>3704</v>
      </c>
      <c r="G496" s="740"/>
    </row>
    <row r="497" spans="5:7">
      <c r="E497" s="233" t="s">
        <v>3705</v>
      </c>
      <c r="F497" s="740" t="s">
        <v>3706</v>
      </c>
      <c r="G497" s="740"/>
    </row>
    <row r="498" spans="5:7">
      <c r="E498" s="233" t="s">
        <v>3707</v>
      </c>
      <c r="F498" s="740" t="s">
        <v>3708</v>
      </c>
      <c r="G498" s="740"/>
    </row>
    <row r="499" spans="5:7">
      <c r="E499" s="233" t="s">
        <v>3709</v>
      </c>
      <c r="F499" s="740" t="s">
        <v>3710</v>
      </c>
      <c r="G499" s="740"/>
    </row>
    <row r="500" spans="5:7">
      <c r="E500" s="233" t="s">
        <v>3711</v>
      </c>
      <c r="F500" s="740" t="s">
        <v>3712</v>
      </c>
      <c r="G500" s="740"/>
    </row>
    <row r="501" spans="5:7">
      <c r="E501" s="233" t="s">
        <v>3713</v>
      </c>
      <c r="F501" s="740" t="s">
        <v>3714</v>
      </c>
      <c r="G501" s="740"/>
    </row>
    <row r="502" spans="5:7">
      <c r="E502" s="233" t="s">
        <v>3715</v>
      </c>
      <c r="F502" s="740" t="s">
        <v>3716</v>
      </c>
      <c r="G502" s="740"/>
    </row>
    <row r="503" spans="5:7">
      <c r="E503" s="233" t="s">
        <v>3717</v>
      </c>
      <c r="F503" s="740" t="s">
        <v>3718</v>
      </c>
      <c r="G503" s="740"/>
    </row>
    <row r="504" spans="5:7">
      <c r="E504" s="233" t="s">
        <v>3719</v>
      </c>
      <c r="F504" s="740" t="s">
        <v>3720</v>
      </c>
      <c r="G504" s="740"/>
    </row>
    <row r="505" spans="5:7">
      <c r="E505" s="233" t="s">
        <v>3721</v>
      </c>
      <c r="F505" s="740" t="s">
        <v>3722</v>
      </c>
      <c r="G505" s="740"/>
    </row>
    <row r="506" spans="5:7">
      <c r="E506" s="233" t="s">
        <v>3723</v>
      </c>
      <c r="F506" s="740" t="s">
        <v>3724</v>
      </c>
      <c r="G506" s="740"/>
    </row>
    <row r="507" spans="5:7">
      <c r="E507" s="233" t="s">
        <v>3725</v>
      </c>
      <c r="F507" s="740" t="s">
        <v>3726</v>
      </c>
      <c r="G507" s="740"/>
    </row>
    <row r="508" spans="5:7">
      <c r="E508" s="233" t="s">
        <v>3727</v>
      </c>
      <c r="F508" s="740" t="s">
        <v>3728</v>
      </c>
      <c r="G508" s="740"/>
    </row>
    <row r="509" spans="5:7">
      <c r="E509" s="233" t="s">
        <v>3729</v>
      </c>
      <c r="F509" s="740" t="s">
        <v>3730</v>
      </c>
      <c r="G509" s="740"/>
    </row>
    <row r="510" spans="5:7">
      <c r="E510" s="233" t="s">
        <v>3731</v>
      </c>
      <c r="F510" s="740" t="s">
        <v>3732</v>
      </c>
      <c r="G510" s="740"/>
    </row>
    <row r="511" spans="5:7">
      <c r="E511" s="233" t="s">
        <v>3733</v>
      </c>
      <c r="F511" s="740" t="s">
        <v>3734</v>
      </c>
      <c r="G511" s="740"/>
    </row>
    <row r="512" spans="5:7">
      <c r="E512" s="233" t="s">
        <v>3735</v>
      </c>
      <c r="F512" s="740" t="s">
        <v>3736</v>
      </c>
      <c r="G512" s="740"/>
    </row>
    <row r="513" spans="5:7">
      <c r="E513" s="233" t="s">
        <v>3737</v>
      </c>
      <c r="F513" s="740" t="s">
        <v>3738</v>
      </c>
      <c r="G513" s="740"/>
    </row>
    <row r="514" spans="5:7">
      <c r="E514" s="233" t="s">
        <v>3739</v>
      </c>
      <c r="F514" s="740" t="s">
        <v>3740</v>
      </c>
      <c r="G514" s="740"/>
    </row>
    <row r="515" spans="5:7">
      <c r="E515" s="233" t="s">
        <v>3741</v>
      </c>
      <c r="F515" s="740" t="s">
        <v>3742</v>
      </c>
      <c r="G515" s="740"/>
    </row>
    <row r="516" spans="5:7">
      <c r="E516" s="233" t="s">
        <v>3743</v>
      </c>
      <c r="F516" s="740" t="s">
        <v>3744</v>
      </c>
      <c r="G516" s="740"/>
    </row>
    <row r="517" spans="5:7">
      <c r="E517" s="233" t="s">
        <v>3745</v>
      </c>
      <c r="F517" s="740" t="s">
        <v>3746</v>
      </c>
      <c r="G517" s="740"/>
    </row>
    <row r="518" spans="5:7">
      <c r="E518" s="233" t="s">
        <v>3747</v>
      </c>
      <c r="F518" s="740" t="s">
        <v>3748</v>
      </c>
      <c r="G518" s="740"/>
    </row>
    <row r="519" spans="5:7">
      <c r="E519" s="233" t="s">
        <v>3749</v>
      </c>
      <c r="F519" s="740" t="s">
        <v>3750</v>
      </c>
      <c r="G519" s="740"/>
    </row>
    <row r="520" spans="5:7">
      <c r="E520" s="233" t="s">
        <v>3751</v>
      </c>
      <c r="F520" s="740" t="s">
        <v>3752</v>
      </c>
      <c r="G520" s="740"/>
    </row>
    <row r="521" spans="5:7">
      <c r="E521" s="233" t="s">
        <v>3753</v>
      </c>
      <c r="F521" s="740" t="s">
        <v>3754</v>
      </c>
      <c r="G521" s="740"/>
    </row>
    <row r="522" spans="5:7">
      <c r="E522" s="233" t="s">
        <v>3755</v>
      </c>
      <c r="F522" s="740" t="s">
        <v>3756</v>
      </c>
      <c r="G522" s="740"/>
    </row>
    <row r="523" spans="5:7">
      <c r="E523" s="233" t="s">
        <v>3757</v>
      </c>
      <c r="F523" s="740" t="s">
        <v>3758</v>
      </c>
      <c r="G523" s="740"/>
    </row>
    <row r="524" spans="5:7">
      <c r="E524" s="233" t="s">
        <v>3759</v>
      </c>
      <c r="F524" s="740" t="s">
        <v>3760</v>
      </c>
      <c r="G524" s="740"/>
    </row>
    <row r="525" spans="5:7">
      <c r="E525" s="233" t="s">
        <v>3761</v>
      </c>
      <c r="F525" s="740" t="s">
        <v>3762</v>
      </c>
      <c r="G525" s="740"/>
    </row>
    <row r="526" spans="5:7">
      <c r="E526" s="233" t="s">
        <v>3763</v>
      </c>
      <c r="F526" s="740" t="s">
        <v>3764</v>
      </c>
      <c r="G526" s="740"/>
    </row>
    <row r="527" spans="5:7">
      <c r="E527" s="233" t="s">
        <v>3765</v>
      </c>
      <c r="F527" s="740" t="s">
        <v>3766</v>
      </c>
      <c r="G527" s="740"/>
    </row>
    <row r="528" spans="5:7">
      <c r="E528" s="233" t="s">
        <v>3767</v>
      </c>
      <c r="F528" s="740" t="s">
        <v>3768</v>
      </c>
      <c r="G528" s="740"/>
    </row>
    <row r="529" spans="5:7">
      <c r="E529" s="233" t="s">
        <v>3769</v>
      </c>
      <c r="F529" s="740" t="s">
        <v>3770</v>
      </c>
      <c r="G529" s="740"/>
    </row>
    <row r="530" spans="5:7">
      <c r="E530" s="233" t="s">
        <v>3771</v>
      </c>
      <c r="F530" s="740" t="s">
        <v>3772</v>
      </c>
      <c r="G530" s="740"/>
    </row>
    <row r="531" spans="5:7">
      <c r="E531" s="233" t="s">
        <v>3773</v>
      </c>
      <c r="F531" s="740" t="s">
        <v>3774</v>
      </c>
      <c r="G531" s="740"/>
    </row>
    <row r="532" spans="5:7">
      <c r="E532" s="233" t="s">
        <v>3775</v>
      </c>
      <c r="F532" s="740" t="s">
        <v>3776</v>
      </c>
      <c r="G532" s="740"/>
    </row>
    <row r="533" spans="5:7">
      <c r="E533" s="233" t="s">
        <v>3777</v>
      </c>
      <c r="F533" s="740" t="s">
        <v>3778</v>
      </c>
      <c r="G533" s="740"/>
    </row>
    <row r="534" spans="5:7">
      <c r="E534" s="233" t="s">
        <v>3779</v>
      </c>
      <c r="F534" s="740" t="s">
        <v>3780</v>
      </c>
      <c r="G534" s="740"/>
    </row>
    <row r="535" spans="5:7">
      <c r="E535" s="233" t="s">
        <v>3781</v>
      </c>
      <c r="F535" s="740" t="s">
        <v>3782</v>
      </c>
      <c r="G535" s="740"/>
    </row>
    <row r="536" spans="5:7">
      <c r="E536" s="233" t="s">
        <v>3783</v>
      </c>
      <c r="F536" s="740" t="s">
        <v>3784</v>
      </c>
      <c r="G536" s="740"/>
    </row>
    <row r="537" spans="5:7">
      <c r="E537" s="233" t="s">
        <v>3785</v>
      </c>
      <c r="F537" s="740" t="s">
        <v>3786</v>
      </c>
      <c r="G537" s="740"/>
    </row>
    <row r="538" spans="5:7">
      <c r="E538" s="233" t="s">
        <v>3787</v>
      </c>
      <c r="F538" s="740" t="s">
        <v>3788</v>
      </c>
      <c r="G538" s="740"/>
    </row>
    <row r="539" spans="5:7">
      <c r="E539" s="233" t="s">
        <v>3789</v>
      </c>
      <c r="F539" s="740" t="s">
        <v>3790</v>
      </c>
      <c r="G539" s="740"/>
    </row>
    <row r="540" spans="5:7">
      <c r="E540" s="233" t="s">
        <v>3791</v>
      </c>
      <c r="F540" s="740" t="s">
        <v>3792</v>
      </c>
      <c r="G540" s="740"/>
    </row>
    <row r="541" spans="5:7">
      <c r="E541" s="233" t="s">
        <v>3793</v>
      </c>
      <c r="F541" s="740" t="s">
        <v>3794</v>
      </c>
      <c r="G541" s="740"/>
    </row>
    <row r="542" spans="5:7">
      <c r="E542" s="233" t="s">
        <v>3795</v>
      </c>
      <c r="F542" s="740" t="s">
        <v>3796</v>
      </c>
      <c r="G542" s="740"/>
    </row>
    <row r="543" spans="5:7">
      <c r="E543" s="233" t="s">
        <v>3797</v>
      </c>
      <c r="F543" s="740" t="s">
        <v>3798</v>
      </c>
      <c r="G543" s="740"/>
    </row>
    <row r="544" spans="5:7">
      <c r="E544" s="233" t="s">
        <v>3799</v>
      </c>
      <c r="F544" s="740" t="s">
        <v>3800</v>
      </c>
      <c r="G544" s="740"/>
    </row>
    <row r="545" spans="5:7">
      <c r="E545" s="233" t="s">
        <v>3801</v>
      </c>
      <c r="F545" s="740" t="s">
        <v>3802</v>
      </c>
      <c r="G545" s="740"/>
    </row>
    <row r="546" spans="5:7">
      <c r="E546" s="233" t="s">
        <v>3803</v>
      </c>
      <c r="F546" s="740" t="s">
        <v>3804</v>
      </c>
      <c r="G546" s="740"/>
    </row>
    <row r="547" spans="5:7">
      <c r="E547" s="233" t="s">
        <v>3805</v>
      </c>
      <c r="F547" s="740" t="s">
        <v>3806</v>
      </c>
      <c r="G547" s="740"/>
    </row>
    <row r="548" spans="5:7">
      <c r="E548" s="233" t="s">
        <v>3807</v>
      </c>
      <c r="F548" s="740" t="s">
        <v>3808</v>
      </c>
      <c r="G548" s="740"/>
    </row>
    <row r="549" spans="5:7">
      <c r="E549" s="233" t="s">
        <v>3809</v>
      </c>
      <c r="F549" s="740" t="s">
        <v>3810</v>
      </c>
      <c r="G549" s="740"/>
    </row>
    <row r="550" spans="5:7">
      <c r="E550" s="233" t="s">
        <v>3811</v>
      </c>
      <c r="F550" s="740" t="s">
        <v>3812</v>
      </c>
      <c r="G550" s="740"/>
    </row>
    <row r="551" spans="5:7">
      <c r="E551" s="233" t="s">
        <v>3813</v>
      </c>
      <c r="F551" s="740" t="s">
        <v>3814</v>
      </c>
      <c r="G551" s="740"/>
    </row>
    <row r="552" spans="5:7">
      <c r="E552" s="233" t="s">
        <v>3815</v>
      </c>
      <c r="F552" s="740" t="s">
        <v>3816</v>
      </c>
      <c r="G552" s="740"/>
    </row>
    <row r="553" spans="5:7">
      <c r="E553" s="233" t="s">
        <v>3817</v>
      </c>
      <c r="F553" s="740" t="s">
        <v>3818</v>
      </c>
      <c r="G553" s="740"/>
    </row>
    <row r="554" spans="5:7">
      <c r="E554" s="233" t="s">
        <v>3819</v>
      </c>
      <c r="F554" s="740" t="s">
        <v>3820</v>
      </c>
      <c r="G554" s="740"/>
    </row>
    <row r="555" spans="5:7">
      <c r="E555" s="233" t="s">
        <v>3821</v>
      </c>
      <c r="F555" s="740" t="s">
        <v>3822</v>
      </c>
      <c r="G555" s="740"/>
    </row>
    <row r="556" spans="5:7">
      <c r="E556" s="233" t="s">
        <v>3823</v>
      </c>
      <c r="F556" s="740" t="s">
        <v>3824</v>
      </c>
      <c r="G556" s="740"/>
    </row>
    <row r="557" spans="5:7">
      <c r="E557" s="233" t="s">
        <v>3825</v>
      </c>
      <c r="F557" s="740" t="s">
        <v>3826</v>
      </c>
      <c r="G557" s="740"/>
    </row>
    <row r="558" spans="5:7">
      <c r="E558" s="233" t="s">
        <v>3827</v>
      </c>
      <c r="F558" s="740" t="s">
        <v>3828</v>
      </c>
      <c r="G558" s="740"/>
    </row>
    <row r="559" spans="5:7">
      <c r="E559" s="233" t="s">
        <v>3829</v>
      </c>
      <c r="F559" s="740" t="s">
        <v>3830</v>
      </c>
      <c r="G559" s="740"/>
    </row>
    <row r="560" spans="5:7">
      <c r="E560" s="233" t="s">
        <v>3831</v>
      </c>
      <c r="F560" s="740" t="s">
        <v>3832</v>
      </c>
      <c r="G560" s="740"/>
    </row>
    <row r="561" spans="5:7">
      <c r="E561" s="233" t="s">
        <v>3833</v>
      </c>
      <c r="F561" s="740" t="s">
        <v>3834</v>
      </c>
      <c r="G561" s="740"/>
    </row>
    <row r="562" spans="5:7">
      <c r="E562" s="233" t="s">
        <v>3835</v>
      </c>
      <c r="F562" s="740" t="s">
        <v>3836</v>
      </c>
      <c r="G562" s="740"/>
    </row>
    <row r="563" spans="5:7">
      <c r="E563" s="233" t="s">
        <v>3837</v>
      </c>
      <c r="F563" s="740" t="s">
        <v>3838</v>
      </c>
      <c r="G563" s="740"/>
    </row>
    <row r="564" spans="5:7">
      <c r="E564" s="233" t="s">
        <v>3839</v>
      </c>
      <c r="F564" s="740" t="s">
        <v>3840</v>
      </c>
      <c r="G564" s="740"/>
    </row>
    <row r="565" spans="5:7">
      <c r="E565" s="233" t="s">
        <v>3841</v>
      </c>
      <c r="F565" s="740" t="s">
        <v>3842</v>
      </c>
      <c r="G565" s="740"/>
    </row>
    <row r="566" spans="5:7">
      <c r="E566" s="233" t="s">
        <v>3843</v>
      </c>
      <c r="F566" s="740" t="s">
        <v>3844</v>
      </c>
      <c r="G566" s="740"/>
    </row>
    <row r="567" spans="5:7">
      <c r="E567" s="233" t="s">
        <v>3845</v>
      </c>
      <c r="F567" s="740" t="s">
        <v>3846</v>
      </c>
      <c r="G567" s="740"/>
    </row>
    <row r="568" spans="5:7">
      <c r="E568" s="233" t="s">
        <v>3847</v>
      </c>
      <c r="F568" s="740" t="s">
        <v>3848</v>
      </c>
      <c r="G568" s="740"/>
    </row>
    <row r="569" spans="5:7">
      <c r="E569" s="233" t="s">
        <v>3849</v>
      </c>
      <c r="F569" s="740" t="s">
        <v>3850</v>
      </c>
      <c r="G569" s="740"/>
    </row>
    <row r="570" spans="5:7">
      <c r="E570" s="233" t="s">
        <v>3851</v>
      </c>
      <c r="F570" s="740" t="s">
        <v>3852</v>
      </c>
      <c r="G570" s="740"/>
    </row>
    <row r="571" spans="5:7">
      <c r="E571" s="233" t="s">
        <v>3853</v>
      </c>
      <c r="F571" s="740" t="s">
        <v>3854</v>
      </c>
      <c r="G571" s="740"/>
    </row>
    <row r="572" spans="5:7">
      <c r="E572" s="233" t="s">
        <v>3855</v>
      </c>
      <c r="F572" s="740" t="s">
        <v>3856</v>
      </c>
      <c r="G572" s="740"/>
    </row>
    <row r="573" spans="5:7">
      <c r="E573" s="233" t="s">
        <v>3857</v>
      </c>
      <c r="F573" s="740" t="s">
        <v>3858</v>
      </c>
      <c r="G573" s="740"/>
    </row>
    <row r="574" spans="5:7">
      <c r="E574" s="233" t="s">
        <v>3859</v>
      </c>
      <c r="F574" s="740" t="s">
        <v>3860</v>
      </c>
      <c r="G574" s="740"/>
    </row>
    <row r="575" spans="5:7">
      <c r="E575" s="233" t="s">
        <v>3861</v>
      </c>
      <c r="F575" s="740" t="s">
        <v>3862</v>
      </c>
      <c r="G575" s="740"/>
    </row>
    <row r="576" spans="5:7">
      <c r="E576" s="233" t="s">
        <v>3863</v>
      </c>
      <c r="F576" s="740" t="s">
        <v>3864</v>
      </c>
      <c r="G576" s="740"/>
    </row>
    <row r="577" spans="5:7">
      <c r="E577" s="233" t="s">
        <v>3865</v>
      </c>
      <c r="F577" s="740" t="s">
        <v>3866</v>
      </c>
      <c r="G577" s="740"/>
    </row>
    <row r="578" spans="5:7">
      <c r="E578" s="233" t="s">
        <v>3867</v>
      </c>
      <c r="F578" s="740" t="s">
        <v>3868</v>
      </c>
      <c r="G578" s="740"/>
    </row>
    <row r="579" spans="5:7">
      <c r="E579" s="233" t="s">
        <v>3869</v>
      </c>
      <c r="F579" s="740" t="s">
        <v>3870</v>
      </c>
      <c r="G579" s="740"/>
    </row>
    <row r="580" spans="5:7">
      <c r="E580" s="233" t="s">
        <v>3871</v>
      </c>
      <c r="F580" s="740" t="s">
        <v>3872</v>
      </c>
      <c r="G580" s="740"/>
    </row>
    <row r="581" spans="5:7">
      <c r="E581" s="233" t="s">
        <v>3873</v>
      </c>
      <c r="F581" s="740" t="s">
        <v>3874</v>
      </c>
      <c r="G581" s="740"/>
    </row>
    <row r="582" spans="5:7">
      <c r="E582" s="233" t="s">
        <v>3875</v>
      </c>
      <c r="F582" s="740" t="s">
        <v>3876</v>
      </c>
      <c r="G582" s="740"/>
    </row>
    <row r="583" spans="5:7">
      <c r="E583" s="233" t="s">
        <v>3877</v>
      </c>
      <c r="F583" s="740" t="s">
        <v>3878</v>
      </c>
      <c r="G583" s="740"/>
    </row>
    <row r="584" spans="5:7">
      <c r="E584" s="233" t="s">
        <v>3879</v>
      </c>
      <c r="F584" s="740" t="s">
        <v>3880</v>
      </c>
      <c r="G584" s="740"/>
    </row>
    <row r="585" spans="5:7">
      <c r="E585" s="233" t="s">
        <v>3881</v>
      </c>
      <c r="F585" s="740" t="s">
        <v>3882</v>
      </c>
      <c r="G585" s="740"/>
    </row>
    <row r="586" spans="5:7">
      <c r="E586" s="233" t="s">
        <v>3883</v>
      </c>
      <c r="F586" s="740" t="s">
        <v>3884</v>
      </c>
      <c r="G586" s="740"/>
    </row>
    <row r="587" spans="5:7">
      <c r="E587" s="233" t="s">
        <v>3885</v>
      </c>
      <c r="F587" s="740" t="s">
        <v>3886</v>
      </c>
      <c r="G587" s="740"/>
    </row>
    <row r="588" spans="5:7">
      <c r="E588" s="233" t="s">
        <v>3887</v>
      </c>
      <c r="F588" s="740" t="s">
        <v>3888</v>
      </c>
      <c r="G588" s="740"/>
    </row>
    <row r="589" spans="5:7">
      <c r="E589" s="233" t="s">
        <v>3889</v>
      </c>
      <c r="F589" s="740" t="s">
        <v>3890</v>
      </c>
      <c r="G589" s="740"/>
    </row>
    <row r="590" spans="5:7">
      <c r="E590" s="233" t="s">
        <v>3891</v>
      </c>
      <c r="F590" s="740" t="s">
        <v>3892</v>
      </c>
      <c r="G590" s="740"/>
    </row>
    <row r="591" spans="5:7">
      <c r="E591" s="233" t="s">
        <v>3893</v>
      </c>
      <c r="F591" s="740" t="s">
        <v>3894</v>
      </c>
      <c r="G591" s="740"/>
    </row>
    <row r="592" spans="5:7">
      <c r="E592" s="233" t="s">
        <v>3895</v>
      </c>
      <c r="F592" s="740" t="s">
        <v>3896</v>
      </c>
      <c r="G592" s="740"/>
    </row>
    <row r="593" spans="5:7">
      <c r="E593" s="233" t="s">
        <v>3897</v>
      </c>
      <c r="F593" s="740" t="s">
        <v>3898</v>
      </c>
      <c r="G593" s="740"/>
    </row>
    <row r="594" spans="5:7">
      <c r="E594" s="233" t="s">
        <v>3899</v>
      </c>
      <c r="F594" s="740" t="s">
        <v>3900</v>
      </c>
      <c r="G594" s="740"/>
    </row>
    <row r="595" spans="5:7">
      <c r="E595" s="233" t="s">
        <v>3901</v>
      </c>
      <c r="F595" s="740" t="s">
        <v>3902</v>
      </c>
      <c r="G595" s="740"/>
    </row>
    <row r="596" spans="5:7">
      <c r="E596" s="233" t="s">
        <v>3903</v>
      </c>
      <c r="F596" s="740" t="s">
        <v>3904</v>
      </c>
      <c r="G596" s="740"/>
    </row>
    <row r="597" spans="5:7">
      <c r="E597" s="233" t="s">
        <v>3905</v>
      </c>
      <c r="F597" s="740" t="s">
        <v>3906</v>
      </c>
      <c r="G597" s="740"/>
    </row>
    <row r="598" spans="5:7">
      <c r="E598" s="233" t="s">
        <v>3907</v>
      </c>
      <c r="F598" s="740" t="s">
        <v>3908</v>
      </c>
      <c r="G598" s="740"/>
    </row>
    <row r="599" spans="5:7">
      <c r="E599" s="233" t="s">
        <v>3909</v>
      </c>
      <c r="F599" s="740" t="s">
        <v>3910</v>
      </c>
      <c r="G599" s="740"/>
    </row>
    <row r="600" spans="5:7">
      <c r="E600" s="233" t="s">
        <v>3911</v>
      </c>
      <c r="F600" s="740" t="s">
        <v>3912</v>
      </c>
      <c r="G600" s="740"/>
    </row>
    <row r="601" spans="5:7">
      <c r="E601" s="233" t="s">
        <v>3913</v>
      </c>
      <c r="F601" s="740" t="s">
        <v>3914</v>
      </c>
      <c r="G601" s="740"/>
    </row>
    <row r="602" spans="5:7">
      <c r="E602" s="233" t="s">
        <v>3915</v>
      </c>
      <c r="F602" s="740" t="s">
        <v>3916</v>
      </c>
      <c r="G602" s="740"/>
    </row>
    <row r="603" spans="5:7">
      <c r="E603" s="233" t="s">
        <v>3917</v>
      </c>
      <c r="F603" s="740" t="s">
        <v>3918</v>
      </c>
      <c r="G603" s="740"/>
    </row>
    <row r="604" spans="5:7">
      <c r="E604" s="233" t="s">
        <v>3919</v>
      </c>
      <c r="F604" s="740" t="s">
        <v>3920</v>
      </c>
      <c r="G604" s="740"/>
    </row>
    <row r="605" spans="5:7">
      <c r="E605" s="233" t="s">
        <v>3921</v>
      </c>
      <c r="F605" s="740" t="s">
        <v>3922</v>
      </c>
      <c r="G605" s="740"/>
    </row>
    <row r="606" spans="5:7">
      <c r="E606" s="233" t="s">
        <v>3923</v>
      </c>
      <c r="F606" s="740" t="s">
        <v>3924</v>
      </c>
      <c r="G606" s="740"/>
    </row>
    <row r="607" spans="5:7">
      <c r="E607" s="233" t="s">
        <v>3925</v>
      </c>
      <c r="F607" s="740" t="s">
        <v>3926</v>
      </c>
      <c r="G607" s="740"/>
    </row>
    <row r="608" spans="5:7">
      <c r="E608" s="233" t="s">
        <v>3927</v>
      </c>
      <c r="F608" s="740" t="s">
        <v>3928</v>
      </c>
      <c r="G608" s="740"/>
    </row>
    <row r="609" spans="5:7">
      <c r="E609" s="233" t="s">
        <v>3929</v>
      </c>
      <c r="F609" s="740" t="s">
        <v>3930</v>
      </c>
      <c r="G609" s="740"/>
    </row>
    <row r="610" spans="5:7">
      <c r="E610" s="233" t="s">
        <v>3931</v>
      </c>
      <c r="F610" s="740" t="s">
        <v>3932</v>
      </c>
      <c r="G610" s="740"/>
    </row>
    <row r="611" spans="5:7">
      <c r="E611" s="233" t="s">
        <v>3933</v>
      </c>
      <c r="F611" s="740" t="s">
        <v>3934</v>
      </c>
      <c r="G611" s="740"/>
    </row>
    <row r="612" spans="5:7">
      <c r="E612" s="233" t="s">
        <v>3935</v>
      </c>
      <c r="F612" s="740" t="s">
        <v>3936</v>
      </c>
      <c r="G612" s="740"/>
    </row>
    <row r="613" spans="5:7">
      <c r="E613" s="233" t="s">
        <v>3937</v>
      </c>
      <c r="F613" s="740" t="s">
        <v>3938</v>
      </c>
      <c r="G613" s="740"/>
    </row>
    <row r="614" spans="5:7">
      <c r="E614" s="233" t="s">
        <v>3939</v>
      </c>
      <c r="F614" s="740" t="s">
        <v>3940</v>
      </c>
      <c r="G614" s="740"/>
    </row>
    <row r="615" spans="5:7">
      <c r="E615" s="233" t="s">
        <v>3941</v>
      </c>
      <c r="F615" s="740" t="s">
        <v>3942</v>
      </c>
      <c r="G615" s="740"/>
    </row>
    <row r="616" spans="5:7">
      <c r="E616" s="233" t="s">
        <v>3943</v>
      </c>
      <c r="F616" s="740" t="s">
        <v>3944</v>
      </c>
      <c r="G616" s="740"/>
    </row>
    <row r="617" spans="5:7">
      <c r="E617" s="233" t="s">
        <v>3945</v>
      </c>
      <c r="F617" s="740" t="s">
        <v>3946</v>
      </c>
      <c r="G617" s="740"/>
    </row>
    <row r="618" spans="5:7">
      <c r="E618" s="233" t="s">
        <v>3947</v>
      </c>
      <c r="F618" s="740" t="s">
        <v>3948</v>
      </c>
      <c r="G618" s="740"/>
    </row>
    <row r="619" spans="5:7">
      <c r="E619" s="233" t="s">
        <v>3949</v>
      </c>
      <c r="F619" s="740" t="s">
        <v>3950</v>
      </c>
      <c r="G619" s="740"/>
    </row>
    <row r="620" spans="5:7">
      <c r="E620" s="233" t="s">
        <v>3951</v>
      </c>
      <c r="F620" s="740" t="s">
        <v>3952</v>
      </c>
      <c r="G620" s="740"/>
    </row>
    <row r="621" spans="5:7">
      <c r="E621" s="233" t="s">
        <v>3953</v>
      </c>
      <c r="F621" s="740" t="s">
        <v>3954</v>
      </c>
      <c r="G621" s="740"/>
    </row>
    <row r="622" spans="5:7">
      <c r="E622" s="233" t="s">
        <v>3955</v>
      </c>
      <c r="F622" s="740" t="s">
        <v>3956</v>
      </c>
      <c r="G622" s="740"/>
    </row>
    <row r="623" spans="5:7">
      <c r="E623" s="233" t="s">
        <v>3957</v>
      </c>
      <c r="F623" s="740" t="s">
        <v>3958</v>
      </c>
      <c r="G623" s="740"/>
    </row>
    <row r="624" spans="5:7">
      <c r="E624" s="233" t="s">
        <v>3959</v>
      </c>
      <c r="F624" s="740" t="s">
        <v>3960</v>
      </c>
      <c r="G624" s="740"/>
    </row>
    <row r="625" spans="5:7">
      <c r="E625" s="233" t="s">
        <v>3961</v>
      </c>
      <c r="F625" s="740" t="s">
        <v>3962</v>
      </c>
      <c r="G625" s="740"/>
    </row>
    <row r="626" spans="5:7">
      <c r="E626" s="233" t="s">
        <v>3963</v>
      </c>
      <c r="F626" s="740" t="s">
        <v>3964</v>
      </c>
      <c r="G626" s="740"/>
    </row>
    <row r="627" spans="5:7">
      <c r="E627" s="233" t="s">
        <v>3965</v>
      </c>
      <c r="F627" s="740" t="s">
        <v>3966</v>
      </c>
      <c r="G627" s="740"/>
    </row>
    <row r="628" spans="5:7">
      <c r="E628" s="233" t="s">
        <v>3967</v>
      </c>
      <c r="F628" s="740" t="s">
        <v>3968</v>
      </c>
      <c r="G628" s="740"/>
    </row>
    <row r="629" spans="5:7">
      <c r="E629" s="233" t="s">
        <v>3969</v>
      </c>
      <c r="F629" s="740" t="s">
        <v>3970</v>
      </c>
      <c r="G629" s="740"/>
    </row>
    <row r="630" spans="5:7">
      <c r="E630" s="233" t="s">
        <v>3971</v>
      </c>
      <c r="F630" s="740" t="s">
        <v>3972</v>
      </c>
      <c r="G630" s="740"/>
    </row>
    <row r="631" spans="5:7">
      <c r="E631" s="233" t="s">
        <v>3973</v>
      </c>
      <c r="F631" s="740" t="s">
        <v>3974</v>
      </c>
      <c r="G631" s="740"/>
    </row>
    <row r="632" spans="5:7">
      <c r="E632" s="233" t="s">
        <v>3975</v>
      </c>
      <c r="F632" s="740" t="s">
        <v>3976</v>
      </c>
      <c r="G632" s="740"/>
    </row>
    <row r="633" spans="5:7">
      <c r="E633" s="233" t="s">
        <v>3977</v>
      </c>
      <c r="F633" s="740" t="s">
        <v>3978</v>
      </c>
      <c r="G633" s="740"/>
    </row>
    <row r="634" spans="5:7">
      <c r="E634" s="233" t="s">
        <v>3979</v>
      </c>
      <c r="F634" s="740" t="s">
        <v>3980</v>
      </c>
      <c r="G634" s="740"/>
    </row>
    <row r="635" spans="5:7">
      <c r="E635" s="233" t="s">
        <v>3981</v>
      </c>
      <c r="F635" s="740" t="s">
        <v>3982</v>
      </c>
      <c r="G635" s="740"/>
    </row>
    <row r="636" spans="5:7">
      <c r="E636" s="233" t="s">
        <v>3983</v>
      </c>
      <c r="F636" s="740" t="s">
        <v>3984</v>
      </c>
      <c r="G636" s="740"/>
    </row>
    <row r="637" spans="5:7">
      <c r="E637" s="233" t="s">
        <v>3985</v>
      </c>
      <c r="F637" s="740" t="s">
        <v>3986</v>
      </c>
      <c r="G637" s="740"/>
    </row>
    <row r="638" spans="5:7">
      <c r="E638" s="233" t="s">
        <v>3987</v>
      </c>
      <c r="F638" s="740" t="s">
        <v>3988</v>
      </c>
      <c r="G638" s="740"/>
    </row>
    <row r="639" spans="5:7">
      <c r="E639" s="233" t="s">
        <v>3989</v>
      </c>
      <c r="F639" s="740" t="s">
        <v>3990</v>
      </c>
      <c r="G639" s="740"/>
    </row>
    <row r="640" spans="5:7">
      <c r="E640" s="233" t="s">
        <v>3991</v>
      </c>
      <c r="F640" s="740" t="s">
        <v>3992</v>
      </c>
      <c r="G640" s="740"/>
    </row>
    <row r="641" spans="5:7">
      <c r="E641" s="233" t="s">
        <v>3993</v>
      </c>
      <c r="F641" s="740" t="s">
        <v>3994</v>
      </c>
      <c r="G641" s="740"/>
    </row>
    <row r="642" spans="5:7">
      <c r="E642" s="233" t="s">
        <v>3995</v>
      </c>
      <c r="F642" s="740" t="s">
        <v>3996</v>
      </c>
      <c r="G642" s="740"/>
    </row>
    <row r="643" spans="5:7">
      <c r="E643" s="233" t="s">
        <v>3997</v>
      </c>
      <c r="F643" s="740" t="s">
        <v>3998</v>
      </c>
      <c r="G643" s="740"/>
    </row>
    <row r="644" spans="5:7">
      <c r="E644" s="233" t="s">
        <v>3999</v>
      </c>
      <c r="F644" s="740" t="s">
        <v>4000</v>
      </c>
      <c r="G644" s="740"/>
    </row>
    <row r="645" spans="5:7">
      <c r="E645" s="233" t="s">
        <v>4001</v>
      </c>
      <c r="F645" s="740" t="s">
        <v>4002</v>
      </c>
      <c r="G645" s="740"/>
    </row>
    <row r="646" spans="5:7">
      <c r="E646" s="233" t="s">
        <v>4003</v>
      </c>
      <c r="F646" s="740" t="s">
        <v>4004</v>
      </c>
      <c r="G646" s="740"/>
    </row>
    <row r="647" spans="5:7">
      <c r="E647" s="233" t="s">
        <v>4005</v>
      </c>
      <c r="F647" s="740" t="s">
        <v>4006</v>
      </c>
      <c r="G647" s="740"/>
    </row>
    <row r="648" spans="5:7">
      <c r="E648" s="233" t="s">
        <v>4007</v>
      </c>
      <c r="F648" s="740" t="s">
        <v>4008</v>
      </c>
      <c r="G648" s="740"/>
    </row>
    <row r="649" spans="5:7">
      <c r="E649" s="233" t="s">
        <v>4009</v>
      </c>
      <c r="F649" s="740" t="s">
        <v>4010</v>
      </c>
      <c r="G649" s="740"/>
    </row>
    <row r="650" spans="5:7">
      <c r="E650" s="233" t="s">
        <v>4011</v>
      </c>
      <c r="F650" s="740" t="s">
        <v>4012</v>
      </c>
      <c r="G650" s="740"/>
    </row>
    <row r="651" spans="5:7">
      <c r="E651" s="233" t="s">
        <v>4013</v>
      </c>
      <c r="F651" s="740" t="s">
        <v>4014</v>
      </c>
      <c r="G651" s="740"/>
    </row>
    <row r="652" spans="5:7">
      <c r="E652" s="233" t="s">
        <v>4015</v>
      </c>
      <c r="F652" s="740" t="s">
        <v>4016</v>
      </c>
      <c r="G652" s="740"/>
    </row>
    <row r="653" spans="5:7">
      <c r="E653" s="233" t="s">
        <v>4017</v>
      </c>
      <c r="F653" s="740" t="s">
        <v>4018</v>
      </c>
      <c r="G653" s="740"/>
    </row>
    <row r="654" spans="5:7">
      <c r="E654" s="233" t="s">
        <v>4019</v>
      </c>
      <c r="F654" s="740" t="s">
        <v>4020</v>
      </c>
      <c r="G654" s="740"/>
    </row>
    <row r="655" spans="5:7">
      <c r="E655" s="233" t="s">
        <v>4021</v>
      </c>
      <c r="F655" s="740" t="s">
        <v>4022</v>
      </c>
      <c r="G655" s="740"/>
    </row>
    <row r="656" spans="5:7">
      <c r="E656" s="233" t="s">
        <v>4023</v>
      </c>
      <c r="F656" s="740" t="s">
        <v>4024</v>
      </c>
      <c r="G656" s="740"/>
    </row>
    <row r="657" spans="5:7">
      <c r="E657" s="233" t="s">
        <v>4025</v>
      </c>
      <c r="F657" s="740" t="s">
        <v>4026</v>
      </c>
      <c r="G657" s="740"/>
    </row>
    <row r="658" spans="5:7">
      <c r="E658" s="233" t="s">
        <v>4027</v>
      </c>
      <c r="F658" s="740" t="s">
        <v>4028</v>
      </c>
      <c r="G658" s="740"/>
    </row>
    <row r="659" spans="5:7">
      <c r="E659" s="233" t="s">
        <v>4029</v>
      </c>
      <c r="F659" s="740" t="s">
        <v>4030</v>
      </c>
      <c r="G659" s="740"/>
    </row>
    <row r="660" spans="5:7">
      <c r="E660" s="233" t="s">
        <v>4031</v>
      </c>
      <c r="F660" s="740" t="s">
        <v>4032</v>
      </c>
      <c r="G660" s="740"/>
    </row>
    <row r="661" spans="5:7">
      <c r="E661" s="233" t="s">
        <v>4033</v>
      </c>
      <c r="F661" s="740" t="s">
        <v>4034</v>
      </c>
      <c r="G661" s="740"/>
    </row>
    <row r="662" spans="5:7">
      <c r="E662" s="233" t="s">
        <v>4035</v>
      </c>
      <c r="F662" s="740" t="s">
        <v>4036</v>
      </c>
      <c r="G662" s="740"/>
    </row>
    <row r="663" spans="5:7">
      <c r="E663" s="233" t="s">
        <v>4037</v>
      </c>
      <c r="F663" s="740" t="s">
        <v>4038</v>
      </c>
      <c r="G663" s="740"/>
    </row>
    <row r="664" spans="5:7">
      <c r="E664" s="233" t="s">
        <v>4039</v>
      </c>
      <c r="F664" s="740" t="s">
        <v>4040</v>
      </c>
      <c r="G664" s="740"/>
    </row>
    <row r="665" spans="5:7">
      <c r="E665" s="233" t="s">
        <v>4041</v>
      </c>
      <c r="F665" s="740" t="s">
        <v>4042</v>
      </c>
      <c r="G665" s="740"/>
    </row>
    <row r="666" spans="5:7">
      <c r="E666" s="233" t="s">
        <v>4043</v>
      </c>
      <c r="F666" s="740" t="s">
        <v>4044</v>
      </c>
      <c r="G666" s="740"/>
    </row>
    <row r="667" spans="5:7">
      <c r="E667" s="233" t="s">
        <v>4045</v>
      </c>
      <c r="F667" s="740" t="s">
        <v>4046</v>
      </c>
      <c r="G667" s="740"/>
    </row>
    <row r="668" spans="5:7">
      <c r="E668" s="233" t="s">
        <v>4047</v>
      </c>
      <c r="F668" s="740" t="s">
        <v>4048</v>
      </c>
      <c r="G668" s="740"/>
    </row>
    <row r="669" spans="5:7">
      <c r="E669" s="233" t="s">
        <v>4049</v>
      </c>
      <c r="F669" s="740" t="s">
        <v>4050</v>
      </c>
      <c r="G669" s="740"/>
    </row>
    <row r="670" spans="5:7">
      <c r="E670" s="233" t="s">
        <v>4051</v>
      </c>
      <c r="F670" s="740" t="s">
        <v>4052</v>
      </c>
      <c r="G670" s="740"/>
    </row>
    <row r="671" spans="5:7">
      <c r="E671" s="233" t="s">
        <v>4053</v>
      </c>
      <c r="F671" s="740" t="s">
        <v>4054</v>
      </c>
      <c r="G671" s="740"/>
    </row>
    <row r="672" spans="5:7">
      <c r="E672" s="233" t="s">
        <v>4055</v>
      </c>
      <c r="F672" s="740" t="s">
        <v>4056</v>
      </c>
      <c r="G672" s="740"/>
    </row>
    <row r="673" spans="5:7">
      <c r="E673" s="233" t="s">
        <v>4057</v>
      </c>
      <c r="F673" s="740" t="s">
        <v>4058</v>
      </c>
      <c r="G673" s="740"/>
    </row>
    <row r="674" spans="5:7">
      <c r="E674" s="233" t="s">
        <v>4059</v>
      </c>
      <c r="F674" s="740" t="s">
        <v>4060</v>
      </c>
      <c r="G674" s="740"/>
    </row>
    <row r="675" spans="5:7">
      <c r="E675" s="233" t="s">
        <v>4061</v>
      </c>
      <c r="F675" s="740" t="s">
        <v>4062</v>
      </c>
      <c r="G675" s="740"/>
    </row>
    <row r="676" spans="5:7">
      <c r="E676" s="233" t="s">
        <v>4063</v>
      </c>
      <c r="F676" s="740" t="s">
        <v>4064</v>
      </c>
      <c r="G676" s="740"/>
    </row>
    <row r="677" spans="5:7">
      <c r="E677" s="233" t="s">
        <v>4065</v>
      </c>
      <c r="F677" s="740" t="s">
        <v>4066</v>
      </c>
      <c r="G677" s="740"/>
    </row>
    <row r="678" spans="5:7">
      <c r="E678" s="233" t="s">
        <v>4067</v>
      </c>
      <c r="F678" s="740" t="s">
        <v>4068</v>
      </c>
      <c r="G678" s="740"/>
    </row>
    <row r="679" spans="5:7">
      <c r="E679" s="233" t="s">
        <v>4069</v>
      </c>
      <c r="F679" s="740" t="s">
        <v>4070</v>
      </c>
      <c r="G679" s="740"/>
    </row>
    <row r="680" spans="5:7">
      <c r="E680" s="233" t="s">
        <v>4071</v>
      </c>
      <c r="F680" s="740" t="s">
        <v>4072</v>
      </c>
      <c r="G680" s="740"/>
    </row>
    <row r="681" spans="5:7">
      <c r="E681" s="233" t="s">
        <v>4073</v>
      </c>
      <c r="F681" s="740" t="s">
        <v>4074</v>
      </c>
      <c r="G681" s="740"/>
    </row>
    <row r="682" spans="5:7">
      <c r="E682" s="233" t="s">
        <v>4075</v>
      </c>
      <c r="F682" s="740" t="s">
        <v>4076</v>
      </c>
      <c r="G682" s="740"/>
    </row>
    <row r="683" spans="5:7">
      <c r="E683" s="233" t="s">
        <v>4077</v>
      </c>
      <c r="F683" s="740" t="s">
        <v>4078</v>
      </c>
      <c r="G683" s="740"/>
    </row>
    <row r="684" spans="5:7">
      <c r="E684" s="233" t="s">
        <v>4079</v>
      </c>
      <c r="F684" s="740" t="s">
        <v>4080</v>
      </c>
      <c r="G684" s="740"/>
    </row>
    <row r="685" spans="5:7">
      <c r="E685" s="233" t="s">
        <v>4081</v>
      </c>
      <c r="F685" s="740" t="s">
        <v>4082</v>
      </c>
      <c r="G685" s="740"/>
    </row>
    <row r="686" spans="5:7">
      <c r="E686" s="233" t="s">
        <v>4083</v>
      </c>
      <c r="F686" s="740" t="s">
        <v>4084</v>
      </c>
      <c r="G686" s="740"/>
    </row>
    <row r="687" spans="5:7">
      <c r="E687" s="233" t="s">
        <v>4085</v>
      </c>
      <c r="F687" s="740" t="s">
        <v>4086</v>
      </c>
      <c r="G687" s="740"/>
    </row>
    <row r="688" spans="5:7">
      <c r="E688" s="233" t="s">
        <v>4087</v>
      </c>
      <c r="F688" s="740" t="s">
        <v>4088</v>
      </c>
      <c r="G688" s="740"/>
    </row>
    <row r="689" spans="5:7">
      <c r="E689" s="233" t="s">
        <v>4089</v>
      </c>
      <c r="F689" s="740" t="s">
        <v>4090</v>
      </c>
      <c r="G689" s="740"/>
    </row>
    <row r="690" spans="5:7">
      <c r="E690" s="233" t="s">
        <v>4091</v>
      </c>
      <c r="F690" s="740" t="s">
        <v>4092</v>
      </c>
      <c r="G690" s="740"/>
    </row>
    <row r="691" spans="5:7">
      <c r="E691" s="233" t="s">
        <v>4093</v>
      </c>
      <c r="F691" s="740" t="s">
        <v>4094</v>
      </c>
      <c r="G691" s="740"/>
    </row>
    <row r="692" spans="5:7">
      <c r="E692" s="233" t="s">
        <v>4095</v>
      </c>
      <c r="F692" s="740" t="s">
        <v>4096</v>
      </c>
      <c r="G692" s="740"/>
    </row>
    <row r="693" spans="5:7">
      <c r="E693" s="233" t="s">
        <v>4097</v>
      </c>
      <c r="F693" s="740" t="s">
        <v>4098</v>
      </c>
      <c r="G693" s="740"/>
    </row>
    <row r="694" spans="5:7">
      <c r="E694" s="233" t="s">
        <v>4099</v>
      </c>
      <c r="F694" s="740" t="s">
        <v>4100</v>
      </c>
      <c r="G694" s="740"/>
    </row>
    <row r="695" spans="5:7">
      <c r="E695" s="233" t="s">
        <v>4101</v>
      </c>
      <c r="F695" s="740" t="s">
        <v>4102</v>
      </c>
      <c r="G695" s="740"/>
    </row>
    <row r="696" spans="5:7">
      <c r="E696" s="233" t="s">
        <v>4103</v>
      </c>
      <c r="F696" s="740" t="s">
        <v>4104</v>
      </c>
      <c r="G696" s="740"/>
    </row>
    <row r="697" spans="5:7">
      <c r="E697" s="233" t="s">
        <v>4105</v>
      </c>
      <c r="F697" s="740" t="s">
        <v>4106</v>
      </c>
      <c r="G697" s="740"/>
    </row>
    <row r="698" spans="5:7">
      <c r="E698" s="233" t="s">
        <v>4107</v>
      </c>
      <c r="F698" s="740" t="s">
        <v>4108</v>
      </c>
      <c r="G698" s="740"/>
    </row>
    <row r="699" spans="5:7">
      <c r="E699" s="233" t="s">
        <v>4109</v>
      </c>
      <c r="F699" s="740" t="s">
        <v>4110</v>
      </c>
      <c r="G699" s="740"/>
    </row>
    <row r="700" spans="5:7">
      <c r="E700" s="233" t="s">
        <v>4111</v>
      </c>
      <c r="F700" s="740" t="s">
        <v>4112</v>
      </c>
      <c r="G700" s="740"/>
    </row>
    <row r="701" spans="5:7">
      <c r="E701" s="233" t="s">
        <v>4113</v>
      </c>
      <c r="F701" s="740" t="s">
        <v>4114</v>
      </c>
      <c r="G701" s="740"/>
    </row>
    <row r="702" spans="5:7">
      <c r="E702" s="233" t="s">
        <v>4115</v>
      </c>
      <c r="F702" s="740" t="s">
        <v>4116</v>
      </c>
      <c r="G702" s="740"/>
    </row>
    <row r="703" spans="5:7">
      <c r="E703" s="233" t="s">
        <v>4117</v>
      </c>
      <c r="F703" s="740" t="s">
        <v>4118</v>
      </c>
      <c r="G703" s="740"/>
    </row>
    <row r="704" spans="5:7">
      <c r="E704" s="233" t="s">
        <v>4119</v>
      </c>
      <c r="F704" s="740" t="s">
        <v>4120</v>
      </c>
      <c r="G704" s="740"/>
    </row>
    <row r="705" spans="5:7">
      <c r="E705" s="233" t="s">
        <v>4121</v>
      </c>
      <c r="F705" s="740" t="s">
        <v>4122</v>
      </c>
      <c r="G705" s="740"/>
    </row>
    <row r="706" spans="5:7">
      <c r="E706" s="233" t="s">
        <v>4123</v>
      </c>
      <c r="F706" s="740" t="s">
        <v>4124</v>
      </c>
      <c r="G706" s="740"/>
    </row>
    <row r="707" spans="5:7">
      <c r="E707" s="233" t="s">
        <v>4125</v>
      </c>
      <c r="F707" s="740" t="s">
        <v>4126</v>
      </c>
      <c r="G707" s="740"/>
    </row>
    <row r="708" spans="5:7">
      <c r="E708" s="233" t="s">
        <v>4127</v>
      </c>
      <c r="F708" s="740" t="s">
        <v>4128</v>
      </c>
      <c r="G708" s="740"/>
    </row>
    <row r="709" spans="5:7">
      <c r="E709" s="233" t="s">
        <v>4129</v>
      </c>
      <c r="F709" s="740" t="s">
        <v>4130</v>
      </c>
      <c r="G709" s="740"/>
    </row>
    <row r="710" spans="5:7">
      <c r="E710" s="233" t="s">
        <v>4131</v>
      </c>
      <c r="F710" s="740" t="s">
        <v>4132</v>
      </c>
      <c r="G710" s="740"/>
    </row>
    <row r="711" spans="5:7">
      <c r="E711" s="233" t="s">
        <v>4133</v>
      </c>
      <c r="F711" s="740" t="s">
        <v>4134</v>
      </c>
      <c r="G711" s="740"/>
    </row>
    <row r="712" spans="5:7">
      <c r="E712" s="233" t="s">
        <v>4135</v>
      </c>
      <c r="F712" s="740" t="s">
        <v>4136</v>
      </c>
      <c r="G712" s="740"/>
    </row>
    <row r="713" spans="5:7">
      <c r="E713" s="233" t="s">
        <v>4137</v>
      </c>
      <c r="F713" s="740" t="s">
        <v>4138</v>
      </c>
      <c r="G713" s="740"/>
    </row>
    <row r="714" spans="5:7">
      <c r="E714" s="233" t="s">
        <v>4139</v>
      </c>
      <c r="F714" s="740" t="s">
        <v>4140</v>
      </c>
      <c r="G714" s="740"/>
    </row>
    <row r="715" spans="5:7">
      <c r="E715" s="233" t="s">
        <v>4141</v>
      </c>
      <c r="F715" s="740" t="s">
        <v>4142</v>
      </c>
      <c r="G715" s="740"/>
    </row>
    <row r="716" spans="5:7">
      <c r="E716" s="233" t="s">
        <v>4143</v>
      </c>
      <c r="F716" s="740" t="s">
        <v>4144</v>
      </c>
      <c r="G716" s="740"/>
    </row>
    <row r="717" spans="5:7">
      <c r="E717" s="233" t="s">
        <v>4145</v>
      </c>
      <c r="F717" s="740" t="s">
        <v>4146</v>
      </c>
      <c r="G717" s="740"/>
    </row>
    <row r="718" spans="5:7">
      <c r="E718" s="233" t="s">
        <v>4147</v>
      </c>
      <c r="F718" s="740" t="s">
        <v>4148</v>
      </c>
      <c r="G718" s="740"/>
    </row>
    <row r="719" spans="5:7">
      <c r="E719" s="233" t="s">
        <v>4149</v>
      </c>
      <c r="F719" s="740" t="s">
        <v>4150</v>
      </c>
      <c r="G719" s="740"/>
    </row>
    <row r="720" spans="5:7">
      <c r="E720" s="233" t="s">
        <v>4151</v>
      </c>
      <c r="F720" s="740" t="s">
        <v>4152</v>
      </c>
      <c r="G720" s="740"/>
    </row>
    <row r="721" spans="5:7">
      <c r="E721" s="233" t="s">
        <v>4153</v>
      </c>
      <c r="F721" s="740" t="s">
        <v>4154</v>
      </c>
      <c r="G721" s="740"/>
    </row>
    <row r="722" spans="5:7">
      <c r="E722" s="233" t="s">
        <v>4155</v>
      </c>
      <c r="F722" s="740" t="s">
        <v>4156</v>
      </c>
      <c r="G722" s="740"/>
    </row>
    <row r="723" spans="5:7">
      <c r="E723" s="233" t="s">
        <v>4157</v>
      </c>
      <c r="F723" s="740" t="s">
        <v>4158</v>
      </c>
      <c r="G723" s="740"/>
    </row>
    <row r="724" spans="5:7">
      <c r="E724" s="233" t="s">
        <v>4159</v>
      </c>
      <c r="F724" s="740" t="s">
        <v>4160</v>
      </c>
      <c r="G724" s="740"/>
    </row>
    <row r="725" spans="5:7">
      <c r="E725" s="233" t="s">
        <v>4161</v>
      </c>
      <c r="F725" s="740" t="s">
        <v>4162</v>
      </c>
      <c r="G725" s="740"/>
    </row>
    <row r="726" spans="5:7">
      <c r="E726" s="233" t="s">
        <v>4163</v>
      </c>
      <c r="F726" s="740" t="s">
        <v>4164</v>
      </c>
      <c r="G726" s="740"/>
    </row>
    <row r="727" spans="5:7">
      <c r="E727" s="233" t="s">
        <v>4165</v>
      </c>
      <c r="F727" s="740" t="s">
        <v>4166</v>
      </c>
      <c r="G727" s="740"/>
    </row>
    <row r="728" spans="5:7">
      <c r="E728" s="233" t="s">
        <v>4167</v>
      </c>
      <c r="F728" s="740" t="s">
        <v>4168</v>
      </c>
      <c r="G728" s="740"/>
    </row>
    <row r="729" spans="5:7">
      <c r="E729" s="233" t="s">
        <v>4169</v>
      </c>
      <c r="F729" s="740" t="s">
        <v>4170</v>
      </c>
      <c r="G729" s="740"/>
    </row>
    <row r="730" spans="5:7">
      <c r="E730" s="233" t="s">
        <v>4171</v>
      </c>
      <c r="F730" s="740" t="s">
        <v>4172</v>
      </c>
      <c r="G730" s="740"/>
    </row>
    <row r="731" spans="5:7">
      <c r="E731" s="233" t="s">
        <v>4173</v>
      </c>
      <c r="F731" s="740" t="s">
        <v>4174</v>
      </c>
      <c r="G731" s="740"/>
    </row>
    <row r="732" spans="5:7">
      <c r="E732" s="233" t="s">
        <v>4175</v>
      </c>
      <c r="F732" s="740" t="s">
        <v>4176</v>
      </c>
      <c r="G732" s="740"/>
    </row>
    <row r="733" spans="5:7">
      <c r="E733" s="233" t="s">
        <v>4177</v>
      </c>
      <c r="F733" s="740" t="s">
        <v>4178</v>
      </c>
      <c r="G733" s="740"/>
    </row>
    <row r="734" spans="5:7">
      <c r="E734" s="233" t="s">
        <v>4179</v>
      </c>
      <c r="F734" s="740" t="s">
        <v>4180</v>
      </c>
      <c r="G734" s="740"/>
    </row>
    <row r="735" spans="5:7">
      <c r="E735" s="233" t="s">
        <v>4181</v>
      </c>
      <c r="F735" s="740" t="s">
        <v>4182</v>
      </c>
      <c r="G735" s="740"/>
    </row>
    <row r="736" spans="5:7">
      <c r="E736" s="233" t="s">
        <v>4183</v>
      </c>
      <c r="F736" s="740" t="s">
        <v>4184</v>
      </c>
      <c r="G736" s="740"/>
    </row>
    <row r="737" spans="5:7">
      <c r="E737" s="233" t="s">
        <v>4185</v>
      </c>
      <c r="F737" s="740" t="s">
        <v>4186</v>
      </c>
      <c r="G737" s="740"/>
    </row>
    <row r="738" spans="5:7">
      <c r="E738" s="233" t="s">
        <v>4187</v>
      </c>
      <c r="F738" s="740" t="s">
        <v>4188</v>
      </c>
      <c r="G738" s="740"/>
    </row>
    <row r="739" spans="5:7">
      <c r="E739" s="233" t="s">
        <v>4189</v>
      </c>
      <c r="F739" s="740" t="s">
        <v>4190</v>
      </c>
      <c r="G739" s="740"/>
    </row>
    <row r="740" spans="5:7">
      <c r="E740" s="233" t="s">
        <v>4191</v>
      </c>
      <c r="F740" s="740" t="s">
        <v>4192</v>
      </c>
      <c r="G740" s="740"/>
    </row>
    <row r="741" spans="5:7">
      <c r="E741" s="233" t="s">
        <v>4193</v>
      </c>
      <c r="F741" s="740" t="s">
        <v>4194</v>
      </c>
      <c r="G741" s="740"/>
    </row>
    <row r="742" spans="5:7">
      <c r="E742" s="233" t="s">
        <v>4195</v>
      </c>
      <c r="F742" s="740" t="s">
        <v>4196</v>
      </c>
      <c r="G742" s="740"/>
    </row>
    <row r="743" spans="5:7">
      <c r="E743" s="233" t="s">
        <v>4197</v>
      </c>
      <c r="F743" s="740" t="s">
        <v>4198</v>
      </c>
      <c r="G743" s="740"/>
    </row>
    <row r="744" spans="5:7">
      <c r="E744" s="233" t="s">
        <v>4199</v>
      </c>
      <c r="F744" s="740" t="s">
        <v>4200</v>
      </c>
      <c r="G744" s="740"/>
    </row>
    <row r="745" spans="5:7">
      <c r="E745" s="233" t="s">
        <v>4201</v>
      </c>
      <c r="F745" s="740" t="s">
        <v>4202</v>
      </c>
      <c r="G745" s="740"/>
    </row>
    <row r="746" spans="5:7">
      <c r="E746" s="233" t="s">
        <v>4203</v>
      </c>
      <c r="F746" s="740" t="s">
        <v>4204</v>
      </c>
      <c r="G746" s="740"/>
    </row>
    <row r="747" spans="5:7">
      <c r="E747" s="233" t="s">
        <v>4205</v>
      </c>
      <c r="F747" s="740" t="s">
        <v>4206</v>
      </c>
      <c r="G747" s="740"/>
    </row>
    <row r="748" spans="5:7">
      <c r="E748" s="233" t="s">
        <v>4207</v>
      </c>
      <c r="F748" s="740" t="s">
        <v>4208</v>
      </c>
      <c r="G748" s="740"/>
    </row>
    <row r="749" spans="5:7">
      <c r="E749" s="233" t="s">
        <v>4209</v>
      </c>
      <c r="F749" s="740" t="s">
        <v>4210</v>
      </c>
      <c r="G749" s="740"/>
    </row>
    <row r="750" spans="5:7">
      <c r="E750" s="233" t="s">
        <v>4211</v>
      </c>
      <c r="F750" s="740" t="s">
        <v>4212</v>
      </c>
      <c r="G750" s="740"/>
    </row>
    <row r="751" spans="5:7">
      <c r="E751" s="233" t="s">
        <v>4213</v>
      </c>
      <c r="F751" s="740" t="s">
        <v>4214</v>
      </c>
      <c r="G751" s="740"/>
    </row>
    <row r="752" spans="5:7">
      <c r="E752" s="233" t="s">
        <v>4215</v>
      </c>
      <c r="F752" s="740" t="s">
        <v>4216</v>
      </c>
      <c r="G752" s="740"/>
    </row>
    <row r="753" spans="5:7">
      <c r="E753" s="233" t="s">
        <v>4217</v>
      </c>
      <c r="F753" s="740" t="s">
        <v>4218</v>
      </c>
      <c r="G753" s="740"/>
    </row>
    <row r="754" spans="5:7">
      <c r="E754" s="233" t="s">
        <v>4219</v>
      </c>
      <c r="F754" s="740" t="s">
        <v>4220</v>
      </c>
      <c r="G754" s="740"/>
    </row>
    <row r="755" spans="5:7">
      <c r="E755" s="233" t="s">
        <v>4221</v>
      </c>
      <c r="F755" s="740" t="s">
        <v>4222</v>
      </c>
      <c r="G755" s="740"/>
    </row>
    <row r="756" spans="5:7">
      <c r="E756" s="233" t="s">
        <v>4223</v>
      </c>
      <c r="F756" s="740" t="s">
        <v>4224</v>
      </c>
      <c r="G756" s="740"/>
    </row>
    <row r="757" spans="5:7">
      <c r="E757" s="233" t="s">
        <v>4225</v>
      </c>
      <c r="F757" s="740" t="s">
        <v>4226</v>
      </c>
      <c r="G757" s="740"/>
    </row>
    <row r="758" spans="5:7">
      <c r="E758" s="233" t="s">
        <v>4227</v>
      </c>
      <c r="F758" s="740" t="s">
        <v>4228</v>
      </c>
      <c r="G758" s="740"/>
    </row>
    <row r="759" spans="5:7">
      <c r="E759" s="233" t="s">
        <v>4229</v>
      </c>
      <c r="F759" s="740" t="s">
        <v>4230</v>
      </c>
      <c r="G759" s="740"/>
    </row>
    <row r="760" spans="5:7">
      <c r="E760" s="233" t="s">
        <v>4231</v>
      </c>
      <c r="F760" s="740" t="s">
        <v>4232</v>
      </c>
      <c r="G760" s="740"/>
    </row>
    <row r="761" spans="5:7">
      <c r="E761" s="233" t="s">
        <v>4233</v>
      </c>
      <c r="F761" s="740" t="s">
        <v>4234</v>
      </c>
      <c r="G761" s="740"/>
    </row>
    <row r="762" spans="5:7">
      <c r="E762" s="233" t="s">
        <v>4235</v>
      </c>
      <c r="F762" s="740" t="s">
        <v>4236</v>
      </c>
      <c r="G762" s="740"/>
    </row>
    <row r="763" spans="5:7">
      <c r="E763" s="233" t="s">
        <v>4237</v>
      </c>
      <c r="F763" s="740" t="s">
        <v>4238</v>
      </c>
      <c r="G763" s="740"/>
    </row>
    <row r="764" spans="5:7">
      <c r="E764" s="233" t="s">
        <v>4239</v>
      </c>
      <c r="F764" s="740" t="s">
        <v>4240</v>
      </c>
      <c r="G764" s="740"/>
    </row>
    <row r="765" spans="5:7">
      <c r="E765" s="233" t="s">
        <v>4241</v>
      </c>
      <c r="F765" s="740" t="s">
        <v>4242</v>
      </c>
      <c r="G765" s="740"/>
    </row>
    <row r="766" spans="5:7">
      <c r="E766" s="233" t="s">
        <v>4243</v>
      </c>
      <c r="F766" s="740" t="s">
        <v>4244</v>
      </c>
      <c r="G766" s="740"/>
    </row>
    <row r="767" spans="5:7">
      <c r="E767" s="233" t="s">
        <v>4245</v>
      </c>
      <c r="F767" s="740" t="s">
        <v>4246</v>
      </c>
      <c r="G767" s="740"/>
    </row>
    <row r="768" spans="5:7">
      <c r="E768" s="233" t="s">
        <v>4247</v>
      </c>
      <c r="F768" s="740" t="s">
        <v>4248</v>
      </c>
      <c r="G768" s="740"/>
    </row>
    <row r="769" spans="5:7">
      <c r="E769" s="233" t="s">
        <v>4249</v>
      </c>
      <c r="F769" s="740" t="s">
        <v>4250</v>
      </c>
      <c r="G769" s="740"/>
    </row>
    <row r="770" spans="5:7">
      <c r="E770" s="233" t="s">
        <v>4251</v>
      </c>
      <c r="F770" s="740" t="s">
        <v>4252</v>
      </c>
      <c r="G770" s="740"/>
    </row>
    <row r="771" spans="5:7">
      <c r="E771" s="233" t="s">
        <v>4253</v>
      </c>
      <c r="F771" s="740" t="s">
        <v>4254</v>
      </c>
      <c r="G771" s="740"/>
    </row>
    <row r="772" spans="5:7">
      <c r="E772" s="233" t="s">
        <v>4255</v>
      </c>
      <c r="F772" s="740" t="s">
        <v>4256</v>
      </c>
      <c r="G772" s="740"/>
    </row>
    <row r="773" spans="5:7">
      <c r="E773" s="233" t="s">
        <v>4257</v>
      </c>
      <c r="F773" s="740" t="s">
        <v>4258</v>
      </c>
      <c r="G773" s="740"/>
    </row>
    <row r="774" spans="5:7">
      <c r="E774" s="233" t="s">
        <v>4259</v>
      </c>
      <c r="F774" s="740" t="s">
        <v>4260</v>
      </c>
      <c r="G774" s="740"/>
    </row>
    <row r="775" spans="5:7">
      <c r="E775" s="233" t="s">
        <v>4261</v>
      </c>
      <c r="F775" s="740" t="s">
        <v>4262</v>
      </c>
      <c r="G775" s="740"/>
    </row>
    <row r="776" spans="5:7">
      <c r="E776" s="233" t="s">
        <v>4263</v>
      </c>
      <c r="F776" s="740" t="s">
        <v>4264</v>
      </c>
      <c r="G776" s="740"/>
    </row>
    <row r="777" spans="5:7">
      <c r="E777" s="233" t="s">
        <v>4265</v>
      </c>
      <c r="F777" s="740" t="s">
        <v>4266</v>
      </c>
      <c r="G777" s="740"/>
    </row>
    <row r="778" spans="5:7">
      <c r="E778" s="233" t="s">
        <v>4267</v>
      </c>
      <c r="F778" s="740" t="s">
        <v>4268</v>
      </c>
      <c r="G778" s="740"/>
    </row>
    <row r="779" spans="5:7">
      <c r="E779" s="233" t="s">
        <v>4269</v>
      </c>
      <c r="F779" s="740" t="s">
        <v>4270</v>
      </c>
      <c r="G779" s="740"/>
    </row>
    <row r="780" spans="5:7">
      <c r="E780" s="233" t="s">
        <v>4271</v>
      </c>
      <c r="F780" s="740" t="s">
        <v>4272</v>
      </c>
      <c r="G780" s="740"/>
    </row>
    <row r="781" spans="5:7">
      <c r="E781" s="233" t="s">
        <v>4273</v>
      </c>
      <c r="F781" s="740" t="s">
        <v>4274</v>
      </c>
      <c r="G781" s="740"/>
    </row>
    <row r="782" spans="5:7">
      <c r="E782" s="233" t="s">
        <v>4275</v>
      </c>
      <c r="F782" s="740" t="s">
        <v>4276</v>
      </c>
      <c r="G782" s="740"/>
    </row>
    <row r="783" spans="5:7">
      <c r="E783" s="233" t="s">
        <v>4277</v>
      </c>
      <c r="F783" s="740" t="s">
        <v>4278</v>
      </c>
      <c r="G783" s="740"/>
    </row>
    <row r="784" spans="5:7">
      <c r="E784" s="233" t="s">
        <v>4279</v>
      </c>
      <c r="F784" s="740" t="s">
        <v>4280</v>
      </c>
      <c r="G784" s="740"/>
    </row>
    <row r="785" spans="5:7">
      <c r="E785" s="233" t="s">
        <v>4281</v>
      </c>
      <c r="F785" s="740" t="s">
        <v>4282</v>
      </c>
      <c r="G785" s="740"/>
    </row>
    <row r="786" spans="5:7">
      <c r="E786" s="233" t="s">
        <v>4283</v>
      </c>
      <c r="F786" s="740" t="s">
        <v>4284</v>
      </c>
      <c r="G786" s="740"/>
    </row>
    <row r="787" spans="5:7">
      <c r="E787" s="233" t="s">
        <v>4285</v>
      </c>
      <c r="F787" s="740" t="s">
        <v>4286</v>
      </c>
      <c r="G787" s="740"/>
    </row>
    <row r="788" spans="5:7">
      <c r="E788" s="233" t="s">
        <v>4287</v>
      </c>
      <c r="F788" s="740" t="s">
        <v>4288</v>
      </c>
      <c r="G788" s="740"/>
    </row>
    <row r="789" spans="5:7">
      <c r="E789" s="233" t="s">
        <v>4289</v>
      </c>
      <c r="F789" s="740" t="s">
        <v>4290</v>
      </c>
      <c r="G789" s="740"/>
    </row>
    <row r="790" spans="5:7">
      <c r="E790" s="233" t="s">
        <v>4291</v>
      </c>
      <c r="F790" s="740" t="s">
        <v>4292</v>
      </c>
      <c r="G790" s="740"/>
    </row>
    <row r="791" spans="5:7">
      <c r="E791" s="233" t="s">
        <v>4293</v>
      </c>
      <c r="F791" s="740" t="s">
        <v>4294</v>
      </c>
      <c r="G791" s="740"/>
    </row>
    <row r="792" spans="5:7">
      <c r="E792" s="233" t="s">
        <v>4295</v>
      </c>
      <c r="F792" s="740" t="s">
        <v>4296</v>
      </c>
      <c r="G792" s="740"/>
    </row>
    <row r="793" spans="5:7">
      <c r="E793" s="233" t="s">
        <v>4297</v>
      </c>
      <c r="F793" s="740" t="s">
        <v>4298</v>
      </c>
      <c r="G793" s="740"/>
    </row>
    <row r="794" spans="5:7">
      <c r="E794" s="233" t="s">
        <v>4299</v>
      </c>
      <c r="F794" s="740" t="s">
        <v>4300</v>
      </c>
      <c r="G794" s="740"/>
    </row>
    <row r="795" spans="5:7">
      <c r="E795" s="233" t="s">
        <v>4301</v>
      </c>
      <c r="F795" s="740" t="s">
        <v>4302</v>
      </c>
      <c r="G795" s="740"/>
    </row>
    <row r="796" spans="5:7">
      <c r="E796" s="233" t="s">
        <v>4303</v>
      </c>
      <c r="F796" s="740" t="s">
        <v>4304</v>
      </c>
      <c r="G796" s="740"/>
    </row>
    <row r="797" spans="5:7">
      <c r="E797" s="233" t="s">
        <v>4305</v>
      </c>
      <c r="F797" s="740" t="s">
        <v>4306</v>
      </c>
      <c r="G797" s="740"/>
    </row>
    <row r="798" spans="5:7">
      <c r="E798" s="233" t="s">
        <v>4307</v>
      </c>
      <c r="F798" s="740" t="s">
        <v>4308</v>
      </c>
      <c r="G798" s="740"/>
    </row>
    <row r="799" spans="5:7">
      <c r="E799" s="233" t="s">
        <v>4309</v>
      </c>
      <c r="F799" s="740" t="s">
        <v>4310</v>
      </c>
      <c r="G799" s="740"/>
    </row>
    <row r="800" spans="5:7">
      <c r="E800" s="233" t="s">
        <v>4311</v>
      </c>
      <c r="F800" s="740" t="s">
        <v>4312</v>
      </c>
      <c r="G800" s="740"/>
    </row>
    <row r="801" spans="5:7">
      <c r="E801" s="233" t="s">
        <v>4313</v>
      </c>
      <c r="F801" s="740" t="s">
        <v>4314</v>
      </c>
      <c r="G801" s="740"/>
    </row>
    <row r="802" spans="5:7">
      <c r="E802" s="233" t="s">
        <v>4315</v>
      </c>
      <c r="F802" s="740" t="s">
        <v>4316</v>
      </c>
      <c r="G802" s="740"/>
    </row>
    <row r="803" spans="5:7">
      <c r="E803" s="233" t="s">
        <v>4317</v>
      </c>
      <c r="F803" s="740" t="s">
        <v>4318</v>
      </c>
      <c r="G803" s="740"/>
    </row>
    <row r="804" spans="5:7">
      <c r="E804" s="233" t="s">
        <v>4319</v>
      </c>
      <c r="F804" s="740" t="s">
        <v>4320</v>
      </c>
      <c r="G804" s="740"/>
    </row>
    <row r="805" spans="5:7">
      <c r="E805" s="233" t="s">
        <v>4321</v>
      </c>
      <c r="F805" s="740" t="s">
        <v>4322</v>
      </c>
      <c r="G805" s="740"/>
    </row>
    <row r="806" spans="5:7">
      <c r="E806" s="233" t="s">
        <v>4323</v>
      </c>
      <c r="F806" s="740" t="s">
        <v>4324</v>
      </c>
      <c r="G806" s="740"/>
    </row>
    <row r="807" spans="5:7">
      <c r="E807" s="233" t="s">
        <v>4325</v>
      </c>
      <c r="F807" s="740" t="s">
        <v>4326</v>
      </c>
      <c r="G807" s="740"/>
    </row>
    <row r="808" spans="5:7">
      <c r="E808" s="233" t="s">
        <v>4327</v>
      </c>
      <c r="F808" s="740" t="s">
        <v>4328</v>
      </c>
      <c r="G808" s="740"/>
    </row>
    <row r="809" spans="5:7">
      <c r="E809" s="233" t="s">
        <v>4329</v>
      </c>
      <c r="F809" s="740" t="s">
        <v>4330</v>
      </c>
      <c r="G809" s="740"/>
    </row>
    <row r="810" spans="5:7">
      <c r="E810" s="233" t="s">
        <v>4331</v>
      </c>
      <c r="F810" s="740" t="s">
        <v>4332</v>
      </c>
      <c r="G810" s="740"/>
    </row>
    <row r="811" spans="5:7">
      <c r="E811" s="233" t="s">
        <v>4333</v>
      </c>
      <c r="F811" s="740" t="s">
        <v>4334</v>
      </c>
      <c r="G811" s="740"/>
    </row>
    <row r="812" spans="5:7">
      <c r="E812" s="233" t="s">
        <v>4335</v>
      </c>
      <c r="F812" s="740" t="s">
        <v>4336</v>
      </c>
      <c r="G812" s="740"/>
    </row>
    <row r="813" spans="5:7">
      <c r="E813" s="233" t="s">
        <v>4337</v>
      </c>
      <c r="F813" s="740" t="s">
        <v>4338</v>
      </c>
      <c r="G813" s="740"/>
    </row>
    <row r="814" spans="5:7">
      <c r="E814" s="233" t="s">
        <v>4339</v>
      </c>
      <c r="F814" s="740" t="s">
        <v>4340</v>
      </c>
      <c r="G814" s="740"/>
    </row>
    <row r="815" spans="5:7">
      <c r="E815" s="233" t="s">
        <v>4341</v>
      </c>
      <c r="F815" s="740" t="s">
        <v>4342</v>
      </c>
      <c r="G815" s="740"/>
    </row>
    <row r="816" spans="5:7">
      <c r="E816" s="233" t="s">
        <v>4343</v>
      </c>
      <c r="F816" s="740" t="s">
        <v>4344</v>
      </c>
      <c r="G816" s="740"/>
    </row>
    <row r="817" spans="5:7">
      <c r="E817" s="233" t="s">
        <v>4345</v>
      </c>
      <c r="F817" s="740" t="s">
        <v>4346</v>
      </c>
      <c r="G817" s="740"/>
    </row>
    <row r="818" spans="5:7">
      <c r="E818" s="233" t="s">
        <v>4347</v>
      </c>
      <c r="F818" s="740" t="s">
        <v>4348</v>
      </c>
      <c r="G818" s="740"/>
    </row>
    <row r="819" spans="5:7">
      <c r="E819" s="233" t="s">
        <v>4349</v>
      </c>
      <c r="F819" s="740" t="s">
        <v>4350</v>
      </c>
      <c r="G819" s="740"/>
    </row>
    <row r="820" spans="5:7">
      <c r="E820" s="233" t="s">
        <v>4351</v>
      </c>
      <c r="F820" s="740" t="s">
        <v>4352</v>
      </c>
      <c r="G820" s="740"/>
    </row>
    <row r="821" spans="5:7">
      <c r="E821" s="233" t="s">
        <v>4353</v>
      </c>
      <c r="F821" s="740" t="s">
        <v>4354</v>
      </c>
      <c r="G821" s="740"/>
    </row>
    <row r="822" spans="5:7">
      <c r="E822" s="233" t="s">
        <v>4355</v>
      </c>
      <c r="F822" s="740" t="s">
        <v>4356</v>
      </c>
      <c r="G822" s="740"/>
    </row>
    <row r="823" spans="5:7">
      <c r="E823" s="233" t="s">
        <v>4357</v>
      </c>
      <c r="F823" s="740" t="s">
        <v>4358</v>
      </c>
      <c r="G823" s="740"/>
    </row>
    <row r="824" spans="5:7">
      <c r="E824" s="233" t="s">
        <v>4359</v>
      </c>
      <c r="F824" s="740" t="s">
        <v>4360</v>
      </c>
      <c r="G824" s="740"/>
    </row>
    <row r="825" spans="5:7">
      <c r="E825" s="233" t="s">
        <v>4361</v>
      </c>
      <c r="F825" s="740" t="s">
        <v>4362</v>
      </c>
      <c r="G825" s="740"/>
    </row>
    <row r="826" spans="5:7">
      <c r="E826" s="233" t="s">
        <v>4363</v>
      </c>
      <c r="F826" s="740" t="s">
        <v>4364</v>
      </c>
      <c r="G826" s="740"/>
    </row>
    <row r="827" spans="5:7">
      <c r="E827" s="233" t="s">
        <v>4365</v>
      </c>
      <c r="F827" s="740" t="s">
        <v>4366</v>
      </c>
      <c r="G827" s="740"/>
    </row>
    <row r="828" spans="5:7">
      <c r="E828" s="233" t="s">
        <v>4367</v>
      </c>
      <c r="F828" s="740" t="s">
        <v>4368</v>
      </c>
      <c r="G828" s="740"/>
    </row>
    <row r="829" spans="5:7">
      <c r="E829" s="233" t="s">
        <v>4369</v>
      </c>
      <c r="F829" s="740" t="s">
        <v>4370</v>
      </c>
      <c r="G829" s="740"/>
    </row>
    <row r="830" spans="5:7">
      <c r="E830" s="233" t="s">
        <v>4371</v>
      </c>
      <c r="F830" s="740" t="s">
        <v>4372</v>
      </c>
      <c r="G830" s="740"/>
    </row>
    <row r="831" spans="5:7">
      <c r="E831" s="233" t="s">
        <v>4373</v>
      </c>
      <c r="F831" s="740" t="s">
        <v>4374</v>
      </c>
      <c r="G831" s="740"/>
    </row>
    <row r="832" spans="5:7">
      <c r="E832" s="233" t="s">
        <v>4375</v>
      </c>
      <c r="F832" s="740" t="s">
        <v>4376</v>
      </c>
      <c r="G832" s="740"/>
    </row>
    <row r="833" spans="5:7">
      <c r="E833" s="233" t="s">
        <v>4377</v>
      </c>
      <c r="F833" s="740" t="s">
        <v>4378</v>
      </c>
      <c r="G833" s="740"/>
    </row>
    <row r="834" spans="5:7">
      <c r="E834" s="233" t="s">
        <v>4379</v>
      </c>
      <c r="F834" s="740" t="s">
        <v>4380</v>
      </c>
      <c r="G834" s="740"/>
    </row>
    <row r="835" spans="5:7">
      <c r="E835" s="233" t="s">
        <v>4381</v>
      </c>
      <c r="F835" s="740" t="s">
        <v>4382</v>
      </c>
      <c r="G835" s="740"/>
    </row>
    <row r="836" spans="5:7">
      <c r="E836" s="233" t="s">
        <v>4383</v>
      </c>
      <c r="F836" s="740" t="s">
        <v>4384</v>
      </c>
      <c r="G836" s="740"/>
    </row>
    <row r="837" spans="5:7">
      <c r="E837" s="233" t="s">
        <v>4385</v>
      </c>
      <c r="F837" s="740" t="s">
        <v>4386</v>
      </c>
      <c r="G837" s="740"/>
    </row>
    <row r="838" spans="5:7">
      <c r="E838" s="233" t="s">
        <v>4387</v>
      </c>
      <c r="F838" s="740" t="s">
        <v>4388</v>
      </c>
      <c r="G838" s="740"/>
    </row>
    <row r="839" spans="5:7">
      <c r="E839" s="233" t="s">
        <v>4389</v>
      </c>
      <c r="F839" s="740" t="s">
        <v>4390</v>
      </c>
      <c r="G839" s="740"/>
    </row>
    <row r="840" spans="5:7">
      <c r="E840" s="233" t="s">
        <v>4391</v>
      </c>
      <c r="F840" s="740" t="s">
        <v>4392</v>
      </c>
      <c r="G840" s="740"/>
    </row>
    <row r="841" spans="5:7">
      <c r="E841" s="233" t="s">
        <v>4393</v>
      </c>
      <c r="F841" s="740" t="s">
        <v>4394</v>
      </c>
      <c r="G841" s="740"/>
    </row>
    <row r="842" spans="5:7">
      <c r="E842" s="233" t="s">
        <v>4395</v>
      </c>
      <c r="F842" s="740" t="s">
        <v>4396</v>
      </c>
      <c r="G842" s="740"/>
    </row>
    <row r="843" spans="5:7">
      <c r="E843" s="233" t="s">
        <v>4397</v>
      </c>
      <c r="F843" s="740" t="s">
        <v>4398</v>
      </c>
      <c r="G843" s="740"/>
    </row>
    <row r="844" spans="5:7">
      <c r="E844" s="233" t="s">
        <v>4399</v>
      </c>
      <c r="F844" s="740" t="s">
        <v>4400</v>
      </c>
      <c r="G844" s="740"/>
    </row>
    <row r="845" spans="5:7">
      <c r="E845" s="233" t="s">
        <v>4401</v>
      </c>
      <c r="F845" s="740" t="s">
        <v>4402</v>
      </c>
      <c r="G845" s="740"/>
    </row>
    <row r="846" spans="5:7">
      <c r="E846" s="233" t="s">
        <v>4403</v>
      </c>
      <c r="F846" s="740" t="s">
        <v>4404</v>
      </c>
      <c r="G846" s="740"/>
    </row>
    <row r="847" spans="5:7">
      <c r="E847" s="233" t="s">
        <v>4405</v>
      </c>
      <c r="F847" s="740" t="s">
        <v>4406</v>
      </c>
      <c r="G847" s="740"/>
    </row>
    <row r="848" spans="5:7">
      <c r="E848" s="233" t="s">
        <v>4407</v>
      </c>
      <c r="F848" s="740" t="s">
        <v>4408</v>
      </c>
      <c r="G848" s="740"/>
    </row>
    <row r="849" spans="5:7">
      <c r="E849" s="233" t="s">
        <v>4409</v>
      </c>
      <c r="F849" s="740" t="s">
        <v>4410</v>
      </c>
      <c r="G849" s="740"/>
    </row>
    <row r="850" spans="5:7">
      <c r="E850" s="233" t="s">
        <v>4411</v>
      </c>
      <c r="F850" s="740" t="s">
        <v>4412</v>
      </c>
      <c r="G850" s="740"/>
    </row>
    <row r="851" spans="5:7">
      <c r="E851" s="233" t="s">
        <v>4413</v>
      </c>
      <c r="F851" s="740" t="s">
        <v>4414</v>
      </c>
      <c r="G851" s="740"/>
    </row>
    <row r="852" spans="5:7">
      <c r="E852" s="233" t="s">
        <v>4415</v>
      </c>
      <c r="F852" s="740" t="s">
        <v>4416</v>
      </c>
      <c r="G852" s="740"/>
    </row>
    <row r="853" spans="5:7">
      <c r="E853" s="233" t="s">
        <v>4417</v>
      </c>
      <c r="F853" s="740" t="s">
        <v>4418</v>
      </c>
      <c r="G853" s="740"/>
    </row>
    <row r="854" spans="5:7">
      <c r="E854" s="233" t="s">
        <v>4419</v>
      </c>
      <c r="F854" s="740" t="s">
        <v>4420</v>
      </c>
      <c r="G854" s="740"/>
    </row>
    <row r="855" spans="5:7">
      <c r="E855" s="233" t="s">
        <v>4421</v>
      </c>
      <c r="F855" s="740" t="s">
        <v>4422</v>
      </c>
      <c r="G855" s="740"/>
    </row>
    <row r="856" spans="5:7">
      <c r="E856" s="233" t="s">
        <v>4423</v>
      </c>
      <c r="F856" s="740" t="s">
        <v>4424</v>
      </c>
      <c r="G856" s="740"/>
    </row>
    <row r="857" spans="5:7">
      <c r="E857" s="233" t="s">
        <v>4425</v>
      </c>
      <c r="F857" s="740" t="s">
        <v>4426</v>
      </c>
      <c r="G857" s="740"/>
    </row>
    <row r="858" spans="5:7">
      <c r="E858" s="233" t="s">
        <v>4427</v>
      </c>
      <c r="F858" s="740" t="s">
        <v>4428</v>
      </c>
      <c r="G858" s="740"/>
    </row>
    <row r="859" spans="5:7">
      <c r="E859" s="233" t="s">
        <v>4429</v>
      </c>
      <c r="F859" s="740" t="s">
        <v>4430</v>
      </c>
      <c r="G859" s="740"/>
    </row>
    <row r="860" spans="5:7">
      <c r="E860" s="233" t="s">
        <v>4431</v>
      </c>
      <c r="F860" s="740" t="s">
        <v>4432</v>
      </c>
      <c r="G860" s="740"/>
    </row>
    <row r="861" spans="5:7">
      <c r="E861" s="233" t="s">
        <v>4433</v>
      </c>
      <c r="F861" s="740" t="s">
        <v>4434</v>
      </c>
      <c r="G861" s="740"/>
    </row>
    <row r="862" spans="5:7">
      <c r="E862" s="233" t="s">
        <v>4435</v>
      </c>
      <c r="F862" s="740" t="s">
        <v>4436</v>
      </c>
      <c r="G862" s="740"/>
    </row>
    <row r="863" spans="5:7">
      <c r="E863" s="233" t="s">
        <v>4437</v>
      </c>
      <c r="F863" s="740" t="s">
        <v>4438</v>
      </c>
      <c r="G863" s="740"/>
    </row>
    <row r="864" spans="5:7">
      <c r="E864" s="233" t="s">
        <v>4439</v>
      </c>
      <c r="F864" s="740" t="s">
        <v>4440</v>
      </c>
      <c r="G864" s="740"/>
    </row>
    <row r="865" spans="5:7">
      <c r="E865" s="233" t="s">
        <v>4441</v>
      </c>
      <c r="F865" s="740" t="s">
        <v>4442</v>
      </c>
      <c r="G865" s="740"/>
    </row>
    <row r="866" spans="5:7">
      <c r="E866" s="233" t="s">
        <v>4443</v>
      </c>
      <c r="F866" s="740" t="s">
        <v>4444</v>
      </c>
      <c r="G866" s="740"/>
    </row>
    <row r="867" spans="5:7">
      <c r="E867" s="233" t="s">
        <v>4445</v>
      </c>
      <c r="F867" s="740" t="s">
        <v>4446</v>
      </c>
      <c r="G867" s="740"/>
    </row>
    <row r="868" spans="5:7">
      <c r="E868" s="233" t="s">
        <v>4447</v>
      </c>
      <c r="F868" s="740" t="s">
        <v>4448</v>
      </c>
      <c r="G868" s="740"/>
    </row>
    <row r="869" spans="5:7">
      <c r="E869" s="233" t="s">
        <v>4449</v>
      </c>
      <c r="F869" s="740" t="s">
        <v>4450</v>
      </c>
      <c r="G869" s="740"/>
    </row>
    <row r="870" spans="5:7">
      <c r="E870" s="233" t="s">
        <v>4451</v>
      </c>
      <c r="F870" s="740" t="s">
        <v>4452</v>
      </c>
      <c r="G870" s="740"/>
    </row>
    <row r="871" spans="5:7">
      <c r="E871" s="233" t="s">
        <v>4453</v>
      </c>
      <c r="F871" s="740" t="s">
        <v>4454</v>
      </c>
      <c r="G871" s="740"/>
    </row>
    <row r="872" spans="5:7">
      <c r="E872" s="233" t="s">
        <v>4455</v>
      </c>
      <c r="F872" s="740" t="s">
        <v>4456</v>
      </c>
      <c r="G872" s="740"/>
    </row>
    <row r="873" spans="5:7">
      <c r="E873" s="233" t="s">
        <v>4457</v>
      </c>
      <c r="F873" s="740" t="s">
        <v>4458</v>
      </c>
      <c r="G873" s="740"/>
    </row>
    <row r="874" spans="5:7">
      <c r="E874" s="233" t="s">
        <v>4459</v>
      </c>
      <c r="F874" s="740" t="s">
        <v>4460</v>
      </c>
      <c r="G874" s="740"/>
    </row>
    <row r="875" spans="5:7">
      <c r="E875" s="233" t="s">
        <v>4461</v>
      </c>
      <c r="F875" s="740" t="s">
        <v>4462</v>
      </c>
      <c r="G875" s="740"/>
    </row>
    <row r="876" spans="5:7">
      <c r="E876" s="233" t="s">
        <v>4463</v>
      </c>
      <c r="F876" s="740" t="s">
        <v>4464</v>
      </c>
      <c r="G876" s="740"/>
    </row>
    <row r="877" spans="5:7">
      <c r="E877" s="233" t="s">
        <v>4465</v>
      </c>
      <c r="F877" s="740" t="s">
        <v>4466</v>
      </c>
      <c r="G877" s="740"/>
    </row>
    <row r="878" spans="5:7">
      <c r="E878" s="233" t="s">
        <v>4467</v>
      </c>
      <c r="F878" s="740" t="s">
        <v>4468</v>
      </c>
      <c r="G878" s="740"/>
    </row>
    <row r="879" spans="5:7">
      <c r="E879" s="233" t="s">
        <v>4469</v>
      </c>
      <c r="F879" s="740" t="s">
        <v>4470</v>
      </c>
      <c r="G879" s="740"/>
    </row>
    <row r="880" spans="5:7">
      <c r="E880" s="233" t="s">
        <v>4471</v>
      </c>
      <c r="F880" s="740" t="s">
        <v>4472</v>
      </c>
      <c r="G880" s="740"/>
    </row>
    <row r="881" spans="5:7">
      <c r="E881" s="233" t="s">
        <v>4473</v>
      </c>
      <c r="F881" s="740" t="s">
        <v>4474</v>
      </c>
      <c r="G881" s="740"/>
    </row>
    <row r="882" spans="5:7">
      <c r="E882" s="233" t="s">
        <v>4475</v>
      </c>
      <c r="F882" s="740" t="s">
        <v>4476</v>
      </c>
      <c r="G882" s="740"/>
    </row>
    <row r="883" spans="5:7">
      <c r="E883" s="233" t="s">
        <v>4477</v>
      </c>
      <c r="F883" s="740" t="s">
        <v>4478</v>
      </c>
      <c r="G883" s="740"/>
    </row>
    <row r="884" spans="5:7">
      <c r="E884" s="233" t="s">
        <v>4479</v>
      </c>
      <c r="F884" s="740" t="s">
        <v>4480</v>
      </c>
      <c r="G884" s="740"/>
    </row>
    <row r="885" spans="5:7">
      <c r="E885" s="233" t="s">
        <v>4481</v>
      </c>
      <c r="F885" s="740" t="s">
        <v>4482</v>
      </c>
      <c r="G885" s="740"/>
    </row>
    <row r="886" spans="5:7">
      <c r="E886" s="233" t="s">
        <v>4483</v>
      </c>
      <c r="F886" s="740" t="s">
        <v>4484</v>
      </c>
      <c r="G886" s="740"/>
    </row>
    <row r="887" spans="5:7">
      <c r="E887" s="233" t="s">
        <v>4485</v>
      </c>
      <c r="F887" s="740" t="s">
        <v>4486</v>
      </c>
      <c r="G887" s="740"/>
    </row>
    <row r="888" spans="5:7">
      <c r="E888" s="233" t="s">
        <v>4487</v>
      </c>
      <c r="F888" s="740" t="s">
        <v>4488</v>
      </c>
      <c r="G888" s="740"/>
    </row>
    <row r="889" spans="5:7">
      <c r="E889" s="233" t="s">
        <v>4489</v>
      </c>
      <c r="F889" s="740" t="s">
        <v>4490</v>
      </c>
      <c r="G889" s="740"/>
    </row>
    <row r="890" spans="5:7">
      <c r="E890" s="233" t="s">
        <v>4491</v>
      </c>
      <c r="F890" s="740" t="s">
        <v>4492</v>
      </c>
      <c r="G890" s="740"/>
    </row>
    <row r="891" spans="5:7">
      <c r="E891" s="233" t="s">
        <v>4493</v>
      </c>
      <c r="F891" s="740" t="s">
        <v>4494</v>
      </c>
      <c r="G891" s="740"/>
    </row>
    <row r="892" spans="5:7">
      <c r="E892" s="233" t="s">
        <v>4495</v>
      </c>
      <c r="F892" s="740" t="s">
        <v>4496</v>
      </c>
      <c r="G892" s="740"/>
    </row>
    <row r="893" spans="5:7">
      <c r="E893" s="233" t="s">
        <v>4497</v>
      </c>
      <c r="F893" s="740" t="s">
        <v>4498</v>
      </c>
      <c r="G893" s="740"/>
    </row>
    <row r="894" spans="5:7">
      <c r="E894" s="233" t="s">
        <v>4499</v>
      </c>
      <c r="F894" s="740" t="s">
        <v>4500</v>
      </c>
      <c r="G894" s="740"/>
    </row>
    <row r="895" spans="5:7">
      <c r="E895" s="233" t="s">
        <v>4501</v>
      </c>
      <c r="F895" s="740" t="s">
        <v>4502</v>
      </c>
      <c r="G895" s="740"/>
    </row>
    <row r="896" spans="5:7">
      <c r="E896" s="233" t="s">
        <v>4503</v>
      </c>
      <c r="F896" s="740" t="s">
        <v>4504</v>
      </c>
      <c r="G896" s="740"/>
    </row>
    <row r="897" spans="5:7">
      <c r="E897" s="233" t="s">
        <v>4505</v>
      </c>
      <c r="F897" s="740" t="s">
        <v>4506</v>
      </c>
      <c r="G897" s="740"/>
    </row>
    <row r="898" spans="5:7">
      <c r="E898" s="233" t="s">
        <v>4507</v>
      </c>
      <c r="F898" s="740" t="s">
        <v>4508</v>
      </c>
      <c r="G898" s="740"/>
    </row>
    <row r="899" spans="5:7">
      <c r="E899" s="233" t="s">
        <v>4509</v>
      </c>
      <c r="F899" s="740" t="s">
        <v>4556</v>
      </c>
      <c r="G899" s="740"/>
    </row>
    <row r="900" spans="5:7">
      <c r="E900" s="233" t="s">
        <v>4510</v>
      </c>
      <c r="F900" s="740" t="s">
        <v>4511</v>
      </c>
      <c r="G900" s="740"/>
    </row>
    <row r="901" spans="5:7">
      <c r="E901" s="233" t="s">
        <v>4512</v>
      </c>
      <c r="F901" s="740" t="s">
        <v>4513</v>
      </c>
      <c r="G901" s="740"/>
    </row>
    <row r="902" spans="5:7">
      <c r="E902" s="233" t="s">
        <v>4514</v>
      </c>
      <c r="F902" s="740" t="s">
        <v>4515</v>
      </c>
      <c r="G902" s="740"/>
    </row>
    <row r="903" spans="5:7">
      <c r="E903" s="233" t="s">
        <v>4516</v>
      </c>
      <c r="F903" s="740" t="s">
        <v>4517</v>
      </c>
      <c r="G903" s="740"/>
    </row>
    <row r="904" spans="5:7">
      <c r="E904" s="233" t="s">
        <v>4518</v>
      </c>
      <c r="F904" s="740" t="s">
        <v>4519</v>
      </c>
      <c r="G904" s="740"/>
    </row>
    <row r="905" spans="5:7">
      <c r="E905" s="233" t="s">
        <v>4520</v>
      </c>
      <c r="F905" s="740" t="s">
        <v>4521</v>
      </c>
      <c r="G905" s="740"/>
    </row>
    <row r="906" spans="5:7">
      <c r="E906" s="233" t="s">
        <v>4522</v>
      </c>
      <c r="F906" s="740" t="s">
        <v>4523</v>
      </c>
      <c r="G906" s="740"/>
    </row>
    <row r="907" spans="5:7">
      <c r="E907" s="233" t="s">
        <v>4524</v>
      </c>
      <c r="F907" s="740" t="s">
        <v>4525</v>
      </c>
      <c r="G907" s="740"/>
    </row>
    <row r="908" spans="5:7">
      <c r="E908" s="233" t="s">
        <v>603</v>
      </c>
      <c r="F908" s="740" t="s">
        <v>604</v>
      </c>
      <c r="G908" s="740"/>
    </row>
    <row r="909" spans="5:7">
      <c r="E909" s="233" t="s">
        <v>605</v>
      </c>
      <c r="F909" s="740" t="s">
        <v>606</v>
      </c>
      <c r="G909" s="740"/>
    </row>
    <row r="910" spans="5:7">
      <c r="E910" s="233" t="s">
        <v>607</v>
      </c>
      <c r="F910" s="740" t="s">
        <v>608</v>
      </c>
      <c r="G910" s="740"/>
    </row>
    <row r="911" spans="5:7">
      <c r="E911" s="233" t="s">
        <v>609</v>
      </c>
      <c r="F911" s="740" t="s">
        <v>610</v>
      </c>
      <c r="G911" s="740"/>
    </row>
    <row r="912" spans="5:7">
      <c r="E912" s="233" t="s">
        <v>611</v>
      </c>
      <c r="F912" s="740" t="s">
        <v>612</v>
      </c>
      <c r="G912" s="740"/>
    </row>
    <row r="913" spans="5:7">
      <c r="E913" s="233" t="s">
        <v>613</v>
      </c>
      <c r="F913" s="740" t="s">
        <v>614</v>
      </c>
      <c r="G913" s="740"/>
    </row>
    <row r="914" spans="5:7">
      <c r="E914" s="233" t="s">
        <v>615</v>
      </c>
      <c r="F914" s="740" t="s">
        <v>616</v>
      </c>
      <c r="G914" s="740"/>
    </row>
    <row r="915" spans="5:7">
      <c r="E915" s="233" t="s">
        <v>617</v>
      </c>
      <c r="F915" s="740" t="s">
        <v>618</v>
      </c>
      <c r="G915" s="740"/>
    </row>
    <row r="916" spans="5:7">
      <c r="E916" s="233" t="s">
        <v>619</v>
      </c>
      <c r="F916" s="740" t="s">
        <v>620</v>
      </c>
      <c r="G916" s="740"/>
    </row>
    <row r="917" spans="5:7">
      <c r="E917" s="233" t="s">
        <v>621</v>
      </c>
      <c r="F917" s="740" t="s">
        <v>622</v>
      </c>
      <c r="G917" s="740"/>
    </row>
    <row r="918" spans="5:7">
      <c r="E918" s="233" t="s">
        <v>623</v>
      </c>
      <c r="F918" s="740" t="s">
        <v>624</v>
      </c>
      <c r="G918" s="740"/>
    </row>
    <row r="919" spans="5:7">
      <c r="E919" s="233" t="s">
        <v>625</v>
      </c>
      <c r="F919" s="740" t="s">
        <v>626</v>
      </c>
      <c r="G919" s="740"/>
    </row>
    <row r="920" spans="5:7">
      <c r="E920" s="233" t="s">
        <v>627</v>
      </c>
      <c r="F920" s="740" t="s">
        <v>628</v>
      </c>
      <c r="G920" s="740"/>
    </row>
    <row r="921" spans="5:7">
      <c r="E921" s="233" t="s">
        <v>629</v>
      </c>
      <c r="F921" s="740" t="s">
        <v>630</v>
      </c>
      <c r="G921" s="740"/>
    </row>
    <row r="922" spans="5:7">
      <c r="E922" s="233" t="s">
        <v>631</v>
      </c>
      <c r="F922" s="740" t="s">
        <v>632</v>
      </c>
      <c r="G922" s="740"/>
    </row>
    <row r="923" spans="5:7">
      <c r="E923" s="233" t="s">
        <v>633</v>
      </c>
      <c r="F923" s="740" t="s">
        <v>634</v>
      </c>
      <c r="G923" s="740"/>
    </row>
    <row r="924" spans="5:7">
      <c r="E924" s="233" t="s">
        <v>635</v>
      </c>
      <c r="F924" s="740" t="s">
        <v>636</v>
      </c>
      <c r="G924" s="740"/>
    </row>
    <row r="925" spans="5:7">
      <c r="E925" s="233" t="s">
        <v>637</v>
      </c>
      <c r="F925" s="740" t="s">
        <v>638</v>
      </c>
      <c r="G925" s="740"/>
    </row>
    <row r="926" spans="5:7">
      <c r="E926" s="233" t="s">
        <v>639</v>
      </c>
      <c r="F926" s="740" t="s">
        <v>640</v>
      </c>
      <c r="G926" s="740"/>
    </row>
    <row r="927" spans="5:7">
      <c r="E927" s="233" t="s">
        <v>641</v>
      </c>
      <c r="F927" s="740" t="s">
        <v>642</v>
      </c>
      <c r="G927" s="740"/>
    </row>
    <row r="928" spans="5:7">
      <c r="E928" s="233" t="s">
        <v>643</v>
      </c>
      <c r="F928" s="740" t="s">
        <v>644</v>
      </c>
      <c r="G928" s="740"/>
    </row>
    <row r="929" spans="5:7">
      <c r="E929" s="233" t="s">
        <v>645</v>
      </c>
      <c r="F929" s="740" t="s">
        <v>646</v>
      </c>
      <c r="G929" s="740"/>
    </row>
    <row r="930" spans="5:7">
      <c r="E930" s="233" t="s">
        <v>647</v>
      </c>
      <c r="F930" s="740" t="s">
        <v>4557</v>
      </c>
      <c r="G930" s="740"/>
    </row>
    <row r="931" spans="5:7">
      <c r="E931" s="233" t="s">
        <v>648</v>
      </c>
      <c r="F931" s="740" t="s">
        <v>649</v>
      </c>
      <c r="G931" s="740"/>
    </row>
    <row r="932" spans="5:7">
      <c r="E932" s="233" t="s">
        <v>650</v>
      </c>
      <c r="F932" s="740" t="s">
        <v>651</v>
      </c>
      <c r="G932" s="740"/>
    </row>
    <row r="933" spans="5:7">
      <c r="E933" s="233" t="s">
        <v>652</v>
      </c>
      <c r="F933" s="740" t="s">
        <v>653</v>
      </c>
      <c r="G933" s="740"/>
    </row>
    <row r="934" spans="5:7">
      <c r="E934" s="233" t="s">
        <v>654</v>
      </c>
      <c r="F934" s="740" t="s">
        <v>655</v>
      </c>
      <c r="G934" s="740"/>
    </row>
    <row r="935" spans="5:7">
      <c r="E935" s="233" t="s">
        <v>656</v>
      </c>
      <c r="F935" s="740" t="s">
        <v>657</v>
      </c>
      <c r="G935" s="740"/>
    </row>
    <row r="936" spans="5:7">
      <c r="E936" s="233" t="s">
        <v>658</v>
      </c>
      <c r="F936" s="740" t="s">
        <v>659</v>
      </c>
      <c r="G936" s="740"/>
    </row>
    <row r="937" spans="5:7">
      <c r="E937" s="233" t="s">
        <v>660</v>
      </c>
      <c r="F937" s="740" t="s">
        <v>661</v>
      </c>
      <c r="G937" s="740"/>
    </row>
    <row r="938" spans="5:7">
      <c r="E938" s="233" t="s">
        <v>662</v>
      </c>
      <c r="F938" s="740" t="s">
        <v>663</v>
      </c>
      <c r="G938" s="740"/>
    </row>
    <row r="939" spans="5:7">
      <c r="E939" s="233" t="s">
        <v>664</v>
      </c>
      <c r="F939" s="740" t="s">
        <v>665</v>
      </c>
      <c r="G939" s="740"/>
    </row>
    <row r="940" spans="5:7">
      <c r="E940" s="233" t="s">
        <v>666</v>
      </c>
      <c r="F940" s="740" t="s">
        <v>667</v>
      </c>
      <c r="G940" s="740"/>
    </row>
    <row r="941" spans="5:7">
      <c r="E941" s="233" t="s">
        <v>668</v>
      </c>
      <c r="F941" s="740" t="s">
        <v>669</v>
      </c>
      <c r="G941" s="740"/>
    </row>
    <row r="942" spans="5:7">
      <c r="E942" s="233" t="s">
        <v>670</v>
      </c>
      <c r="F942" s="740" t="s">
        <v>671</v>
      </c>
      <c r="G942" s="740"/>
    </row>
    <row r="943" spans="5:7">
      <c r="E943" s="233" t="s">
        <v>672</v>
      </c>
      <c r="F943" s="740" t="s">
        <v>673</v>
      </c>
      <c r="G943" s="740"/>
    </row>
    <row r="944" spans="5:7">
      <c r="E944" s="233" t="s">
        <v>674</v>
      </c>
      <c r="F944" s="740" t="s">
        <v>675</v>
      </c>
      <c r="G944" s="740"/>
    </row>
    <row r="945" spans="5:7">
      <c r="E945" s="233" t="s">
        <v>676</v>
      </c>
      <c r="F945" s="740" t="s">
        <v>677</v>
      </c>
      <c r="G945" s="740"/>
    </row>
    <row r="946" spans="5:7">
      <c r="E946" s="233" t="s">
        <v>678</v>
      </c>
      <c r="F946" s="740" t="s">
        <v>679</v>
      </c>
      <c r="G946" s="740"/>
    </row>
    <row r="947" spans="5:7">
      <c r="E947" s="233" t="s">
        <v>680</v>
      </c>
      <c r="F947" s="740" t="s">
        <v>681</v>
      </c>
      <c r="G947" s="740"/>
    </row>
    <row r="948" spans="5:7">
      <c r="E948" s="233" t="s">
        <v>682</v>
      </c>
      <c r="F948" s="740" t="s">
        <v>683</v>
      </c>
      <c r="G948" s="740"/>
    </row>
    <row r="949" spans="5:7">
      <c r="E949" s="233" t="s">
        <v>684</v>
      </c>
      <c r="F949" s="740" t="s">
        <v>685</v>
      </c>
      <c r="G949" s="740"/>
    </row>
    <row r="950" spans="5:7">
      <c r="E950" s="233" t="s">
        <v>686</v>
      </c>
      <c r="F950" s="740" t="s">
        <v>687</v>
      </c>
      <c r="G950" s="740"/>
    </row>
    <row r="951" spans="5:7">
      <c r="E951" s="233" t="s">
        <v>688</v>
      </c>
      <c r="F951" s="740" t="s">
        <v>689</v>
      </c>
      <c r="G951" s="740"/>
    </row>
    <row r="952" spans="5:7">
      <c r="E952" s="233" t="s">
        <v>690</v>
      </c>
      <c r="F952" s="740" t="s">
        <v>691</v>
      </c>
      <c r="G952" s="740"/>
    </row>
    <row r="953" spans="5:7">
      <c r="E953" s="233" t="s">
        <v>692</v>
      </c>
      <c r="F953" s="740" t="s">
        <v>693</v>
      </c>
      <c r="G953" s="740"/>
    </row>
    <row r="954" spans="5:7">
      <c r="E954" s="233" t="s">
        <v>694</v>
      </c>
      <c r="F954" s="740" t="s">
        <v>695</v>
      </c>
      <c r="G954" s="740"/>
    </row>
    <row r="955" spans="5:7">
      <c r="E955" s="233" t="s">
        <v>696</v>
      </c>
      <c r="F955" s="740" t="s">
        <v>697</v>
      </c>
      <c r="G955" s="740"/>
    </row>
    <row r="956" spans="5:7">
      <c r="E956" s="233" t="s">
        <v>698</v>
      </c>
      <c r="F956" s="740" t="s">
        <v>699</v>
      </c>
      <c r="G956" s="740"/>
    </row>
    <row r="957" spans="5:7">
      <c r="E957" s="233" t="s">
        <v>700</v>
      </c>
      <c r="F957" s="740" t="s">
        <v>701</v>
      </c>
      <c r="G957" s="740"/>
    </row>
    <row r="958" spans="5:7">
      <c r="E958" s="233" t="s">
        <v>702</v>
      </c>
      <c r="F958" s="740" t="s">
        <v>703</v>
      </c>
      <c r="G958" s="740"/>
    </row>
    <row r="959" spans="5:7">
      <c r="E959" s="233" t="s">
        <v>704</v>
      </c>
      <c r="F959" s="740" t="s">
        <v>705</v>
      </c>
      <c r="G959" s="740"/>
    </row>
    <row r="960" spans="5:7">
      <c r="E960" s="233" t="s">
        <v>706</v>
      </c>
      <c r="F960" s="740" t="s">
        <v>707</v>
      </c>
      <c r="G960" s="740"/>
    </row>
    <row r="961" spans="5:7">
      <c r="E961" s="233" t="s">
        <v>708</v>
      </c>
      <c r="F961" s="740" t="s">
        <v>709</v>
      </c>
      <c r="G961" s="740"/>
    </row>
    <row r="962" spans="5:7">
      <c r="E962" s="233" t="s">
        <v>710</v>
      </c>
      <c r="F962" s="740" t="s">
        <v>711</v>
      </c>
      <c r="G962" s="740"/>
    </row>
    <row r="963" spans="5:7">
      <c r="E963" s="233" t="s">
        <v>712</v>
      </c>
      <c r="F963" s="740" t="s">
        <v>713</v>
      </c>
      <c r="G963" s="740"/>
    </row>
    <row r="964" spans="5:7">
      <c r="E964" s="233" t="s">
        <v>714</v>
      </c>
      <c r="F964" s="740" t="s">
        <v>715</v>
      </c>
      <c r="G964" s="740"/>
    </row>
    <row r="965" spans="5:7">
      <c r="E965" s="233" t="s">
        <v>716</v>
      </c>
      <c r="F965" s="740" t="s">
        <v>717</v>
      </c>
      <c r="G965" s="740"/>
    </row>
    <row r="966" spans="5:7">
      <c r="E966" s="233" t="s">
        <v>718</v>
      </c>
      <c r="F966" s="740" t="s">
        <v>719</v>
      </c>
      <c r="G966" s="740"/>
    </row>
    <row r="967" spans="5:7">
      <c r="E967" s="233" t="s">
        <v>720</v>
      </c>
      <c r="F967" s="740" t="s">
        <v>721</v>
      </c>
      <c r="G967" s="740"/>
    </row>
    <row r="968" spans="5:7">
      <c r="E968" s="233" t="s">
        <v>722</v>
      </c>
      <c r="F968" s="740" t="s">
        <v>723</v>
      </c>
      <c r="G968" s="740"/>
    </row>
    <row r="969" spans="5:7">
      <c r="E969" s="233" t="s">
        <v>724</v>
      </c>
      <c r="F969" s="740" t="s">
        <v>725</v>
      </c>
      <c r="G969" s="740"/>
    </row>
    <row r="970" spans="5:7">
      <c r="E970" s="233" t="s">
        <v>726</v>
      </c>
      <c r="F970" s="740" t="s">
        <v>727</v>
      </c>
      <c r="G970" s="740"/>
    </row>
    <row r="971" spans="5:7">
      <c r="E971" s="233" t="s">
        <v>728</v>
      </c>
      <c r="F971" s="740" t="s">
        <v>729</v>
      </c>
      <c r="G971" s="740"/>
    </row>
    <row r="972" spans="5:7">
      <c r="E972" s="233" t="s">
        <v>730</v>
      </c>
      <c r="F972" s="740" t="s">
        <v>731</v>
      </c>
      <c r="G972" s="740"/>
    </row>
    <row r="973" spans="5:7">
      <c r="E973" s="233" t="s">
        <v>732</v>
      </c>
      <c r="F973" s="740" t="s">
        <v>733</v>
      </c>
      <c r="G973" s="740"/>
    </row>
    <row r="974" spans="5:7">
      <c r="E974" s="233" t="s">
        <v>734</v>
      </c>
      <c r="F974" s="740" t="s">
        <v>735</v>
      </c>
      <c r="G974" s="740"/>
    </row>
    <row r="975" spans="5:7">
      <c r="E975" s="233" t="s">
        <v>736</v>
      </c>
      <c r="F975" s="740" t="s">
        <v>737</v>
      </c>
      <c r="G975" s="740"/>
    </row>
    <row r="976" spans="5:7">
      <c r="E976" s="233" t="s">
        <v>738</v>
      </c>
      <c r="F976" s="740" t="s">
        <v>739</v>
      </c>
      <c r="G976" s="740"/>
    </row>
    <row r="977" spans="5:7">
      <c r="E977" s="233" t="s">
        <v>740</v>
      </c>
      <c r="F977" s="740" t="s">
        <v>741</v>
      </c>
      <c r="G977" s="740"/>
    </row>
    <row r="978" spans="5:7">
      <c r="E978" s="233" t="s">
        <v>742</v>
      </c>
      <c r="F978" s="740" t="s">
        <v>743</v>
      </c>
      <c r="G978" s="740"/>
    </row>
    <row r="979" spans="5:7">
      <c r="E979" s="233" t="s">
        <v>744</v>
      </c>
      <c r="F979" s="740" t="s">
        <v>745</v>
      </c>
      <c r="G979" s="740"/>
    </row>
    <row r="980" spans="5:7">
      <c r="E980" s="233" t="s">
        <v>746</v>
      </c>
      <c r="F980" s="740" t="s">
        <v>747</v>
      </c>
      <c r="G980" s="740"/>
    </row>
    <row r="981" spans="5:7">
      <c r="E981" s="233" t="s">
        <v>748</v>
      </c>
      <c r="F981" s="740" t="s">
        <v>749</v>
      </c>
      <c r="G981" s="740"/>
    </row>
    <row r="982" spans="5:7">
      <c r="E982" s="233" t="s">
        <v>750</v>
      </c>
      <c r="F982" s="740" t="s">
        <v>751</v>
      </c>
      <c r="G982" s="740"/>
    </row>
    <row r="983" spans="5:7">
      <c r="E983" s="233" t="s">
        <v>752</v>
      </c>
      <c r="F983" s="740" t="s">
        <v>753</v>
      </c>
      <c r="G983" s="740"/>
    </row>
    <row r="984" spans="5:7">
      <c r="E984" s="233" t="s">
        <v>754</v>
      </c>
      <c r="F984" s="740" t="s">
        <v>755</v>
      </c>
      <c r="G984" s="740"/>
    </row>
    <row r="985" spans="5:7">
      <c r="E985" s="233" t="s">
        <v>756</v>
      </c>
      <c r="F985" s="740" t="s">
        <v>757</v>
      </c>
      <c r="G985" s="740"/>
    </row>
    <row r="986" spans="5:7">
      <c r="E986" s="233" t="s">
        <v>758</v>
      </c>
      <c r="F986" s="740" t="s">
        <v>759</v>
      </c>
      <c r="G986" s="740"/>
    </row>
    <row r="987" spans="5:7">
      <c r="E987" s="233" t="s">
        <v>760</v>
      </c>
      <c r="F987" s="740" t="s">
        <v>761</v>
      </c>
      <c r="G987" s="740"/>
    </row>
    <row r="988" spans="5:7">
      <c r="E988" s="233" t="s">
        <v>762</v>
      </c>
      <c r="F988" s="740" t="s">
        <v>763</v>
      </c>
      <c r="G988" s="740"/>
    </row>
    <row r="989" spans="5:7">
      <c r="E989" s="233" t="s">
        <v>764</v>
      </c>
      <c r="F989" s="740" t="s">
        <v>765</v>
      </c>
      <c r="G989" s="740"/>
    </row>
    <row r="990" spans="5:7">
      <c r="E990" s="233" t="s">
        <v>766</v>
      </c>
      <c r="F990" s="740" t="s">
        <v>767</v>
      </c>
      <c r="G990" s="740"/>
    </row>
    <row r="991" spans="5:7">
      <c r="E991" s="233" t="s">
        <v>768</v>
      </c>
      <c r="F991" s="740" t="s">
        <v>769</v>
      </c>
      <c r="G991" s="740"/>
    </row>
    <row r="992" spans="5:7">
      <c r="E992" s="233" t="s">
        <v>770</v>
      </c>
      <c r="F992" s="740" t="s">
        <v>771</v>
      </c>
      <c r="G992" s="740"/>
    </row>
    <row r="993" spans="5:7">
      <c r="E993" s="233" t="s">
        <v>772</v>
      </c>
      <c r="F993" s="740" t="s">
        <v>773</v>
      </c>
      <c r="G993" s="740"/>
    </row>
    <row r="994" spans="5:7">
      <c r="E994" s="233" t="s">
        <v>774</v>
      </c>
      <c r="F994" s="740" t="s">
        <v>775</v>
      </c>
      <c r="G994" s="740"/>
    </row>
    <row r="995" spans="5:7">
      <c r="E995" s="233" t="s">
        <v>776</v>
      </c>
      <c r="F995" s="740" t="s">
        <v>777</v>
      </c>
      <c r="G995" s="740"/>
    </row>
    <row r="996" spans="5:7">
      <c r="E996" s="233" t="s">
        <v>778</v>
      </c>
      <c r="F996" s="740" t="s">
        <v>779</v>
      </c>
      <c r="G996" s="740"/>
    </row>
    <row r="997" spans="5:7">
      <c r="E997" s="233" t="s">
        <v>780</v>
      </c>
      <c r="F997" s="740" t="s">
        <v>781</v>
      </c>
      <c r="G997" s="740"/>
    </row>
    <row r="998" spans="5:7">
      <c r="E998" s="233" t="s">
        <v>782</v>
      </c>
      <c r="F998" s="740" t="s">
        <v>783</v>
      </c>
      <c r="G998" s="740"/>
    </row>
    <row r="999" spans="5:7">
      <c r="E999" s="233" t="s">
        <v>784</v>
      </c>
      <c r="F999" s="740" t="s">
        <v>785</v>
      </c>
      <c r="G999" s="740"/>
    </row>
    <row r="1000" spans="5:7">
      <c r="E1000" s="233" t="s">
        <v>786</v>
      </c>
      <c r="F1000" s="740" t="s">
        <v>787</v>
      </c>
      <c r="G1000" s="740"/>
    </row>
    <row r="1001" spans="5:7">
      <c r="E1001" s="233" t="s">
        <v>788</v>
      </c>
      <c r="F1001" s="740" t="s">
        <v>789</v>
      </c>
      <c r="G1001" s="740"/>
    </row>
    <row r="1002" spans="5:7">
      <c r="E1002" s="233" t="s">
        <v>790</v>
      </c>
      <c r="F1002" s="740" t="s">
        <v>791</v>
      </c>
      <c r="G1002" s="740"/>
    </row>
    <row r="1003" spans="5:7">
      <c r="E1003" s="233" t="s">
        <v>792</v>
      </c>
      <c r="F1003" s="740" t="s">
        <v>793</v>
      </c>
      <c r="G1003" s="740"/>
    </row>
    <row r="1004" spans="5:7">
      <c r="E1004" s="233" t="s">
        <v>794</v>
      </c>
      <c r="F1004" s="740" t="s">
        <v>795</v>
      </c>
      <c r="G1004" s="740"/>
    </row>
    <row r="1005" spans="5:7">
      <c r="E1005" s="233" t="s">
        <v>796</v>
      </c>
      <c r="F1005" s="740" t="s">
        <v>797</v>
      </c>
      <c r="G1005" s="740"/>
    </row>
    <row r="1006" spans="5:7">
      <c r="E1006" s="233" t="s">
        <v>798</v>
      </c>
      <c r="F1006" s="740" t="s">
        <v>799</v>
      </c>
      <c r="G1006" s="740"/>
    </row>
    <row r="1007" spans="5:7">
      <c r="E1007" s="233" t="s">
        <v>800</v>
      </c>
      <c r="F1007" s="740" t="s">
        <v>801</v>
      </c>
      <c r="G1007" s="740"/>
    </row>
    <row r="1008" spans="5:7">
      <c r="E1008" s="233" t="s">
        <v>802</v>
      </c>
      <c r="F1008" s="740" t="s">
        <v>803</v>
      </c>
      <c r="G1008" s="740"/>
    </row>
    <row r="1009" spans="5:7">
      <c r="E1009" s="233" t="s">
        <v>804</v>
      </c>
      <c r="F1009" s="740" t="s">
        <v>805</v>
      </c>
      <c r="G1009" s="740"/>
    </row>
    <row r="1010" spans="5:7">
      <c r="E1010" s="233" t="s">
        <v>806</v>
      </c>
      <c r="F1010" s="740" t="s">
        <v>807</v>
      </c>
      <c r="G1010" s="740"/>
    </row>
    <row r="1011" spans="5:7">
      <c r="E1011" s="233" t="s">
        <v>808</v>
      </c>
      <c r="F1011" s="740" t="s">
        <v>809</v>
      </c>
      <c r="G1011" s="740"/>
    </row>
    <row r="1012" spans="5:7">
      <c r="E1012" s="233" t="s">
        <v>810</v>
      </c>
      <c r="F1012" s="740" t="s">
        <v>811</v>
      </c>
      <c r="G1012" s="740"/>
    </row>
    <row r="1013" spans="5:7">
      <c r="E1013" s="233" t="s">
        <v>812</v>
      </c>
      <c r="F1013" s="740" t="s">
        <v>813</v>
      </c>
      <c r="G1013" s="740"/>
    </row>
    <row r="1014" spans="5:7">
      <c r="E1014" s="233" t="s">
        <v>814</v>
      </c>
      <c r="F1014" s="740" t="s">
        <v>815</v>
      </c>
      <c r="G1014" s="740"/>
    </row>
    <row r="1015" spans="5:7">
      <c r="E1015" s="233" t="s">
        <v>816</v>
      </c>
      <c r="F1015" s="740" t="s">
        <v>817</v>
      </c>
      <c r="G1015" s="740"/>
    </row>
    <row r="1016" spans="5:7">
      <c r="E1016" s="233" t="s">
        <v>818</v>
      </c>
      <c r="F1016" s="740" t="s">
        <v>819</v>
      </c>
      <c r="G1016" s="740"/>
    </row>
    <row r="1017" spans="5:7">
      <c r="E1017" s="233" t="s">
        <v>820</v>
      </c>
      <c r="F1017" s="740" t="s">
        <v>821</v>
      </c>
      <c r="G1017" s="740"/>
    </row>
    <row r="1018" spans="5:7">
      <c r="E1018" s="233" t="s">
        <v>822</v>
      </c>
      <c r="F1018" s="740" t="s">
        <v>823</v>
      </c>
      <c r="G1018" s="740"/>
    </row>
    <row r="1019" spans="5:7">
      <c r="E1019" s="233" t="s">
        <v>824</v>
      </c>
      <c r="F1019" s="740" t="s">
        <v>825</v>
      </c>
      <c r="G1019" s="740"/>
    </row>
    <row r="1020" spans="5:7">
      <c r="E1020" s="233" t="s">
        <v>826</v>
      </c>
      <c r="F1020" s="740" t="s">
        <v>827</v>
      </c>
      <c r="G1020" s="740"/>
    </row>
    <row r="1021" spans="5:7">
      <c r="E1021" s="233" t="s">
        <v>828</v>
      </c>
      <c r="F1021" s="740" t="s">
        <v>829</v>
      </c>
      <c r="G1021" s="740"/>
    </row>
    <row r="1022" spans="5:7">
      <c r="E1022" s="233" t="s">
        <v>830</v>
      </c>
      <c r="F1022" s="740" t="s">
        <v>831</v>
      </c>
      <c r="G1022" s="740"/>
    </row>
    <row r="1023" spans="5:7">
      <c r="E1023" s="233" t="s">
        <v>832</v>
      </c>
      <c r="F1023" s="740" t="s">
        <v>833</v>
      </c>
      <c r="G1023" s="740"/>
    </row>
    <row r="1024" spans="5:7">
      <c r="E1024" s="233" t="s">
        <v>834</v>
      </c>
      <c r="F1024" s="740" t="s">
        <v>835</v>
      </c>
      <c r="G1024" s="740"/>
    </row>
    <row r="1025" spans="5:7">
      <c r="E1025" s="233" t="s">
        <v>836</v>
      </c>
      <c r="F1025" s="740" t="s">
        <v>837</v>
      </c>
      <c r="G1025" s="740"/>
    </row>
    <row r="1026" spans="5:7">
      <c r="E1026" s="233" t="s">
        <v>838</v>
      </c>
      <c r="F1026" s="740" t="s">
        <v>839</v>
      </c>
      <c r="G1026" s="740"/>
    </row>
    <row r="1027" spans="5:7">
      <c r="E1027" s="233" t="s">
        <v>840</v>
      </c>
      <c r="F1027" s="740" t="s">
        <v>841</v>
      </c>
      <c r="G1027" s="740"/>
    </row>
    <row r="1028" spans="5:7">
      <c r="E1028" s="233" t="s">
        <v>842</v>
      </c>
      <c r="F1028" s="740" t="s">
        <v>843</v>
      </c>
      <c r="G1028" s="740"/>
    </row>
    <row r="1029" spans="5:7">
      <c r="E1029" s="233" t="s">
        <v>844</v>
      </c>
      <c r="F1029" s="740" t="s">
        <v>845</v>
      </c>
      <c r="G1029" s="740"/>
    </row>
    <row r="1030" spans="5:7">
      <c r="E1030" s="233" t="s">
        <v>846</v>
      </c>
      <c r="F1030" s="740" t="s">
        <v>847</v>
      </c>
      <c r="G1030" s="740"/>
    </row>
    <row r="1031" spans="5:7">
      <c r="E1031" s="233" t="s">
        <v>848</v>
      </c>
      <c r="F1031" s="740" t="s">
        <v>849</v>
      </c>
      <c r="G1031" s="740"/>
    </row>
    <row r="1032" spans="5:7">
      <c r="E1032" s="233" t="s">
        <v>850</v>
      </c>
      <c r="F1032" s="740" t="s">
        <v>851</v>
      </c>
      <c r="G1032" s="740"/>
    </row>
    <row r="1033" spans="5:7">
      <c r="E1033" s="233" t="s">
        <v>852</v>
      </c>
      <c r="F1033" s="740" t="s">
        <v>853</v>
      </c>
      <c r="G1033" s="740"/>
    </row>
    <row r="1034" spans="5:7">
      <c r="E1034" s="233" t="s">
        <v>854</v>
      </c>
      <c r="F1034" s="740" t="s">
        <v>855</v>
      </c>
      <c r="G1034" s="740"/>
    </row>
    <row r="1035" spans="5:7">
      <c r="E1035" s="233" t="s">
        <v>856</v>
      </c>
      <c r="F1035" s="740" t="s">
        <v>857</v>
      </c>
      <c r="G1035" s="740"/>
    </row>
    <row r="1036" spans="5:7">
      <c r="E1036" s="233" t="s">
        <v>858</v>
      </c>
      <c r="F1036" s="740" t="s">
        <v>859</v>
      </c>
      <c r="G1036" s="740"/>
    </row>
    <row r="1037" spans="5:7">
      <c r="E1037" s="233" t="s">
        <v>860</v>
      </c>
      <c r="F1037" s="740" t="s">
        <v>861</v>
      </c>
      <c r="G1037" s="740"/>
    </row>
    <row r="1038" spans="5:7">
      <c r="E1038" s="233" t="s">
        <v>862</v>
      </c>
      <c r="F1038" s="740" t="s">
        <v>863</v>
      </c>
      <c r="G1038" s="740"/>
    </row>
    <row r="1039" spans="5:7">
      <c r="E1039" s="233" t="s">
        <v>864</v>
      </c>
      <c r="F1039" s="740" t="s">
        <v>865</v>
      </c>
      <c r="G1039" s="740"/>
    </row>
    <row r="1040" spans="5:7">
      <c r="E1040" s="233" t="s">
        <v>866</v>
      </c>
      <c r="F1040" s="740" t="s">
        <v>867</v>
      </c>
      <c r="G1040" s="740"/>
    </row>
    <row r="1041" spans="5:7">
      <c r="E1041" s="233" t="s">
        <v>868</v>
      </c>
      <c r="F1041" s="740" t="s">
        <v>869</v>
      </c>
      <c r="G1041" s="740"/>
    </row>
    <row r="1042" spans="5:7">
      <c r="E1042" s="233" t="s">
        <v>870</v>
      </c>
      <c r="F1042" s="740" t="s">
        <v>871</v>
      </c>
      <c r="G1042" s="740"/>
    </row>
    <row r="1043" spans="5:7">
      <c r="E1043" s="233" t="s">
        <v>872</v>
      </c>
      <c r="F1043" s="740" t="s">
        <v>873</v>
      </c>
      <c r="G1043" s="740"/>
    </row>
    <row r="1044" spans="5:7">
      <c r="E1044" s="233" t="s">
        <v>874</v>
      </c>
      <c r="F1044" s="740" t="s">
        <v>875</v>
      </c>
      <c r="G1044" s="740"/>
    </row>
    <row r="1045" spans="5:7">
      <c r="E1045" s="233" t="s">
        <v>876</v>
      </c>
      <c r="F1045" s="740" t="s">
        <v>877</v>
      </c>
      <c r="G1045" s="740"/>
    </row>
    <row r="1046" spans="5:7">
      <c r="E1046" s="233" t="s">
        <v>878</v>
      </c>
      <c r="F1046" s="740" t="s">
        <v>879</v>
      </c>
      <c r="G1046" s="740"/>
    </row>
    <row r="1047" spans="5:7">
      <c r="E1047" s="233" t="s">
        <v>880</v>
      </c>
      <c r="F1047" s="740" t="s">
        <v>881</v>
      </c>
      <c r="G1047" s="740"/>
    </row>
    <row r="1048" spans="5:7">
      <c r="E1048" s="233" t="s">
        <v>882</v>
      </c>
      <c r="F1048" s="740" t="s">
        <v>883</v>
      </c>
      <c r="G1048" s="740"/>
    </row>
    <row r="1049" spans="5:7">
      <c r="E1049" s="233" t="s">
        <v>884</v>
      </c>
      <c r="F1049" s="740" t="s">
        <v>885</v>
      </c>
      <c r="G1049" s="740"/>
    </row>
    <row r="1050" spans="5:7">
      <c r="E1050" s="233" t="s">
        <v>886</v>
      </c>
      <c r="F1050" s="740" t="s">
        <v>887</v>
      </c>
      <c r="G1050" s="740"/>
    </row>
    <row r="1051" spans="5:7">
      <c r="E1051" s="233" t="s">
        <v>888</v>
      </c>
      <c r="F1051" s="740" t="s">
        <v>889</v>
      </c>
      <c r="G1051" s="740"/>
    </row>
    <row r="1052" spans="5:7">
      <c r="E1052" s="233" t="s">
        <v>890</v>
      </c>
      <c r="F1052" s="740" t="s">
        <v>891</v>
      </c>
      <c r="G1052" s="740"/>
    </row>
    <row r="1053" spans="5:7">
      <c r="E1053" s="233" t="s">
        <v>892</v>
      </c>
      <c r="F1053" s="740" t="s">
        <v>893</v>
      </c>
      <c r="G1053" s="740"/>
    </row>
    <row r="1054" spans="5:7">
      <c r="E1054" s="233" t="s">
        <v>894</v>
      </c>
      <c r="F1054" s="740" t="s">
        <v>895</v>
      </c>
      <c r="G1054" s="740"/>
    </row>
    <row r="1055" spans="5:7">
      <c r="E1055" s="233" t="s">
        <v>896</v>
      </c>
      <c r="F1055" s="740" t="s">
        <v>897</v>
      </c>
      <c r="G1055" s="740"/>
    </row>
    <row r="1056" spans="5:7">
      <c r="E1056" s="233" t="s">
        <v>898</v>
      </c>
      <c r="F1056" s="740" t="s">
        <v>899</v>
      </c>
      <c r="G1056" s="740"/>
    </row>
    <row r="1057" spans="5:7">
      <c r="E1057" s="233" t="s">
        <v>900</v>
      </c>
      <c r="F1057" s="740" t="s">
        <v>901</v>
      </c>
      <c r="G1057" s="740"/>
    </row>
    <row r="1058" spans="5:7">
      <c r="E1058" s="233" t="s">
        <v>902</v>
      </c>
      <c r="F1058" s="740" t="s">
        <v>903</v>
      </c>
      <c r="G1058" s="740"/>
    </row>
    <row r="1059" spans="5:7">
      <c r="E1059" s="233" t="s">
        <v>904</v>
      </c>
      <c r="F1059" s="740" t="s">
        <v>905</v>
      </c>
      <c r="G1059" s="740"/>
    </row>
    <row r="1060" spans="5:7">
      <c r="E1060" s="233" t="s">
        <v>906</v>
      </c>
      <c r="F1060" s="740" t="s">
        <v>907</v>
      </c>
      <c r="G1060" s="740"/>
    </row>
    <row r="1061" spans="5:7">
      <c r="E1061" s="233" t="s">
        <v>908</v>
      </c>
      <c r="F1061" s="740" t="s">
        <v>909</v>
      </c>
      <c r="G1061" s="740"/>
    </row>
    <row r="1062" spans="5:7">
      <c r="E1062" s="233" t="s">
        <v>910</v>
      </c>
      <c r="F1062" s="740" t="s">
        <v>911</v>
      </c>
      <c r="G1062" s="740"/>
    </row>
    <row r="1063" spans="5:7">
      <c r="E1063" s="233" t="s">
        <v>912</v>
      </c>
      <c r="F1063" s="740" t="s">
        <v>913</v>
      </c>
      <c r="G1063" s="740"/>
    </row>
    <row r="1064" spans="5:7">
      <c r="E1064" s="233" t="s">
        <v>914</v>
      </c>
      <c r="F1064" s="740" t="s">
        <v>915</v>
      </c>
      <c r="G1064" s="740"/>
    </row>
    <row r="1065" spans="5:7">
      <c r="E1065" s="233" t="s">
        <v>916</v>
      </c>
      <c r="F1065" s="740" t="s">
        <v>917</v>
      </c>
      <c r="G1065" s="740"/>
    </row>
    <row r="1066" spans="5:7">
      <c r="E1066" s="233" t="s">
        <v>918</v>
      </c>
      <c r="F1066" s="740" t="s">
        <v>919</v>
      </c>
      <c r="G1066" s="740"/>
    </row>
    <row r="1067" spans="5:7">
      <c r="E1067" s="233" t="s">
        <v>920</v>
      </c>
      <c r="F1067" s="740" t="s">
        <v>921</v>
      </c>
      <c r="G1067" s="740"/>
    </row>
    <row r="1068" spans="5:7">
      <c r="E1068" s="233" t="s">
        <v>922</v>
      </c>
      <c r="F1068" s="740" t="s">
        <v>923</v>
      </c>
      <c r="G1068" s="740"/>
    </row>
    <row r="1069" spans="5:7">
      <c r="E1069" s="233" t="s">
        <v>924</v>
      </c>
      <c r="F1069" s="740" t="s">
        <v>925</v>
      </c>
      <c r="G1069" s="740"/>
    </row>
    <row r="1070" spans="5:7">
      <c r="E1070" s="233" t="s">
        <v>926</v>
      </c>
      <c r="F1070" s="740" t="s">
        <v>927</v>
      </c>
      <c r="G1070" s="740"/>
    </row>
    <row r="1071" spans="5:7">
      <c r="E1071" s="233" t="s">
        <v>928</v>
      </c>
      <c r="F1071" s="740" t="s">
        <v>929</v>
      </c>
      <c r="G1071" s="740"/>
    </row>
    <row r="1072" spans="5:7">
      <c r="E1072" s="233" t="s">
        <v>930</v>
      </c>
      <c r="F1072" s="740" t="s">
        <v>931</v>
      </c>
      <c r="G1072" s="740"/>
    </row>
    <row r="1073" spans="5:7">
      <c r="E1073" s="233" t="s">
        <v>932</v>
      </c>
      <c r="F1073" s="740" t="s">
        <v>933</v>
      </c>
      <c r="G1073" s="740"/>
    </row>
    <row r="1074" spans="5:7">
      <c r="E1074" s="233" t="s">
        <v>934</v>
      </c>
      <c r="F1074" s="740" t="s">
        <v>935</v>
      </c>
      <c r="G1074" s="740"/>
    </row>
    <row r="1075" spans="5:7">
      <c r="E1075" s="233" t="s">
        <v>936</v>
      </c>
      <c r="F1075" s="740" t="s">
        <v>937</v>
      </c>
      <c r="G1075" s="740"/>
    </row>
    <row r="1076" spans="5:7">
      <c r="E1076" s="233" t="s">
        <v>938</v>
      </c>
      <c r="F1076" s="740" t="s">
        <v>939</v>
      </c>
      <c r="G1076" s="740"/>
    </row>
    <row r="1077" spans="5:7">
      <c r="E1077" s="233" t="s">
        <v>940</v>
      </c>
      <c r="F1077" s="740" t="s">
        <v>941</v>
      </c>
      <c r="G1077" s="740"/>
    </row>
    <row r="1078" spans="5:7">
      <c r="E1078" s="233" t="s">
        <v>942</v>
      </c>
      <c r="F1078" s="740" t="s">
        <v>943</v>
      </c>
      <c r="G1078" s="740"/>
    </row>
    <row r="1079" spans="5:7">
      <c r="E1079" s="233" t="s">
        <v>944</v>
      </c>
      <c r="F1079" s="740" t="s">
        <v>945</v>
      </c>
      <c r="G1079" s="740"/>
    </row>
    <row r="1080" spans="5:7">
      <c r="E1080" s="233" t="s">
        <v>946</v>
      </c>
      <c r="F1080" s="740" t="s">
        <v>947</v>
      </c>
      <c r="G1080" s="740"/>
    </row>
    <row r="1081" spans="5:7">
      <c r="E1081" s="233" t="s">
        <v>948</v>
      </c>
      <c r="F1081" s="740" t="s">
        <v>949</v>
      </c>
      <c r="G1081" s="740"/>
    </row>
    <row r="1082" spans="5:7">
      <c r="E1082" s="233" t="s">
        <v>950</v>
      </c>
      <c r="F1082" s="740" t="s">
        <v>951</v>
      </c>
      <c r="G1082" s="740"/>
    </row>
    <row r="1083" spans="5:7">
      <c r="E1083" s="233" t="s">
        <v>952</v>
      </c>
      <c r="F1083" s="740" t="s">
        <v>953</v>
      </c>
      <c r="G1083" s="740"/>
    </row>
    <row r="1084" spans="5:7">
      <c r="E1084" s="233" t="s">
        <v>954</v>
      </c>
      <c r="F1084" s="740" t="s">
        <v>955</v>
      </c>
      <c r="G1084" s="740"/>
    </row>
    <row r="1085" spans="5:7">
      <c r="E1085" s="233" t="s">
        <v>956</v>
      </c>
      <c r="F1085" s="740" t="s">
        <v>957</v>
      </c>
      <c r="G1085" s="740"/>
    </row>
    <row r="1086" spans="5:7">
      <c r="E1086" s="233" t="s">
        <v>958</v>
      </c>
      <c r="F1086" s="740" t="s">
        <v>959</v>
      </c>
      <c r="G1086" s="740"/>
    </row>
    <row r="1087" spans="5:7">
      <c r="E1087" s="233" t="s">
        <v>960</v>
      </c>
      <c r="F1087" s="740" t="s">
        <v>961</v>
      </c>
      <c r="G1087" s="740"/>
    </row>
    <row r="1088" spans="5:7">
      <c r="E1088" s="233" t="s">
        <v>962</v>
      </c>
      <c r="F1088" s="740" t="s">
        <v>963</v>
      </c>
      <c r="G1088" s="740"/>
    </row>
    <row r="1089" spans="5:7">
      <c r="E1089" s="233" t="s">
        <v>964</v>
      </c>
      <c r="F1089" s="740" t="s">
        <v>965</v>
      </c>
      <c r="G1089" s="740"/>
    </row>
    <row r="1090" spans="5:7">
      <c r="E1090" s="233" t="s">
        <v>966</v>
      </c>
      <c r="F1090" s="740" t="s">
        <v>967</v>
      </c>
      <c r="G1090" s="740"/>
    </row>
    <row r="1091" spans="5:7">
      <c r="E1091" s="233" t="s">
        <v>968</v>
      </c>
      <c r="F1091" s="740" t="s">
        <v>969</v>
      </c>
      <c r="G1091" s="740"/>
    </row>
    <row r="1092" spans="5:7">
      <c r="E1092" s="233" t="s">
        <v>970</v>
      </c>
      <c r="F1092" s="740" t="s">
        <v>971</v>
      </c>
      <c r="G1092" s="740"/>
    </row>
    <row r="1093" spans="5:7">
      <c r="E1093" s="233" t="s">
        <v>972</v>
      </c>
      <c r="F1093" s="740" t="s">
        <v>973</v>
      </c>
      <c r="G1093" s="740"/>
    </row>
    <row r="1094" spans="5:7">
      <c r="E1094" s="233" t="s">
        <v>974</v>
      </c>
      <c r="F1094" s="740" t="s">
        <v>975</v>
      </c>
      <c r="G1094" s="740"/>
    </row>
    <row r="1095" spans="5:7">
      <c r="E1095" s="233" t="s">
        <v>976</v>
      </c>
      <c r="F1095" s="740" t="s">
        <v>977</v>
      </c>
      <c r="G1095" s="740"/>
    </row>
    <row r="1096" spans="5:7">
      <c r="E1096" s="233" t="s">
        <v>978</v>
      </c>
      <c r="F1096" s="740" t="s">
        <v>979</v>
      </c>
      <c r="G1096" s="740"/>
    </row>
    <row r="1097" spans="5:7">
      <c r="E1097" s="233" t="s">
        <v>980</v>
      </c>
      <c r="F1097" s="740" t="s">
        <v>981</v>
      </c>
      <c r="G1097" s="740"/>
    </row>
    <row r="1098" spans="5:7">
      <c r="E1098" s="233" t="s">
        <v>982</v>
      </c>
      <c r="F1098" s="740" t="s">
        <v>983</v>
      </c>
      <c r="G1098" s="740"/>
    </row>
    <row r="1099" spans="5:7">
      <c r="E1099" s="233" t="s">
        <v>984</v>
      </c>
      <c r="F1099" s="740" t="s">
        <v>985</v>
      </c>
      <c r="G1099" s="740"/>
    </row>
    <row r="1100" spans="5:7">
      <c r="E1100" s="233" t="s">
        <v>986</v>
      </c>
      <c r="F1100" s="740" t="s">
        <v>987</v>
      </c>
      <c r="G1100" s="740"/>
    </row>
    <row r="1101" spans="5:7">
      <c r="E1101" s="233" t="s">
        <v>988</v>
      </c>
      <c r="F1101" s="740" t="s">
        <v>989</v>
      </c>
      <c r="G1101" s="740"/>
    </row>
    <row r="1102" spans="5:7">
      <c r="E1102" s="233" t="s">
        <v>990</v>
      </c>
      <c r="F1102" s="740" t="s">
        <v>991</v>
      </c>
      <c r="G1102" s="740"/>
    </row>
    <row r="1103" spans="5:7">
      <c r="E1103" s="233" t="s">
        <v>992</v>
      </c>
      <c r="F1103" s="740" t="s">
        <v>993</v>
      </c>
      <c r="G1103" s="740"/>
    </row>
    <row r="1104" spans="5:7">
      <c r="E1104" s="233" t="s">
        <v>994</v>
      </c>
      <c r="F1104" s="740" t="s">
        <v>995</v>
      </c>
      <c r="G1104" s="740"/>
    </row>
    <row r="1105" spans="5:7">
      <c r="E1105" s="233" t="s">
        <v>996</v>
      </c>
      <c r="F1105" s="740" t="s">
        <v>997</v>
      </c>
      <c r="G1105" s="740"/>
    </row>
    <row r="1106" spans="5:7">
      <c r="E1106" s="233" t="s">
        <v>998</v>
      </c>
      <c r="F1106" s="740" t="s">
        <v>999</v>
      </c>
      <c r="G1106" s="740"/>
    </row>
    <row r="1107" spans="5:7">
      <c r="E1107" s="233" t="s">
        <v>1000</v>
      </c>
      <c r="F1107" s="740" t="s">
        <v>1001</v>
      </c>
      <c r="G1107" s="740"/>
    </row>
    <row r="1108" spans="5:7">
      <c r="E1108" s="233" t="s">
        <v>1002</v>
      </c>
      <c r="F1108" s="740" t="s">
        <v>1003</v>
      </c>
      <c r="G1108" s="740"/>
    </row>
    <row r="1109" spans="5:7">
      <c r="E1109" s="233" t="s">
        <v>1004</v>
      </c>
      <c r="F1109" s="740" t="s">
        <v>1005</v>
      </c>
      <c r="G1109" s="740"/>
    </row>
    <row r="1110" spans="5:7">
      <c r="E1110" s="233" t="s">
        <v>1006</v>
      </c>
      <c r="F1110" s="740" t="s">
        <v>1007</v>
      </c>
      <c r="G1110" s="740"/>
    </row>
    <row r="1111" spans="5:7">
      <c r="E1111" s="233" t="s">
        <v>1008</v>
      </c>
      <c r="F1111" s="740" t="s">
        <v>1009</v>
      </c>
      <c r="G1111" s="740"/>
    </row>
    <row r="1112" spans="5:7">
      <c r="E1112" s="233" t="s">
        <v>1010</v>
      </c>
      <c r="F1112" s="740" t="s">
        <v>1011</v>
      </c>
      <c r="G1112" s="740"/>
    </row>
    <row r="1113" spans="5:7">
      <c r="E1113" s="233" t="s">
        <v>1012</v>
      </c>
      <c r="F1113" s="740" t="s">
        <v>1013</v>
      </c>
      <c r="G1113" s="740"/>
    </row>
    <row r="1114" spans="5:7">
      <c r="E1114" s="233" t="s">
        <v>1014</v>
      </c>
      <c r="F1114" s="740" t="s">
        <v>1015</v>
      </c>
      <c r="G1114" s="740"/>
    </row>
    <row r="1115" spans="5:7">
      <c r="E1115" s="233" t="s">
        <v>1016</v>
      </c>
      <c r="F1115" s="740" t="s">
        <v>1017</v>
      </c>
      <c r="G1115" s="740"/>
    </row>
    <row r="1116" spans="5:7">
      <c r="E1116" s="233" t="s">
        <v>1018</v>
      </c>
      <c r="F1116" s="740" t="s">
        <v>1019</v>
      </c>
      <c r="G1116" s="740"/>
    </row>
    <row r="1117" spans="5:7">
      <c r="E1117" s="233" t="s">
        <v>1020</v>
      </c>
      <c r="F1117" s="740" t="s">
        <v>1021</v>
      </c>
      <c r="G1117" s="740"/>
    </row>
    <row r="1118" spans="5:7">
      <c r="E1118" s="233" t="s">
        <v>1022</v>
      </c>
      <c r="F1118" s="740" t="s">
        <v>1023</v>
      </c>
      <c r="G1118" s="740"/>
    </row>
    <row r="1119" spans="5:7">
      <c r="E1119" s="233" t="s">
        <v>1024</v>
      </c>
      <c r="F1119" s="740" t="s">
        <v>1025</v>
      </c>
      <c r="G1119" s="740"/>
    </row>
    <row r="1120" spans="5:7">
      <c r="E1120" s="233" t="s">
        <v>1026</v>
      </c>
      <c r="F1120" s="740" t="s">
        <v>1027</v>
      </c>
      <c r="G1120" s="740"/>
    </row>
    <row r="1121" spans="5:7">
      <c r="E1121" s="233" t="s">
        <v>1028</v>
      </c>
      <c r="F1121" s="740" t="s">
        <v>1029</v>
      </c>
      <c r="G1121" s="740"/>
    </row>
    <row r="1122" spans="5:7">
      <c r="E1122" s="233" t="s">
        <v>1030</v>
      </c>
      <c r="F1122" s="740" t="s">
        <v>1031</v>
      </c>
      <c r="G1122" s="740"/>
    </row>
    <row r="1123" spans="5:7">
      <c r="E1123" s="233" t="s">
        <v>1032</v>
      </c>
      <c r="F1123" s="740" t="s">
        <v>1033</v>
      </c>
      <c r="G1123" s="740"/>
    </row>
    <row r="1124" spans="5:7">
      <c r="E1124" s="233" t="s">
        <v>1034</v>
      </c>
      <c r="F1124" s="740" t="s">
        <v>1035</v>
      </c>
      <c r="G1124" s="740"/>
    </row>
    <row r="1125" spans="5:7">
      <c r="E1125" s="233" t="s">
        <v>1036</v>
      </c>
      <c r="F1125" s="740" t="s">
        <v>1037</v>
      </c>
      <c r="G1125" s="740"/>
    </row>
    <row r="1126" spans="5:7">
      <c r="E1126" s="233" t="s">
        <v>1038</v>
      </c>
      <c r="F1126" s="740" t="s">
        <v>1039</v>
      </c>
      <c r="G1126" s="740"/>
    </row>
    <row r="1127" spans="5:7">
      <c r="E1127" s="233" t="s">
        <v>1040</v>
      </c>
      <c r="F1127" s="740" t="s">
        <v>1041</v>
      </c>
      <c r="G1127" s="740"/>
    </row>
    <row r="1128" spans="5:7">
      <c r="E1128" s="233" t="s">
        <v>1042</v>
      </c>
      <c r="F1128" s="740" t="s">
        <v>1043</v>
      </c>
      <c r="G1128" s="740"/>
    </row>
    <row r="1129" spans="5:7">
      <c r="E1129" s="233" t="s">
        <v>1044</v>
      </c>
      <c r="F1129" s="740" t="s">
        <v>1045</v>
      </c>
      <c r="G1129" s="740"/>
    </row>
    <row r="1130" spans="5:7">
      <c r="E1130" s="233" t="s">
        <v>1046</v>
      </c>
      <c r="F1130" s="740" t="s">
        <v>1047</v>
      </c>
      <c r="G1130" s="740"/>
    </row>
    <row r="1131" spans="5:7">
      <c r="E1131" s="233" t="s">
        <v>1048</v>
      </c>
      <c r="F1131" s="740" t="s">
        <v>1049</v>
      </c>
      <c r="G1131" s="740"/>
    </row>
    <row r="1132" spans="5:7">
      <c r="E1132" s="233" t="s">
        <v>1050</v>
      </c>
      <c r="F1132" s="740" t="s">
        <v>1051</v>
      </c>
      <c r="G1132" s="740"/>
    </row>
    <row r="1133" spans="5:7">
      <c r="E1133" s="233" t="s">
        <v>1052</v>
      </c>
      <c r="F1133" s="740" t="s">
        <v>1053</v>
      </c>
      <c r="G1133" s="740"/>
    </row>
    <row r="1134" spans="5:7">
      <c r="E1134" s="233" t="s">
        <v>1054</v>
      </c>
      <c r="F1134" s="740" t="s">
        <v>1055</v>
      </c>
      <c r="G1134" s="740"/>
    </row>
    <row r="1135" spans="5:7">
      <c r="E1135" s="233" t="s">
        <v>1056</v>
      </c>
      <c r="F1135" s="740" t="s">
        <v>2665</v>
      </c>
      <c r="G1135" s="740"/>
    </row>
  </sheetData>
  <mergeCells count="1454">
    <mergeCell ref="F1132:G1132"/>
    <mergeCell ref="F1123:G1123"/>
    <mergeCell ref="F1124:G1124"/>
    <mergeCell ref="F1133:G1133"/>
    <mergeCell ref="F1134:G1134"/>
    <mergeCell ref="F1135:G1135"/>
    <mergeCell ref="F1127:G1127"/>
    <mergeCell ref="F1128:G1128"/>
    <mergeCell ref="F1129:G1129"/>
    <mergeCell ref="F1130:G1130"/>
    <mergeCell ref="F1113:G1113"/>
    <mergeCell ref="F1114:G1114"/>
    <mergeCell ref="F1103:G1103"/>
    <mergeCell ref="F1104:G1104"/>
    <mergeCell ref="F1105:G1105"/>
    <mergeCell ref="F1106:G1106"/>
    <mergeCell ref="F1122:G1122"/>
    <mergeCell ref="F1107:G1107"/>
    <mergeCell ref="F1108:G1108"/>
    <mergeCell ref="F1109:G1109"/>
    <mergeCell ref="F1110:G1110"/>
    <mergeCell ref="F1111:G1111"/>
    <mergeCell ref="F1112:G1112"/>
    <mergeCell ref="F1131:G1131"/>
    <mergeCell ref="F1125:G1125"/>
    <mergeCell ref="F1126:G1126"/>
    <mergeCell ref="F1115:G1115"/>
    <mergeCell ref="F1116:G1116"/>
    <mergeCell ref="F1117:G1117"/>
    <mergeCell ref="F1118:G1118"/>
    <mergeCell ref="F1119:G1119"/>
    <mergeCell ref="F1120:G1120"/>
    <mergeCell ref="F1121:G1121"/>
    <mergeCell ref="F1089:G1089"/>
    <mergeCell ref="F1090:G1090"/>
    <mergeCell ref="F1079:G1079"/>
    <mergeCell ref="F1080:G1080"/>
    <mergeCell ref="F1081:G1081"/>
    <mergeCell ref="F1082:G1082"/>
    <mergeCell ref="F1083:G1083"/>
    <mergeCell ref="F1084:G1084"/>
    <mergeCell ref="F1085:G1085"/>
    <mergeCell ref="F1086:G1086"/>
    <mergeCell ref="F1087:G1087"/>
    <mergeCell ref="F1088:G1088"/>
    <mergeCell ref="F1101:G1101"/>
    <mergeCell ref="F1102:G1102"/>
    <mergeCell ref="F1091:G1091"/>
    <mergeCell ref="F1092:G1092"/>
    <mergeCell ref="F1093:G1093"/>
    <mergeCell ref="F1094:G1094"/>
    <mergeCell ref="F1095:G1095"/>
    <mergeCell ref="F1096:G1096"/>
    <mergeCell ref="F1097:G1097"/>
    <mergeCell ref="F1098:G1098"/>
    <mergeCell ref="F1099:G1099"/>
    <mergeCell ref="F1100:G1100"/>
    <mergeCell ref="F1065:G1065"/>
    <mergeCell ref="F1066:G1066"/>
    <mergeCell ref="F1055:G1055"/>
    <mergeCell ref="F1056:G1056"/>
    <mergeCell ref="F1057:G1057"/>
    <mergeCell ref="F1058:G1058"/>
    <mergeCell ref="F1059:G1059"/>
    <mergeCell ref="F1060:G1060"/>
    <mergeCell ref="F1061:G1061"/>
    <mergeCell ref="F1062:G1062"/>
    <mergeCell ref="F1063:G1063"/>
    <mergeCell ref="F1064:G1064"/>
    <mergeCell ref="F1077:G1077"/>
    <mergeCell ref="F1078:G1078"/>
    <mergeCell ref="F1067:G1067"/>
    <mergeCell ref="F1068:G1068"/>
    <mergeCell ref="F1069:G1069"/>
    <mergeCell ref="F1070:G1070"/>
    <mergeCell ref="F1071:G1071"/>
    <mergeCell ref="F1072:G1072"/>
    <mergeCell ref="F1073:G1073"/>
    <mergeCell ref="F1074:G1074"/>
    <mergeCell ref="F1075:G1075"/>
    <mergeCell ref="F1076:G1076"/>
    <mergeCell ref="F1041:G1041"/>
    <mergeCell ref="F1042:G1042"/>
    <mergeCell ref="F1031:G1031"/>
    <mergeCell ref="F1032:G1032"/>
    <mergeCell ref="F1033:G1033"/>
    <mergeCell ref="F1034:G1034"/>
    <mergeCell ref="F1035:G1035"/>
    <mergeCell ref="F1036:G1036"/>
    <mergeCell ref="F1037:G1037"/>
    <mergeCell ref="F1038:G1038"/>
    <mergeCell ref="F1039:G1039"/>
    <mergeCell ref="F1040:G1040"/>
    <mergeCell ref="F1053:G1053"/>
    <mergeCell ref="F1054:G1054"/>
    <mergeCell ref="F1043:G1043"/>
    <mergeCell ref="F1044:G1044"/>
    <mergeCell ref="F1045:G1045"/>
    <mergeCell ref="F1046:G1046"/>
    <mergeCell ref="F1047:G1047"/>
    <mergeCell ref="F1048:G1048"/>
    <mergeCell ref="F1049:G1049"/>
    <mergeCell ref="F1050:G1050"/>
    <mergeCell ref="F1051:G1051"/>
    <mergeCell ref="F1052:G1052"/>
    <mergeCell ref="F1017:G1017"/>
    <mergeCell ref="F1018:G1018"/>
    <mergeCell ref="F1007:G1007"/>
    <mergeCell ref="F1008:G1008"/>
    <mergeCell ref="F1009:G1009"/>
    <mergeCell ref="F1010:G1010"/>
    <mergeCell ref="F1011:G1011"/>
    <mergeCell ref="F1012:G1012"/>
    <mergeCell ref="F1013:G1013"/>
    <mergeCell ref="F1014:G1014"/>
    <mergeCell ref="F1015:G1015"/>
    <mergeCell ref="F1016:G1016"/>
    <mergeCell ref="F1029:G1029"/>
    <mergeCell ref="F1030:G1030"/>
    <mergeCell ref="F1019:G1019"/>
    <mergeCell ref="F1020:G1020"/>
    <mergeCell ref="F1021:G1021"/>
    <mergeCell ref="F1022:G1022"/>
    <mergeCell ref="F1023:G1023"/>
    <mergeCell ref="F1024:G1024"/>
    <mergeCell ref="F1025:G1025"/>
    <mergeCell ref="F1026:G1026"/>
    <mergeCell ref="F1027:G1027"/>
    <mergeCell ref="F1028:G1028"/>
    <mergeCell ref="F993:G993"/>
    <mergeCell ref="F994:G994"/>
    <mergeCell ref="F983:G983"/>
    <mergeCell ref="F984:G984"/>
    <mergeCell ref="F985:G985"/>
    <mergeCell ref="F986:G986"/>
    <mergeCell ref="F987:G987"/>
    <mergeCell ref="F988:G988"/>
    <mergeCell ref="F989:G989"/>
    <mergeCell ref="F990:G990"/>
    <mergeCell ref="F991:G991"/>
    <mergeCell ref="F992:G992"/>
    <mergeCell ref="F1005:G1005"/>
    <mergeCell ref="F1006:G1006"/>
    <mergeCell ref="F995:G995"/>
    <mergeCell ref="F996:G996"/>
    <mergeCell ref="F997:G997"/>
    <mergeCell ref="F998:G998"/>
    <mergeCell ref="F999:G999"/>
    <mergeCell ref="F1000:G1000"/>
    <mergeCell ref="F1001:G1001"/>
    <mergeCell ref="F1002:G1002"/>
    <mergeCell ref="F1003:G1003"/>
    <mergeCell ref="F1004:G1004"/>
    <mergeCell ref="F969:G969"/>
    <mergeCell ref="F970:G970"/>
    <mergeCell ref="F959:G959"/>
    <mergeCell ref="F960:G960"/>
    <mergeCell ref="F961:G961"/>
    <mergeCell ref="F962:G962"/>
    <mergeCell ref="F963:G963"/>
    <mergeCell ref="F964:G964"/>
    <mergeCell ref="F965:G965"/>
    <mergeCell ref="F966:G966"/>
    <mergeCell ref="F967:G967"/>
    <mergeCell ref="F968:G968"/>
    <mergeCell ref="F981:G981"/>
    <mergeCell ref="F982:G982"/>
    <mergeCell ref="F971:G971"/>
    <mergeCell ref="F972:G972"/>
    <mergeCell ref="F973:G973"/>
    <mergeCell ref="F974:G974"/>
    <mergeCell ref="F975:G975"/>
    <mergeCell ref="F976:G976"/>
    <mergeCell ref="F977:G977"/>
    <mergeCell ref="F978:G978"/>
    <mergeCell ref="F979:G979"/>
    <mergeCell ref="F980:G980"/>
    <mergeCell ref="F945:G945"/>
    <mergeCell ref="F946:G946"/>
    <mergeCell ref="F935:G935"/>
    <mergeCell ref="F936:G936"/>
    <mergeCell ref="F937:G937"/>
    <mergeCell ref="F938:G938"/>
    <mergeCell ref="F939:G939"/>
    <mergeCell ref="F940:G940"/>
    <mergeCell ref="F941:G941"/>
    <mergeCell ref="F942:G942"/>
    <mergeCell ref="F943:G943"/>
    <mergeCell ref="F944:G944"/>
    <mergeCell ref="F957:G957"/>
    <mergeCell ref="F958:G958"/>
    <mergeCell ref="F947:G947"/>
    <mergeCell ref="F948:G948"/>
    <mergeCell ref="F949:G949"/>
    <mergeCell ref="F950:G950"/>
    <mergeCell ref="F951:G951"/>
    <mergeCell ref="F952:G952"/>
    <mergeCell ref="F953:G953"/>
    <mergeCell ref="F954:G954"/>
    <mergeCell ref="F955:G955"/>
    <mergeCell ref="F956:G956"/>
    <mergeCell ref="F921:G921"/>
    <mergeCell ref="F922:G922"/>
    <mergeCell ref="F911:G911"/>
    <mergeCell ref="F912:G912"/>
    <mergeCell ref="F913:G913"/>
    <mergeCell ref="F914:G914"/>
    <mergeCell ref="F915:G915"/>
    <mergeCell ref="F916:G916"/>
    <mergeCell ref="F917:G917"/>
    <mergeCell ref="F918:G918"/>
    <mergeCell ref="F919:G919"/>
    <mergeCell ref="F920:G920"/>
    <mergeCell ref="F933:G933"/>
    <mergeCell ref="F934:G934"/>
    <mergeCell ref="F923:G923"/>
    <mergeCell ref="F924:G924"/>
    <mergeCell ref="F925:G925"/>
    <mergeCell ref="F926:G926"/>
    <mergeCell ref="F927:G927"/>
    <mergeCell ref="F928:G928"/>
    <mergeCell ref="F929:G929"/>
    <mergeCell ref="F930:G930"/>
    <mergeCell ref="F931:G931"/>
    <mergeCell ref="F932:G932"/>
    <mergeCell ref="F897:G897"/>
    <mergeCell ref="F898:G898"/>
    <mergeCell ref="F887:G887"/>
    <mergeCell ref="F888:G888"/>
    <mergeCell ref="F889:G889"/>
    <mergeCell ref="F890:G890"/>
    <mergeCell ref="F891:G891"/>
    <mergeCell ref="F892:G892"/>
    <mergeCell ref="F893:G893"/>
    <mergeCell ref="F894:G894"/>
    <mergeCell ref="F895:G895"/>
    <mergeCell ref="F896:G896"/>
    <mergeCell ref="F909:G909"/>
    <mergeCell ref="F910:G910"/>
    <mergeCell ref="F899:G899"/>
    <mergeCell ref="F900:G900"/>
    <mergeCell ref="F901:G901"/>
    <mergeCell ref="F902:G902"/>
    <mergeCell ref="F903:G903"/>
    <mergeCell ref="F904:G904"/>
    <mergeCell ref="F905:G905"/>
    <mergeCell ref="F906:G906"/>
    <mergeCell ref="F907:G907"/>
    <mergeCell ref="F908:G908"/>
    <mergeCell ref="F873:G873"/>
    <mergeCell ref="F874:G874"/>
    <mergeCell ref="F863:G863"/>
    <mergeCell ref="F864:G864"/>
    <mergeCell ref="F865:G865"/>
    <mergeCell ref="F866:G866"/>
    <mergeCell ref="F867:G867"/>
    <mergeCell ref="F868:G868"/>
    <mergeCell ref="F869:G869"/>
    <mergeCell ref="F870:G870"/>
    <mergeCell ref="F871:G871"/>
    <mergeCell ref="F872:G872"/>
    <mergeCell ref="F885:G885"/>
    <mergeCell ref="F886:G886"/>
    <mergeCell ref="F875:G875"/>
    <mergeCell ref="F876:G876"/>
    <mergeCell ref="F877:G877"/>
    <mergeCell ref="F878:G878"/>
    <mergeCell ref="F879:G879"/>
    <mergeCell ref="F880:G880"/>
    <mergeCell ref="F881:G881"/>
    <mergeCell ref="F882:G882"/>
    <mergeCell ref="F883:G883"/>
    <mergeCell ref="F884:G884"/>
    <mergeCell ref="F849:G849"/>
    <mergeCell ref="F850:G850"/>
    <mergeCell ref="F839:G839"/>
    <mergeCell ref="F840:G840"/>
    <mergeCell ref="F841:G841"/>
    <mergeCell ref="F842:G842"/>
    <mergeCell ref="F843:G843"/>
    <mergeCell ref="F844:G844"/>
    <mergeCell ref="F845:G845"/>
    <mergeCell ref="F846:G846"/>
    <mergeCell ref="F847:G847"/>
    <mergeCell ref="F848:G848"/>
    <mergeCell ref="F861:G861"/>
    <mergeCell ref="F862:G862"/>
    <mergeCell ref="F851:G851"/>
    <mergeCell ref="F852:G852"/>
    <mergeCell ref="F853:G853"/>
    <mergeCell ref="F854:G854"/>
    <mergeCell ref="F855:G855"/>
    <mergeCell ref="F856:G856"/>
    <mergeCell ref="F857:G857"/>
    <mergeCell ref="F858:G858"/>
    <mergeCell ref="F859:G859"/>
    <mergeCell ref="F860:G860"/>
    <mergeCell ref="F825:G825"/>
    <mergeCell ref="F826:G826"/>
    <mergeCell ref="F815:G815"/>
    <mergeCell ref="F816:G816"/>
    <mergeCell ref="F817:G817"/>
    <mergeCell ref="F818:G818"/>
    <mergeCell ref="F819:G819"/>
    <mergeCell ref="F820:G820"/>
    <mergeCell ref="F821:G821"/>
    <mergeCell ref="F822:G822"/>
    <mergeCell ref="F823:G823"/>
    <mergeCell ref="F824:G824"/>
    <mergeCell ref="F837:G837"/>
    <mergeCell ref="F838:G838"/>
    <mergeCell ref="F827:G827"/>
    <mergeCell ref="F828:G828"/>
    <mergeCell ref="F829:G829"/>
    <mergeCell ref="F830:G830"/>
    <mergeCell ref="F831:G831"/>
    <mergeCell ref="F832:G832"/>
    <mergeCell ref="F833:G833"/>
    <mergeCell ref="F834:G834"/>
    <mergeCell ref="F835:G835"/>
    <mergeCell ref="F836:G836"/>
    <mergeCell ref="F801:G801"/>
    <mergeCell ref="F802:G802"/>
    <mergeCell ref="F791:G791"/>
    <mergeCell ref="F792:G792"/>
    <mergeCell ref="F793:G793"/>
    <mergeCell ref="F794:G794"/>
    <mergeCell ref="F795:G795"/>
    <mergeCell ref="F796:G796"/>
    <mergeCell ref="F797:G797"/>
    <mergeCell ref="F798:G798"/>
    <mergeCell ref="F799:G799"/>
    <mergeCell ref="F800:G800"/>
    <mergeCell ref="F813:G813"/>
    <mergeCell ref="F814:G814"/>
    <mergeCell ref="F803:G803"/>
    <mergeCell ref="F804:G804"/>
    <mergeCell ref="F805:G805"/>
    <mergeCell ref="F806:G806"/>
    <mergeCell ref="F807:G807"/>
    <mergeCell ref="F808:G808"/>
    <mergeCell ref="F809:G809"/>
    <mergeCell ref="F810:G810"/>
    <mergeCell ref="F811:G811"/>
    <mergeCell ref="F812:G812"/>
    <mergeCell ref="F777:G777"/>
    <mergeCell ref="F778:G778"/>
    <mergeCell ref="F767:G767"/>
    <mergeCell ref="F768:G768"/>
    <mergeCell ref="F769:G769"/>
    <mergeCell ref="F770:G770"/>
    <mergeCell ref="F771:G771"/>
    <mergeCell ref="F772:G772"/>
    <mergeCell ref="F773:G773"/>
    <mergeCell ref="F774:G774"/>
    <mergeCell ref="F775:G775"/>
    <mergeCell ref="F776:G776"/>
    <mergeCell ref="F789:G789"/>
    <mergeCell ref="F790:G790"/>
    <mergeCell ref="F779:G779"/>
    <mergeCell ref="F780:G780"/>
    <mergeCell ref="F781:G781"/>
    <mergeCell ref="F782:G782"/>
    <mergeCell ref="F783:G783"/>
    <mergeCell ref="F784:G784"/>
    <mergeCell ref="F785:G785"/>
    <mergeCell ref="F786:G786"/>
    <mergeCell ref="F787:G787"/>
    <mergeCell ref="F788:G788"/>
    <mergeCell ref="F753:G753"/>
    <mergeCell ref="F754:G754"/>
    <mergeCell ref="F743:G743"/>
    <mergeCell ref="F744:G744"/>
    <mergeCell ref="F745:G745"/>
    <mergeCell ref="F746:G746"/>
    <mergeCell ref="F747:G747"/>
    <mergeCell ref="F748:G748"/>
    <mergeCell ref="F749:G749"/>
    <mergeCell ref="F750:G750"/>
    <mergeCell ref="F751:G751"/>
    <mergeCell ref="F752:G752"/>
    <mergeCell ref="F765:G765"/>
    <mergeCell ref="F766:G766"/>
    <mergeCell ref="F755:G755"/>
    <mergeCell ref="F756:G756"/>
    <mergeCell ref="F757:G757"/>
    <mergeCell ref="F758:G758"/>
    <mergeCell ref="F759:G759"/>
    <mergeCell ref="F760:G760"/>
    <mergeCell ref="F761:G761"/>
    <mergeCell ref="F762:G762"/>
    <mergeCell ref="F763:G763"/>
    <mergeCell ref="F764:G764"/>
    <mergeCell ref="F729:G729"/>
    <mergeCell ref="F730:G730"/>
    <mergeCell ref="F719:G719"/>
    <mergeCell ref="F720:G720"/>
    <mergeCell ref="F721:G721"/>
    <mergeCell ref="F722:G722"/>
    <mergeCell ref="F723:G723"/>
    <mergeCell ref="F724:G724"/>
    <mergeCell ref="F725:G725"/>
    <mergeCell ref="F726:G726"/>
    <mergeCell ref="F727:G727"/>
    <mergeCell ref="F728:G728"/>
    <mergeCell ref="F741:G741"/>
    <mergeCell ref="F742:G742"/>
    <mergeCell ref="F731:G731"/>
    <mergeCell ref="F732:G732"/>
    <mergeCell ref="F733:G733"/>
    <mergeCell ref="F734:G734"/>
    <mergeCell ref="F735:G735"/>
    <mergeCell ref="F736:G736"/>
    <mergeCell ref="F737:G737"/>
    <mergeCell ref="F738:G738"/>
    <mergeCell ref="F739:G739"/>
    <mergeCell ref="F740:G740"/>
    <mergeCell ref="F705:G705"/>
    <mergeCell ref="F706:G706"/>
    <mergeCell ref="F695:G695"/>
    <mergeCell ref="F696:G696"/>
    <mergeCell ref="F697:G697"/>
    <mergeCell ref="F698:G698"/>
    <mergeCell ref="F699:G699"/>
    <mergeCell ref="F700:G700"/>
    <mergeCell ref="F701:G701"/>
    <mergeCell ref="F702:G702"/>
    <mergeCell ref="F703:G703"/>
    <mergeCell ref="F704:G704"/>
    <mergeCell ref="F717:G717"/>
    <mergeCell ref="F718:G718"/>
    <mergeCell ref="F707:G707"/>
    <mergeCell ref="F708:G708"/>
    <mergeCell ref="F709:G709"/>
    <mergeCell ref="F710:G710"/>
    <mergeCell ref="F711:G711"/>
    <mergeCell ref="F712:G712"/>
    <mergeCell ref="F713:G713"/>
    <mergeCell ref="F714:G714"/>
    <mergeCell ref="F715:G715"/>
    <mergeCell ref="F716:G716"/>
    <mergeCell ref="F681:G681"/>
    <mergeCell ref="F682:G682"/>
    <mergeCell ref="F671:G671"/>
    <mergeCell ref="F672:G672"/>
    <mergeCell ref="F673:G673"/>
    <mergeCell ref="F674:G674"/>
    <mergeCell ref="F675:G675"/>
    <mergeCell ref="F676:G676"/>
    <mergeCell ref="F677:G677"/>
    <mergeCell ref="F678:G678"/>
    <mergeCell ref="F679:G679"/>
    <mergeCell ref="F680:G680"/>
    <mergeCell ref="F693:G693"/>
    <mergeCell ref="F694:G694"/>
    <mergeCell ref="F683:G683"/>
    <mergeCell ref="F684:G684"/>
    <mergeCell ref="F685:G685"/>
    <mergeCell ref="F686:G686"/>
    <mergeCell ref="F687:G687"/>
    <mergeCell ref="F688:G688"/>
    <mergeCell ref="F689:G689"/>
    <mergeCell ref="F690:G690"/>
    <mergeCell ref="F691:G691"/>
    <mergeCell ref="F692:G692"/>
    <mergeCell ref="F657:G657"/>
    <mergeCell ref="F658:G658"/>
    <mergeCell ref="F647:G647"/>
    <mergeCell ref="F648:G648"/>
    <mergeCell ref="F649:G649"/>
    <mergeCell ref="F650:G650"/>
    <mergeCell ref="F651:G651"/>
    <mergeCell ref="F652:G652"/>
    <mergeCell ref="F653:G653"/>
    <mergeCell ref="F654:G654"/>
    <mergeCell ref="F655:G655"/>
    <mergeCell ref="F656:G656"/>
    <mergeCell ref="F669:G669"/>
    <mergeCell ref="F670:G670"/>
    <mergeCell ref="F659:G659"/>
    <mergeCell ref="F660:G660"/>
    <mergeCell ref="F661:G661"/>
    <mergeCell ref="F662:G662"/>
    <mergeCell ref="F663:G663"/>
    <mergeCell ref="F664:G664"/>
    <mergeCell ref="F665:G665"/>
    <mergeCell ref="F666:G666"/>
    <mergeCell ref="F667:G667"/>
    <mergeCell ref="F668:G668"/>
    <mergeCell ref="F633:G633"/>
    <mergeCell ref="F634:G634"/>
    <mergeCell ref="F623:G623"/>
    <mergeCell ref="F624:G624"/>
    <mergeCell ref="F625:G625"/>
    <mergeCell ref="F626:G626"/>
    <mergeCell ref="F627:G627"/>
    <mergeCell ref="F628:G628"/>
    <mergeCell ref="F629:G629"/>
    <mergeCell ref="F630:G630"/>
    <mergeCell ref="F631:G631"/>
    <mergeCell ref="F632:G632"/>
    <mergeCell ref="F645:G645"/>
    <mergeCell ref="F646:G646"/>
    <mergeCell ref="F635:G635"/>
    <mergeCell ref="F636:G636"/>
    <mergeCell ref="F637:G637"/>
    <mergeCell ref="F638:G638"/>
    <mergeCell ref="F639:G639"/>
    <mergeCell ref="F640:G640"/>
    <mergeCell ref="F641:G641"/>
    <mergeCell ref="F642:G642"/>
    <mergeCell ref="F643:G643"/>
    <mergeCell ref="F644:G644"/>
    <mergeCell ref="F609:G609"/>
    <mergeCell ref="F610:G610"/>
    <mergeCell ref="F599:G599"/>
    <mergeCell ref="F600:G600"/>
    <mergeCell ref="F601:G601"/>
    <mergeCell ref="F602:G602"/>
    <mergeCell ref="F603:G603"/>
    <mergeCell ref="F604:G604"/>
    <mergeCell ref="F605:G605"/>
    <mergeCell ref="F606:G606"/>
    <mergeCell ref="F607:G607"/>
    <mergeCell ref="F608:G608"/>
    <mergeCell ref="F621:G621"/>
    <mergeCell ref="F622:G622"/>
    <mergeCell ref="F611:G611"/>
    <mergeCell ref="F612:G612"/>
    <mergeCell ref="F613:G613"/>
    <mergeCell ref="F614:G614"/>
    <mergeCell ref="F615:G615"/>
    <mergeCell ref="F616:G616"/>
    <mergeCell ref="F617:G617"/>
    <mergeCell ref="F618:G618"/>
    <mergeCell ref="F619:G619"/>
    <mergeCell ref="F620:G620"/>
    <mergeCell ref="F585:G585"/>
    <mergeCell ref="F586:G586"/>
    <mergeCell ref="F575:G575"/>
    <mergeCell ref="F576:G576"/>
    <mergeCell ref="F577:G577"/>
    <mergeCell ref="F578:G578"/>
    <mergeCell ref="F579:G579"/>
    <mergeCell ref="F580:G580"/>
    <mergeCell ref="F581:G581"/>
    <mergeCell ref="F582:G582"/>
    <mergeCell ref="F583:G583"/>
    <mergeCell ref="F584:G584"/>
    <mergeCell ref="F597:G597"/>
    <mergeCell ref="F598:G598"/>
    <mergeCell ref="F587:G587"/>
    <mergeCell ref="F588:G588"/>
    <mergeCell ref="F589:G589"/>
    <mergeCell ref="F590:G590"/>
    <mergeCell ref="F591:G591"/>
    <mergeCell ref="F592:G592"/>
    <mergeCell ref="F593:G593"/>
    <mergeCell ref="F594:G594"/>
    <mergeCell ref="F595:G595"/>
    <mergeCell ref="F596:G596"/>
    <mergeCell ref="F561:G561"/>
    <mergeCell ref="F562:G562"/>
    <mergeCell ref="F551:G551"/>
    <mergeCell ref="F552:G552"/>
    <mergeCell ref="F553:G553"/>
    <mergeCell ref="F554:G554"/>
    <mergeCell ref="F555:G555"/>
    <mergeCell ref="F556:G556"/>
    <mergeCell ref="F557:G557"/>
    <mergeCell ref="F558:G558"/>
    <mergeCell ref="F559:G559"/>
    <mergeCell ref="F560:G560"/>
    <mergeCell ref="F573:G573"/>
    <mergeCell ref="F574:G574"/>
    <mergeCell ref="F563:G563"/>
    <mergeCell ref="F564:G564"/>
    <mergeCell ref="F565:G565"/>
    <mergeCell ref="F566:G566"/>
    <mergeCell ref="F567:G567"/>
    <mergeCell ref="F568:G568"/>
    <mergeCell ref="F569:G569"/>
    <mergeCell ref="F570:G570"/>
    <mergeCell ref="F571:G571"/>
    <mergeCell ref="F572:G572"/>
    <mergeCell ref="F537:G537"/>
    <mergeCell ref="F538:G538"/>
    <mergeCell ref="F527:G527"/>
    <mergeCell ref="F528:G528"/>
    <mergeCell ref="F529:G529"/>
    <mergeCell ref="F530:G530"/>
    <mergeCell ref="F531:G531"/>
    <mergeCell ref="F532:G532"/>
    <mergeCell ref="F533:G533"/>
    <mergeCell ref="F534:G534"/>
    <mergeCell ref="F535:G535"/>
    <mergeCell ref="F536:G536"/>
    <mergeCell ref="F549:G549"/>
    <mergeCell ref="F550:G550"/>
    <mergeCell ref="F539:G539"/>
    <mergeCell ref="F540:G540"/>
    <mergeCell ref="F541:G541"/>
    <mergeCell ref="F542:G542"/>
    <mergeCell ref="F543:G543"/>
    <mergeCell ref="F544:G544"/>
    <mergeCell ref="F545:G545"/>
    <mergeCell ref="F546:G546"/>
    <mergeCell ref="F547:G547"/>
    <mergeCell ref="F548:G548"/>
    <mergeCell ref="F513:G513"/>
    <mergeCell ref="F514:G514"/>
    <mergeCell ref="F503:G503"/>
    <mergeCell ref="F504:G504"/>
    <mergeCell ref="F505:G505"/>
    <mergeCell ref="F506:G506"/>
    <mergeCell ref="F507:G507"/>
    <mergeCell ref="F508:G508"/>
    <mergeCell ref="F509:G509"/>
    <mergeCell ref="F510:G510"/>
    <mergeCell ref="F511:G511"/>
    <mergeCell ref="F512:G512"/>
    <mergeCell ref="F525:G525"/>
    <mergeCell ref="F526:G526"/>
    <mergeCell ref="F515:G515"/>
    <mergeCell ref="F516:G516"/>
    <mergeCell ref="F517:G517"/>
    <mergeCell ref="F518:G518"/>
    <mergeCell ref="F519:G519"/>
    <mergeCell ref="F520:G520"/>
    <mergeCell ref="F521:G521"/>
    <mergeCell ref="F522:G522"/>
    <mergeCell ref="F523:G523"/>
    <mergeCell ref="F524:G524"/>
    <mergeCell ref="F489:G489"/>
    <mergeCell ref="F490:G490"/>
    <mergeCell ref="F479:G479"/>
    <mergeCell ref="F480:G480"/>
    <mergeCell ref="F481:G481"/>
    <mergeCell ref="F482:G482"/>
    <mergeCell ref="F483:G483"/>
    <mergeCell ref="F484:G484"/>
    <mergeCell ref="F485:G485"/>
    <mergeCell ref="F486:G486"/>
    <mergeCell ref="F487:G487"/>
    <mergeCell ref="F488:G488"/>
    <mergeCell ref="F501:G501"/>
    <mergeCell ref="F502:G502"/>
    <mergeCell ref="F491:G491"/>
    <mergeCell ref="F492:G492"/>
    <mergeCell ref="F493:G493"/>
    <mergeCell ref="F494:G494"/>
    <mergeCell ref="F495:G495"/>
    <mergeCell ref="F496:G496"/>
    <mergeCell ref="F497:G497"/>
    <mergeCell ref="F498:G498"/>
    <mergeCell ref="F499:G499"/>
    <mergeCell ref="F500:G500"/>
    <mergeCell ref="F465:G465"/>
    <mergeCell ref="F466:G466"/>
    <mergeCell ref="F455:G455"/>
    <mergeCell ref="F456:G456"/>
    <mergeCell ref="F457:G457"/>
    <mergeCell ref="F458:G458"/>
    <mergeCell ref="F459:G459"/>
    <mergeCell ref="F460:G460"/>
    <mergeCell ref="F461:G461"/>
    <mergeCell ref="F462:G462"/>
    <mergeCell ref="F463:G463"/>
    <mergeCell ref="F464:G464"/>
    <mergeCell ref="F477:G477"/>
    <mergeCell ref="F478:G478"/>
    <mergeCell ref="F467:G467"/>
    <mergeCell ref="F468:G468"/>
    <mergeCell ref="F469:G469"/>
    <mergeCell ref="F470:G470"/>
    <mergeCell ref="F471:G471"/>
    <mergeCell ref="F472:G472"/>
    <mergeCell ref="F473:G473"/>
    <mergeCell ref="F474:G474"/>
    <mergeCell ref="F475:G475"/>
    <mergeCell ref="F476:G476"/>
    <mergeCell ref="F441:G441"/>
    <mergeCell ref="F442:G442"/>
    <mergeCell ref="F431:G431"/>
    <mergeCell ref="F432:G432"/>
    <mergeCell ref="F433:G433"/>
    <mergeCell ref="F434:G434"/>
    <mergeCell ref="F435:G435"/>
    <mergeCell ref="F436:G436"/>
    <mergeCell ref="F437:G437"/>
    <mergeCell ref="F438:G438"/>
    <mergeCell ref="F439:G439"/>
    <mergeCell ref="F440:G440"/>
    <mergeCell ref="F453:G453"/>
    <mergeCell ref="F454:G454"/>
    <mergeCell ref="F443:G443"/>
    <mergeCell ref="F444:G444"/>
    <mergeCell ref="F445:G445"/>
    <mergeCell ref="F446:G446"/>
    <mergeCell ref="F447:G447"/>
    <mergeCell ref="F448:G448"/>
    <mergeCell ref="F449:G449"/>
    <mergeCell ref="F450:G450"/>
    <mergeCell ref="F451:G451"/>
    <mergeCell ref="F452:G452"/>
    <mergeCell ref="F417:G417"/>
    <mergeCell ref="F418:G418"/>
    <mergeCell ref="F407:G407"/>
    <mergeCell ref="F408:G408"/>
    <mergeCell ref="F409:G409"/>
    <mergeCell ref="F410:G410"/>
    <mergeCell ref="F411:G411"/>
    <mergeCell ref="F412:G412"/>
    <mergeCell ref="F413:G413"/>
    <mergeCell ref="F414:G414"/>
    <mergeCell ref="F415:G415"/>
    <mergeCell ref="F416:G416"/>
    <mergeCell ref="F429:G429"/>
    <mergeCell ref="F430:G430"/>
    <mergeCell ref="F419:G419"/>
    <mergeCell ref="F420:G420"/>
    <mergeCell ref="F421:G421"/>
    <mergeCell ref="F422:G422"/>
    <mergeCell ref="F423:G423"/>
    <mergeCell ref="F424:G424"/>
    <mergeCell ref="F425:G425"/>
    <mergeCell ref="F426:G426"/>
    <mergeCell ref="F427:G427"/>
    <mergeCell ref="F428:G428"/>
    <mergeCell ref="F393:G393"/>
    <mergeCell ref="F394:G394"/>
    <mergeCell ref="F383:G383"/>
    <mergeCell ref="F384:G384"/>
    <mergeCell ref="F385:G385"/>
    <mergeCell ref="F386:G386"/>
    <mergeCell ref="F387:G387"/>
    <mergeCell ref="F388:G388"/>
    <mergeCell ref="F389:G389"/>
    <mergeCell ref="F390:G390"/>
    <mergeCell ref="F391:G391"/>
    <mergeCell ref="F392:G392"/>
    <mergeCell ref="F405:G405"/>
    <mergeCell ref="F406:G406"/>
    <mergeCell ref="F395:G395"/>
    <mergeCell ref="F396:G396"/>
    <mergeCell ref="F397:G397"/>
    <mergeCell ref="F398:G398"/>
    <mergeCell ref="F399:G399"/>
    <mergeCell ref="F400:G400"/>
    <mergeCell ref="F401:G401"/>
    <mergeCell ref="F402:G402"/>
    <mergeCell ref="F403:G403"/>
    <mergeCell ref="F404:G404"/>
    <mergeCell ref="F369:G369"/>
    <mergeCell ref="F370:G370"/>
    <mergeCell ref="F359:G359"/>
    <mergeCell ref="F360:G360"/>
    <mergeCell ref="F361:G361"/>
    <mergeCell ref="F362:G362"/>
    <mergeCell ref="F363:G363"/>
    <mergeCell ref="F364:G364"/>
    <mergeCell ref="F365:G365"/>
    <mergeCell ref="F366:G366"/>
    <mergeCell ref="F367:G367"/>
    <mergeCell ref="F368:G368"/>
    <mergeCell ref="F381:G381"/>
    <mergeCell ref="F382:G382"/>
    <mergeCell ref="F371:G371"/>
    <mergeCell ref="F372:G372"/>
    <mergeCell ref="F373:G373"/>
    <mergeCell ref="F374:G374"/>
    <mergeCell ref="F375:G375"/>
    <mergeCell ref="F376:G376"/>
    <mergeCell ref="F377:G377"/>
    <mergeCell ref="F378:G378"/>
    <mergeCell ref="F379:G379"/>
    <mergeCell ref="F380:G380"/>
    <mergeCell ref="F345:G345"/>
    <mergeCell ref="F346:G346"/>
    <mergeCell ref="F335:G335"/>
    <mergeCell ref="F336:G336"/>
    <mergeCell ref="F337:G337"/>
    <mergeCell ref="F338:G338"/>
    <mergeCell ref="F339:G339"/>
    <mergeCell ref="F340:G340"/>
    <mergeCell ref="F341:G341"/>
    <mergeCell ref="F342:G342"/>
    <mergeCell ref="F343:G343"/>
    <mergeCell ref="F344:G344"/>
    <mergeCell ref="F357:G357"/>
    <mergeCell ref="F358:G358"/>
    <mergeCell ref="F347:G347"/>
    <mergeCell ref="F348:G348"/>
    <mergeCell ref="F349:G349"/>
    <mergeCell ref="F350:G350"/>
    <mergeCell ref="F351:G351"/>
    <mergeCell ref="F352:G352"/>
    <mergeCell ref="F353:G353"/>
    <mergeCell ref="F354:G354"/>
    <mergeCell ref="F355:G355"/>
    <mergeCell ref="F356:G356"/>
    <mergeCell ref="F321:G321"/>
    <mergeCell ref="F322:G322"/>
    <mergeCell ref="F311:G311"/>
    <mergeCell ref="F312:G312"/>
    <mergeCell ref="F313:G313"/>
    <mergeCell ref="F314:G314"/>
    <mergeCell ref="F315:G315"/>
    <mergeCell ref="F316:G316"/>
    <mergeCell ref="F317:G317"/>
    <mergeCell ref="F318:G318"/>
    <mergeCell ref="F319:G319"/>
    <mergeCell ref="F320:G320"/>
    <mergeCell ref="F333:G333"/>
    <mergeCell ref="F334:G334"/>
    <mergeCell ref="F323:G323"/>
    <mergeCell ref="F324:G324"/>
    <mergeCell ref="F325:G325"/>
    <mergeCell ref="F326:G326"/>
    <mergeCell ref="F327:G327"/>
    <mergeCell ref="F328:G328"/>
    <mergeCell ref="F329:G329"/>
    <mergeCell ref="F330:G330"/>
    <mergeCell ref="F331:G331"/>
    <mergeCell ref="F332:G332"/>
    <mergeCell ref="F297:G297"/>
    <mergeCell ref="F298:G298"/>
    <mergeCell ref="B290:C290"/>
    <mergeCell ref="F290:G290"/>
    <mergeCell ref="B291:C291"/>
    <mergeCell ref="F291:G291"/>
    <mergeCell ref="B292:C292"/>
    <mergeCell ref="F292:G292"/>
    <mergeCell ref="F293:G293"/>
    <mergeCell ref="F294:G294"/>
    <mergeCell ref="F295:G295"/>
    <mergeCell ref="F296:G296"/>
    <mergeCell ref="F309:G309"/>
    <mergeCell ref="F310:G310"/>
    <mergeCell ref="F299:G299"/>
    <mergeCell ref="F300:G300"/>
    <mergeCell ref="F301:G301"/>
    <mergeCell ref="F302:G302"/>
    <mergeCell ref="F303:G303"/>
    <mergeCell ref="F304:G304"/>
    <mergeCell ref="F305:G305"/>
    <mergeCell ref="F306:G306"/>
    <mergeCell ref="F307:G307"/>
    <mergeCell ref="F308:G308"/>
    <mergeCell ref="B283:C283"/>
    <mergeCell ref="F283:G283"/>
    <mergeCell ref="B278:C278"/>
    <mergeCell ref="F278:G278"/>
    <mergeCell ref="B279:C279"/>
    <mergeCell ref="F279:G279"/>
    <mergeCell ref="B280:C280"/>
    <mergeCell ref="F280:G280"/>
    <mergeCell ref="B281:C281"/>
    <mergeCell ref="F281:G281"/>
    <mergeCell ref="B282:C282"/>
    <mergeCell ref="F282:G282"/>
    <mergeCell ref="B289:C289"/>
    <mergeCell ref="F289:G289"/>
    <mergeCell ref="B284:C284"/>
    <mergeCell ref="F284:G284"/>
    <mergeCell ref="B285:C285"/>
    <mergeCell ref="F285:G285"/>
    <mergeCell ref="B286:C286"/>
    <mergeCell ref="F286:G286"/>
    <mergeCell ref="B287:C287"/>
    <mergeCell ref="F287:G287"/>
    <mergeCell ref="B288:C288"/>
    <mergeCell ref="F288:G288"/>
    <mergeCell ref="B271:C271"/>
    <mergeCell ref="F271:G271"/>
    <mergeCell ref="B266:C266"/>
    <mergeCell ref="F266:G266"/>
    <mergeCell ref="B267:C267"/>
    <mergeCell ref="F267:G267"/>
    <mergeCell ref="B268:C268"/>
    <mergeCell ref="F268:G268"/>
    <mergeCell ref="B269:C269"/>
    <mergeCell ref="F269:G269"/>
    <mergeCell ref="B270:C270"/>
    <mergeCell ref="F270:G270"/>
    <mergeCell ref="B277:C277"/>
    <mergeCell ref="F277:G277"/>
    <mergeCell ref="B272:C272"/>
    <mergeCell ref="F272:G272"/>
    <mergeCell ref="B273:C273"/>
    <mergeCell ref="F273:G273"/>
    <mergeCell ref="B274:C274"/>
    <mergeCell ref="F274:G274"/>
    <mergeCell ref="B275:C275"/>
    <mergeCell ref="F275:G275"/>
    <mergeCell ref="B276:C276"/>
    <mergeCell ref="F276:G276"/>
    <mergeCell ref="B259:C259"/>
    <mergeCell ref="F259:G259"/>
    <mergeCell ref="B254:C254"/>
    <mergeCell ref="F254:G254"/>
    <mergeCell ref="B255:C255"/>
    <mergeCell ref="F255:G255"/>
    <mergeCell ref="B256:C256"/>
    <mergeCell ref="F256:G256"/>
    <mergeCell ref="B257:C257"/>
    <mergeCell ref="F257:G257"/>
    <mergeCell ref="B258:C258"/>
    <mergeCell ref="F258:G258"/>
    <mergeCell ref="B265:C265"/>
    <mergeCell ref="F265:G265"/>
    <mergeCell ref="B260:C260"/>
    <mergeCell ref="F260:G260"/>
    <mergeCell ref="B261:C261"/>
    <mergeCell ref="F261:G261"/>
    <mergeCell ref="B262:C262"/>
    <mergeCell ref="F262:G262"/>
    <mergeCell ref="B263:C263"/>
    <mergeCell ref="F263:G263"/>
    <mergeCell ref="B264:C264"/>
    <mergeCell ref="F264:G264"/>
    <mergeCell ref="B247:C247"/>
    <mergeCell ref="F247:G247"/>
    <mergeCell ref="B242:C242"/>
    <mergeCell ref="F242:G242"/>
    <mergeCell ref="B243:C243"/>
    <mergeCell ref="F243:G243"/>
    <mergeCell ref="B244:C244"/>
    <mergeCell ref="F244:G244"/>
    <mergeCell ref="B245:C245"/>
    <mergeCell ref="F245:G245"/>
    <mergeCell ref="B246:C246"/>
    <mergeCell ref="F246:G246"/>
    <mergeCell ref="B253:C253"/>
    <mergeCell ref="F253:G253"/>
    <mergeCell ref="B248:C248"/>
    <mergeCell ref="F248:G248"/>
    <mergeCell ref="B249:C249"/>
    <mergeCell ref="F249:G249"/>
    <mergeCell ref="B250:C250"/>
    <mergeCell ref="F250:G250"/>
    <mergeCell ref="B251:C251"/>
    <mergeCell ref="F251:G251"/>
    <mergeCell ref="B252:C252"/>
    <mergeCell ref="F252:G252"/>
    <mergeCell ref="B235:C235"/>
    <mergeCell ref="F235:G235"/>
    <mergeCell ref="B230:C230"/>
    <mergeCell ref="F230:G230"/>
    <mergeCell ref="B231:C231"/>
    <mergeCell ref="F231:G231"/>
    <mergeCell ref="B232:C232"/>
    <mergeCell ref="F232:G232"/>
    <mergeCell ref="B233:C233"/>
    <mergeCell ref="F233:G233"/>
    <mergeCell ref="B234:C234"/>
    <mergeCell ref="F234:G234"/>
    <mergeCell ref="B241:C241"/>
    <mergeCell ref="F241:G241"/>
    <mergeCell ref="B236:C236"/>
    <mergeCell ref="F236:G236"/>
    <mergeCell ref="B237:C237"/>
    <mergeCell ref="F237:G237"/>
    <mergeCell ref="B238:C238"/>
    <mergeCell ref="F238:G238"/>
    <mergeCell ref="B239:C239"/>
    <mergeCell ref="F239:G239"/>
    <mergeCell ref="B240:C240"/>
    <mergeCell ref="F240:G240"/>
    <mergeCell ref="B223:C223"/>
    <mergeCell ref="F223:G223"/>
    <mergeCell ref="B218:C218"/>
    <mergeCell ref="F218:G218"/>
    <mergeCell ref="B219:C219"/>
    <mergeCell ref="F219:G219"/>
    <mergeCell ref="B220:C220"/>
    <mergeCell ref="F220:G220"/>
    <mergeCell ref="B221:C221"/>
    <mergeCell ref="F221:G221"/>
    <mergeCell ref="B222:C222"/>
    <mergeCell ref="F222:G222"/>
    <mergeCell ref="B229:C229"/>
    <mergeCell ref="F229:G229"/>
    <mergeCell ref="B224:C224"/>
    <mergeCell ref="F224:G224"/>
    <mergeCell ref="B225:C225"/>
    <mergeCell ref="F225:G225"/>
    <mergeCell ref="B226:C226"/>
    <mergeCell ref="F226:G226"/>
    <mergeCell ref="B227:C227"/>
    <mergeCell ref="F227:G227"/>
    <mergeCell ref="B228:C228"/>
    <mergeCell ref="F228:G228"/>
    <mergeCell ref="B211:C211"/>
    <mergeCell ref="F211:G211"/>
    <mergeCell ref="B206:C206"/>
    <mergeCell ref="F206:G206"/>
    <mergeCell ref="B207:C207"/>
    <mergeCell ref="F207:G207"/>
    <mergeCell ref="B208:C208"/>
    <mergeCell ref="F208:G208"/>
    <mergeCell ref="B209:C209"/>
    <mergeCell ref="F209:G209"/>
    <mergeCell ref="B210:C210"/>
    <mergeCell ref="F210:G210"/>
    <mergeCell ref="B217:C217"/>
    <mergeCell ref="F217:G217"/>
    <mergeCell ref="B212:C212"/>
    <mergeCell ref="F212:G212"/>
    <mergeCell ref="B213:C213"/>
    <mergeCell ref="F213:G213"/>
    <mergeCell ref="B214:C214"/>
    <mergeCell ref="F214:G214"/>
    <mergeCell ref="B215:C215"/>
    <mergeCell ref="F215:G215"/>
    <mergeCell ref="B216:C216"/>
    <mergeCell ref="F216:G216"/>
    <mergeCell ref="B199:C199"/>
    <mergeCell ref="F199:G199"/>
    <mergeCell ref="B194:C194"/>
    <mergeCell ref="F194:G194"/>
    <mergeCell ref="B195:C195"/>
    <mergeCell ref="F195:G195"/>
    <mergeCell ref="B196:C196"/>
    <mergeCell ref="F196:G196"/>
    <mergeCell ref="B197:C197"/>
    <mergeCell ref="F197:G197"/>
    <mergeCell ref="B198:C198"/>
    <mergeCell ref="F198:G198"/>
    <mergeCell ref="B205:C205"/>
    <mergeCell ref="F205:G205"/>
    <mergeCell ref="B200:C200"/>
    <mergeCell ref="F200:G200"/>
    <mergeCell ref="B201:C201"/>
    <mergeCell ref="F201:G201"/>
    <mergeCell ref="B202:C202"/>
    <mergeCell ref="F202:G202"/>
    <mergeCell ref="B203:C203"/>
    <mergeCell ref="F203:G203"/>
    <mergeCell ref="B204:C204"/>
    <mergeCell ref="F204:G204"/>
    <mergeCell ref="B187:C187"/>
    <mergeCell ref="F187:G187"/>
    <mergeCell ref="B182:C182"/>
    <mergeCell ref="F182:G182"/>
    <mergeCell ref="B183:C183"/>
    <mergeCell ref="F183:G183"/>
    <mergeCell ref="B184:C184"/>
    <mergeCell ref="F184:G184"/>
    <mergeCell ref="B185:C185"/>
    <mergeCell ref="F185:G185"/>
    <mergeCell ref="B186:C186"/>
    <mergeCell ref="F186:G186"/>
    <mergeCell ref="B193:C193"/>
    <mergeCell ref="F193:G193"/>
    <mergeCell ref="B188:C188"/>
    <mergeCell ref="F188:G188"/>
    <mergeCell ref="B189:C189"/>
    <mergeCell ref="F189:G189"/>
    <mergeCell ref="B190:C190"/>
    <mergeCell ref="F190:G190"/>
    <mergeCell ref="B191:C191"/>
    <mergeCell ref="F191:G191"/>
    <mergeCell ref="B192:C192"/>
    <mergeCell ref="F192:G192"/>
    <mergeCell ref="B175:C175"/>
    <mergeCell ref="F175:G175"/>
    <mergeCell ref="B170:C170"/>
    <mergeCell ref="F170:G170"/>
    <mergeCell ref="B171:C171"/>
    <mergeCell ref="F171:G171"/>
    <mergeCell ref="B172:C172"/>
    <mergeCell ref="F172:G172"/>
    <mergeCell ref="B173:C173"/>
    <mergeCell ref="F173:G173"/>
    <mergeCell ref="B174:C174"/>
    <mergeCell ref="F174:G174"/>
    <mergeCell ref="B181:C181"/>
    <mergeCell ref="F181:G181"/>
    <mergeCell ref="B176:C176"/>
    <mergeCell ref="F176:G176"/>
    <mergeCell ref="B177:C177"/>
    <mergeCell ref="F177:G177"/>
    <mergeCell ref="B178:C178"/>
    <mergeCell ref="F178:G178"/>
    <mergeCell ref="B179:C179"/>
    <mergeCell ref="F179:G179"/>
    <mergeCell ref="B180:C180"/>
    <mergeCell ref="F180:G180"/>
    <mergeCell ref="B163:C163"/>
    <mergeCell ref="F163:G163"/>
    <mergeCell ref="B158:C158"/>
    <mergeCell ref="F158:G158"/>
    <mergeCell ref="B159:C159"/>
    <mergeCell ref="F159:G159"/>
    <mergeCell ref="B160:C160"/>
    <mergeCell ref="F160:G160"/>
    <mergeCell ref="B161:C161"/>
    <mergeCell ref="F161:G161"/>
    <mergeCell ref="B162:C162"/>
    <mergeCell ref="F162:G162"/>
    <mergeCell ref="B169:C169"/>
    <mergeCell ref="F169:G169"/>
    <mergeCell ref="B164:C164"/>
    <mergeCell ref="F164:G164"/>
    <mergeCell ref="B165:C165"/>
    <mergeCell ref="F165:G165"/>
    <mergeCell ref="B166:C166"/>
    <mergeCell ref="F166:G166"/>
    <mergeCell ref="B167:C167"/>
    <mergeCell ref="F167:G167"/>
    <mergeCell ref="B168:C168"/>
    <mergeCell ref="F168:G168"/>
    <mergeCell ref="B151:C151"/>
    <mergeCell ref="F151:G151"/>
    <mergeCell ref="B146:C146"/>
    <mergeCell ref="F146:G146"/>
    <mergeCell ref="B147:C147"/>
    <mergeCell ref="F147:G147"/>
    <mergeCell ref="B148:C148"/>
    <mergeCell ref="F148:G148"/>
    <mergeCell ref="B149:C149"/>
    <mergeCell ref="F149:G149"/>
    <mergeCell ref="B150:C150"/>
    <mergeCell ref="F150:G150"/>
    <mergeCell ref="B157:C157"/>
    <mergeCell ref="F157:G157"/>
    <mergeCell ref="B152:C152"/>
    <mergeCell ref="F152:G152"/>
    <mergeCell ref="B153:C153"/>
    <mergeCell ref="F153:G153"/>
    <mergeCell ref="B154:C154"/>
    <mergeCell ref="F154:G154"/>
    <mergeCell ref="B155:C155"/>
    <mergeCell ref="F155:G155"/>
    <mergeCell ref="B156:C156"/>
    <mergeCell ref="F156:G156"/>
    <mergeCell ref="B139:C139"/>
    <mergeCell ref="F139:G139"/>
    <mergeCell ref="B134:C134"/>
    <mergeCell ref="F134:G134"/>
    <mergeCell ref="B135:C135"/>
    <mergeCell ref="F135:G135"/>
    <mergeCell ref="B136:C136"/>
    <mergeCell ref="F136:G136"/>
    <mergeCell ref="B137:C137"/>
    <mergeCell ref="F137:G137"/>
    <mergeCell ref="B138:C138"/>
    <mergeCell ref="F138:G138"/>
    <mergeCell ref="B145:C145"/>
    <mergeCell ref="F145:G145"/>
    <mergeCell ref="B140:C140"/>
    <mergeCell ref="F140:G140"/>
    <mergeCell ref="B141:C141"/>
    <mergeCell ref="F141:G141"/>
    <mergeCell ref="B142:C142"/>
    <mergeCell ref="F142:G142"/>
    <mergeCell ref="B143:C143"/>
    <mergeCell ref="F143:G143"/>
    <mergeCell ref="B144:C144"/>
    <mergeCell ref="F144:G144"/>
    <mergeCell ref="B127:C127"/>
    <mergeCell ref="F127:G127"/>
    <mergeCell ref="B122:C122"/>
    <mergeCell ref="F122:G122"/>
    <mergeCell ref="B123:C123"/>
    <mergeCell ref="F123:G123"/>
    <mergeCell ref="B124:C124"/>
    <mergeCell ref="F124:G124"/>
    <mergeCell ref="B125:C125"/>
    <mergeCell ref="F125:G125"/>
    <mergeCell ref="B126:C126"/>
    <mergeCell ref="F126:G126"/>
    <mergeCell ref="B133:C133"/>
    <mergeCell ref="F133:G133"/>
    <mergeCell ref="B128:C128"/>
    <mergeCell ref="F128:G128"/>
    <mergeCell ref="B129:C129"/>
    <mergeCell ref="F129:G129"/>
    <mergeCell ref="B130:C130"/>
    <mergeCell ref="F130:G130"/>
    <mergeCell ref="B131:C131"/>
    <mergeCell ref="F131:G131"/>
    <mergeCell ref="B132:C132"/>
    <mergeCell ref="F132:G132"/>
    <mergeCell ref="B115:C115"/>
    <mergeCell ref="F115:G115"/>
    <mergeCell ref="B110:C110"/>
    <mergeCell ref="F110:G110"/>
    <mergeCell ref="B111:C111"/>
    <mergeCell ref="F111:G111"/>
    <mergeCell ref="B112:C112"/>
    <mergeCell ref="F112:G112"/>
    <mergeCell ref="B113:C113"/>
    <mergeCell ref="F113:G113"/>
    <mergeCell ref="B114:C114"/>
    <mergeCell ref="F114:G114"/>
    <mergeCell ref="B121:C121"/>
    <mergeCell ref="F121:G121"/>
    <mergeCell ref="B116:C116"/>
    <mergeCell ref="F116:G116"/>
    <mergeCell ref="B117:C117"/>
    <mergeCell ref="F117:G117"/>
    <mergeCell ref="B118:C118"/>
    <mergeCell ref="F118:G118"/>
    <mergeCell ref="B119:C119"/>
    <mergeCell ref="F119:G119"/>
    <mergeCell ref="B120:C120"/>
    <mergeCell ref="F120:G120"/>
    <mergeCell ref="B102:C102"/>
    <mergeCell ref="F102:G102"/>
    <mergeCell ref="J102:K102"/>
    <mergeCell ref="B103:C103"/>
    <mergeCell ref="F103:G103"/>
    <mergeCell ref="J103:K103"/>
    <mergeCell ref="B104:C104"/>
    <mergeCell ref="F104:G104"/>
    <mergeCell ref="J104:K104"/>
    <mergeCell ref="J105:K105"/>
    <mergeCell ref="B106:C106"/>
    <mergeCell ref="F106:G106"/>
    <mergeCell ref="J106:K106"/>
    <mergeCell ref="B109:C109"/>
    <mergeCell ref="F109:G109"/>
    <mergeCell ref="B105:C105"/>
    <mergeCell ref="F105:G105"/>
    <mergeCell ref="B107:C107"/>
    <mergeCell ref="F107:G107"/>
    <mergeCell ref="B108:C108"/>
    <mergeCell ref="F108:G108"/>
    <mergeCell ref="B96:C96"/>
    <mergeCell ref="F96:G96"/>
    <mergeCell ref="J96:K96"/>
    <mergeCell ref="B97:C97"/>
    <mergeCell ref="F97:G97"/>
    <mergeCell ref="J97:K97"/>
    <mergeCell ref="B98:C98"/>
    <mergeCell ref="F98:G98"/>
    <mergeCell ref="J98:K98"/>
    <mergeCell ref="B99:C99"/>
    <mergeCell ref="F99:G99"/>
    <mergeCell ref="J99:K99"/>
    <mergeCell ref="B100:C100"/>
    <mergeCell ref="F100:G100"/>
    <mergeCell ref="J100:K100"/>
    <mergeCell ref="B101:C101"/>
    <mergeCell ref="F101:G101"/>
    <mergeCell ref="J101:K101"/>
    <mergeCell ref="B90:C90"/>
    <mergeCell ref="F90:G90"/>
    <mergeCell ref="J90:K90"/>
    <mergeCell ref="B91:C91"/>
    <mergeCell ref="F91:G91"/>
    <mergeCell ref="J91:K91"/>
    <mergeCell ref="B92:C92"/>
    <mergeCell ref="F92:G92"/>
    <mergeCell ref="J92:K92"/>
    <mergeCell ref="B93:C93"/>
    <mergeCell ref="F93:G93"/>
    <mergeCell ref="J93:K93"/>
    <mergeCell ref="B94:C94"/>
    <mergeCell ref="F94:G94"/>
    <mergeCell ref="J94:K94"/>
    <mergeCell ref="B95:C95"/>
    <mergeCell ref="F95:G95"/>
    <mergeCell ref="J95:K95"/>
    <mergeCell ref="B84:C84"/>
    <mergeCell ref="F84:G84"/>
    <mergeCell ref="J84:K84"/>
    <mergeCell ref="B85:C85"/>
    <mergeCell ref="F85:G85"/>
    <mergeCell ref="J85:K85"/>
    <mergeCell ref="B86:C86"/>
    <mergeCell ref="F86:G86"/>
    <mergeCell ref="J86:K86"/>
    <mergeCell ref="B87:C87"/>
    <mergeCell ref="F87:G87"/>
    <mergeCell ref="J87:K87"/>
    <mergeCell ref="B88:C88"/>
    <mergeCell ref="F88:G88"/>
    <mergeCell ref="J88:K88"/>
    <mergeCell ref="B89:C89"/>
    <mergeCell ref="F89:G89"/>
    <mergeCell ref="J89:K89"/>
    <mergeCell ref="B78:C78"/>
    <mergeCell ref="F78:G78"/>
    <mergeCell ref="J78:K78"/>
    <mergeCell ref="B79:C79"/>
    <mergeCell ref="F79:G79"/>
    <mergeCell ref="J79:K79"/>
    <mergeCell ref="B80:C80"/>
    <mergeCell ref="F80:G80"/>
    <mergeCell ref="J80:K80"/>
    <mergeCell ref="B81:C81"/>
    <mergeCell ref="F81:G81"/>
    <mergeCell ref="J81:K81"/>
    <mergeCell ref="B82:C82"/>
    <mergeCell ref="F82:G82"/>
    <mergeCell ref="J82:K82"/>
    <mergeCell ref="B83:C83"/>
    <mergeCell ref="F83:G83"/>
    <mergeCell ref="J83:K83"/>
    <mergeCell ref="B72:C72"/>
    <mergeCell ref="F72:G72"/>
    <mergeCell ref="J72:K72"/>
    <mergeCell ref="B73:C73"/>
    <mergeCell ref="F73:G73"/>
    <mergeCell ref="J73:K73"/>
    <mergeCell ref="B74:C74"/>
    <mergeCell ref="F74:G74"/>
    <mergeCell ref="J74:K74"/>
    <mergeCell ref="B75:C75"/>
    <mergeCell ref="F75:G75"/>
    <mergeCell ref="J75:K75"/>
    <mergeCell ref="B76:C76"/>
    <mergeCell ref="F76:G76"/>
    <mergeCell ref="J76:K76"/>
    <mergeCell ref="B77:C77"/>
    <mergeCell ref="F77:G77"/>
    <mergeCell ref="J77:K77"/>
    <mergeCell ref="B66:C66"/>
    <mergeCell ref="F66:G66"/>
    <mergeCell ref="J66:K66"/>
    <mergeCell ref="B67:C67"/>
    <mergeCell ref="F67:G67"/>
    <mergeCell ref="J67:K67"/>
    <mergeCell ref="B68:C68"/>
    <mergeCell ref="F68:G68"/>
    <mergeCell ref="J68:K68"/>
    <mergeCell ref="B69:C69"/>
    <mergeCell ref="F69:G69"/>
    <mergeCell ref="J69:K69"/>
    <mergeCell ref="B70:C70"/>
    <mergeCell ref="F70:G70"/>
    <mergeCell ref="J70:K70"/>
    <mergeCell ref="B71:C71"/>
    <mergeCell ref="F71:G71"/>
    <mergeCell ref="J71:K71"/>
    <mergeCell ref="B60:C60"/>
    <mergeCell ref="F60:G60"/>
    <mergeCell ref="J60:K60"/>
    <mergeCell ref="B61:C61"/>
    <mergeCell ref="F61:G61"/>
    <mergeCell ref="J61:K61"/>
    <mergeCell ref="B62:C62"/>
    <mergeCell ref="F62:G62"/>
    <mergeCell ref="J62:K62"/>
    <mergeCell ref="B63:C63"/>
    <mergeCell ref="F63:G63"/>
    <mergeCell ref="J63:K63"/>
    <mergeCell ref="B64:C64"/>
    <mergeCell ref="F64:G64"/>
    <mergeCell ref="J64:K64"/>
    <mergeCell ref="B65:C65"/>
    <mergeCell ref="F65:G65"/>
    <mergeCell ref="J65:K65"/>
    <mergeCell ref="B54:C54"/>
    <mergeCell ref="F54:G54"/>
    <mergeCell ref="J54:K54"/>
    <mergeCell ref="B55:C55"/>
    <mergeCell ref="F55:G55"/>
    <mergeCell ref="J55:K55"/>
    <mergeCell ref="B56:C56"/>
    <mergeCell ref="F56:G56"/>
    <mergeCell ref="J56:K56"/>
    <mergeCell ref="B57:C57"/>
    <mergeCell ref="F57:G57"/>
    <mergeCell ref="J57:K57"/>
    <mergeCell ref="B58:C58"/>
    <mergeCell ref="F58:G58"/>
    <mergeCell ref="J58:K58"/>
    <mergeCell ref="B59:C59"/>
    <mergeCell ref="F59:G59"/>
    <mergeCell ref="J59:K59"/>
    <mergeCell ref="B48:C48"/>
    <mergeCell ref="F48:G48"/>
    <mergeCell ref="J48:K48"/>
    <mergeCell ref="B49:C49"/>
    <mergeCell ref="F49:G49"/>
    <mergeCell ref="J49:K49"/>
    <mergeCell ref="B50:C50"/>
    <mergeCell ref="F50:G50"/>
    <mergeCell ref="J50:K50"/>
    <mergeCell ref="B51:C51"/>
    <mergeCell ref="F51:G51"/>
    <mergeCell ref="J51:K51"/>
    <mergeCell ref="B52:C52"/>
    <mergeCell ref="F52:G52"/>
    <mergeCell ref="J52:K52"/>
    <mergeCell ref="B53:C53"/>
    <mergeCell ref="F53:G53"/>
    <mergeCell ref="J53:K53"/>
    <mergeCell ref="A41:C41"/>
    <mergeCell ref="E41:G41"/>
    <mergeCell ref="I41:K41"/>
    <mergeCell ref="B43:C43"/>
    <mergeCell ref="F43:G43"/>
    <mergeCell ref="J43:K43"/>
    <mergeCell ref="B42:C42"/>
    <mergeCell ref="F42:G42"/>
    <mergeCell ref="J42:K42"/>
    <mergeCell ref="F44:G44"/>
    <mergeCell ref="J44:K44"/>
    <mergeCell ref="F45:G45"/>
    <mergeCell ref="J45:K45"/>
    <mergeCell ref="B44:C44"/>
    <mergeCell ref="B47:C47"/>
    <mergeCell ref="F47:G47"/>
    <mergeCell ref="J47:K47"/>
    <mergeCell ref="B46:C46"/>
    <mergeCell ref="F46:G46"/>
    <mergeCell ref="J46:K46"/>
    <mergeCell ref="H13:I13"/>
    <mergeCell ref="B14:F14"/>
    <mergeCell ref="H14:I14"/>
    <mergeCell ref="C12:D12"/>
    <mergeCell ref="E12:F12"/>
    <mergeCell ref="H12:I12"/>
    <mergeCell ref="A10:F10"/>
    <mergeCell ref="A19:F19"/>
    <mergeCell ref="H19:I19"/>
    <mergeCell ref="A26:F26"/>
    <mergeCell ref="H10:I10"/>
    <mergeCell ref="B11:F11"/>
    <mergeCell ref="H11:I11"/>
    <mergeCell ref="A18:F18"/>
    <mergeCell ref="H18:I18"/>
    <mergeCell ref="C13:D13"/>
    <mergeCell ref="E13:F13"/>
    <mergeCell ref="B15:F15"/>
    <mergeCell ref="H15:I15"/>
    <mergeCell ref="B16:F16"/>
    <mergeCell ref="H16:I16"/>
    <mergeCell ref="B17:F17"/>
    <mergeCell ref="H17:I17"/>
    <mergeCell ref="A1:F1"/>
    <mergeCell ref="A2:F2"/>
    <mergeCell ref="A3:B3"/>
    <mergeCell ref="C3:F3"/>
    <mergeCell ref="C8:D8"/>
    <mergeCell ref="E8:F8"/>
    <mergeCell ref="H8:I8"/>
    <mergeCell ref="H3:I5"/>
    <mergeCell ref="A4:F4"/>
    <mergeCell ref="B5:F5"/>
    <mergeCell ref="C6:D6"/>
    <mergeCell ref="E6:F6"/>
    <mergeCell ref="H6:I6"/>
    <mergeCell ref="C7:D7"/>
    <mergeCell ref="E7:F7"/>
    <mergeCell ref="H7:I7"/>
    <mergeCell ref="C9:D9"/>
    <mergeCell ref="E9:F9"/>
    <mergeCell ref="H9:I9"/>
  </mergeCells>
  <phoneticPr fontId="48" type="noConversion"/>
  <dataValidations count="3">
    <dataValidation type="list" allowBlank="1" showInputMessage="1" showErrorMessage="1" sqref="E12:F13 E6:F9">
      <formula1>"是,否"</formula1>
    </dataValidation>
    <dataValidation type="list" allowBlank="1" showInputMessage="1" showErrorMessage="1" sqref="B5:F5">
      <formula1>"总机构,否"</formula1>
    </dataValidation>
    <dataValidation type="list" allowBlank="1" showInputMessage="1" showErrorMessage="1" sqref="C3:F3">
      <formula1>"正常申报,更正申报,补充申报"</formula1>
    </dataValidation>
  </dataValidations>
  <printOptions horizontalCentered="1"/>
  <pageMargins left="0.51181102362204722" right="0.31496062992125984" top="0.35433070866141736" bottom="0.35433070866141736" header="0.31496062992125984" footer="0.31496062992125984"/>
  <pageSetup paperSize="9" scale="98" orientation="portrait" blackAndWhite="1"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61</vt:i4>
      </vt:variant>
      <vt:variant>
        <vt:lpstr>命名范围</vt:lpstr>
      </vt:variant>
      <vt:variant>
        <vt:i4>15</vt:i4>
      </vt:variant>
    </vt:vector>
  </HeadingPairs>
  <TitlesOfParts>
    <vt:vector size="76" baseType="lpstr">
      <vt:lpstr>调整</vt:lpstr>
      <vt:lpstr>中汇封面</vt:lpstr>
      <vt:lpstr>明正封面</vt:lpstr>
      <vt:lpstr>报告封面</vt:lpstr>
      <vt:lpstr>报告正文</vt:lpstr>
      <vt:lpstr>企业基本情况</vt:lpstr>
      <vt:lpstr>(二)附表-科目说明</vt:lpstr>
      <vt:lpstr>（三）企业所得税年度纳税申报表填报表单</vt:lpstr>
      <vt:lpstr>A000000企业基础信息表</vt:lpstr>
      <vt:lpstr>A100000中华人民共和国企业所得税年度纳税申报表（A类）</vt:lpstr>
      <vt:lpstr>A101010一般企业收入明细表</vt:lpstr>
      <vt:lpstr>A101020金融企业收入明细表</vt:lpstr>
      <vt:lpstr>A102010一般企业成本支出明细表</vt:lpstr>
      <vt:lpstr>A102020金融企业支出明细表</vt:lpstr>
      <vt:lpstr>A103000事业单位、民间非营利组织收入、支出明细表</vt:lpstr>
      <vt:lpstr>A104000期间费用明细表</vt:lpstr>
      <vt:lpstr>A105000纳税调整项目明细表</vt:lpstr>
      <vt:lpstr>A105010视同销售和房地产开发企业特定业务纳税调整明细表</vt:lpstr>
      <vt:lpstr>A105020未按权责发生制确认收入纳税调整明细表</vt:lpstr>
      <vt:lpstr>A105030投资收益纳税调整明细表</vt:lpstr>
      <vt:lpstr>A105040专项用途财政性资金纳税调整表</vt:lpstr>
      <vt:lpstr>A105050职工薪酬纳税调整明细表</vt:lpstr>
      <vt:lpstr>A105060广告费和业务宣传费跨年度纳税调整明细表</vt:lpstr>
      <vt:lpstr>A105070捐赠支出纳税调整明细表</vt:lpstr>
      <vt:lpstr>A105080资产折旧、摊销情况及纳税调整明细表</vt:lpstr>
      <vt:lpstr>A105081固定资产加速折旧、扣除明细表</vt:lpstr>
      <vt:lpstr>A105090资产损失税前扣除及纳税调整明细表</vt:lpstr>
      <vt:lpstr>A105091资产损失（专项申报）税前扣除及纳税调整明细表</vt:lpstr>
      <vt:lpstr>A105100企业重组纳税调整明细表</vt:lpstr>
      <vt:lpstr>A105110政策性搬迁纳税调整明细表</vt:lpstr>
      <vt:lpstr>A105120特殊行业准备金纳税调整明细表</vt:lpstr>
      <vt:lpstr>A106000企业所得税弥补亏损明细表</vt:lpstr>
      <vt:lpstr>A107010免税、减计收入及加计扣除优惠明细表</vt:lpstr>
      <vt:lpstr>A107011股息红利优惠明细表</vt:lpstr>
      <vt:lpstr>A107012综合利用资源生产产品取得的收入优惠明细表</vt:lpstr>
      <vt:lpstr>A107013金融保险等机构取得涉农利息保费收入优惠明细表</vt:lpstr>
      <vt:lpstr>A107014研发费用加计扣除优惠明细表</vt:lpstr>
      <vt:lpstr>A107020所得减免优惠明细表</vt:lpstr>
      <vt:lpstr>A107030抵扣应纳税所得额明细表</vt:lpstr>
      <vt:lpstr>A107040减免所得税优惠明细表</vt:lpstr>
      <vt:lpstr>A107041高新技术企业优惠情况及明细表</vt:lpstr>
      <vt:lpstr>A107042软件、集成电路企业优惠情况及明细表</vt:lpstr>
      <vt:lpstr>A107050税额抵免优惠明细表</vt:lpstr>
      <vt:lpstr>A108000境外所得税收抵免明细表</vt:lpstr>
      <vt:lpstr>A108010境外所得纳税调整后所得明细表</vt:lpstr>
      <vt:lpstr>A108020境外分支机构弥补亏损明细表</vt:lpstr>
      <vt:lpstr>A108030跨年度结转抵免境外所得税明细表</vt:lpstr>
      <vt:lpstr>A109000跨地区经营汇总纳税企业年度分摊企业所得税明细表</vt:lpstr>
      <vt:lpstr>A109010企业所得税汇总纳税分支机构所得税分配表</vt:lpstr>
      <vt:lpstr>A110010特殊性处理报告表</vt:lpstr>
      <vt:lpstr>A110011债务重组报告表</vt:lpstr>
      <vt:lpstr>A110012股权收购报告表 </vt:lpstr>
      <vt:lpstr>A110013资产收购报告表</vt:lpstr>
      <vt:lpstr>A110014企业合并报告表 </vt:lpstr>
      <vt:lpstr>A110015企业分立申报表</vt:lpstr>
      <vt:lpstr>A110016非货币资产投资递延纳税调整表</vt:lpstr>
      <vt:lpstr>A110017居民企业资产（股权）划转特殊性税务处理申报表</vt:lpstr>
      <vt:lpstr>分支机构企业所得税申报表（A类）</vt:lpstr>
      <vt:lpstr>研发项目可加计扣除研究开发费用情况归集表</vt:lpstr>
      <vt:lpstr>（四）企业各税（费）审核汇总表</vt:lpstr>
      <vt:lpstr>（五）社会保险费明细表</vt:lpstr>
      <vt:lpstr>'（三）企业所得税年度纳税申报表填报表单'!Print_Area</vt:lpstr>
      <vt:lpstr>'（四）企业各税（费）审核汇总表'!Print_Area</vt:lpstr>
      <vt:lpstr>A000000企业基础信息表!Print_Area</vt:lpstr>
      <vt:lpstr>A101010一般企业收入明细表!Print_Area</vt:lpstr>
      <vt:lpstr>A101020金融企业收入明细表!Print_Area</vt:lpstr>
      <vt:lpstr>A105081固定资产加速折旧、扣除明细表!Print_Area</vt:lpstr>
      <vt:lpstr>A105090资产损失税前扣除及纳税调整明细表!Print_Area</vt:lpstr>
      <vt:lpstr>A106000企业所得税弥补亏损明细表!Print_Area</vt:lpstr>
      <vt:lpstr>报告封面!Print_Area</vt:lpstr>
      <vt:lpstr>报告正文!Print_Area</vt:lpstr>
      <vt:lpstr>明正封面!Print_Area</vt:lpstr>
      <vt:lpstr>企业基本情况!Print_Area</vt:lpstr>
      <vt:lpstr>研发项目可加计扣除研究开发费用情况归集表!Print_Area</vt:lpstr>
      <vt:lpstr>中汇封面!Print_Area</vt:lpstr>
      <vt:lpstr>'（四）企业各税（费）审核汇总表'!Print_Titles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2017-05-18T13:08:29Z</dcterms:modified>
</cp:coreProperties>
</file>