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540"/>
  </bookViews>
  <sheets>
    <sheet name="TestCase" sheetId="1" r:id="rId1"/>
    <sheet name="TestScenarios" sheetId="2" r:id="rId2"/>
    <sheet name="Report" sheetId="3" r:id="rId3"/>
  </sheets>
  <calcPr calcId="144525"/>
</workbook>
</file>

<file path=xl/sharedStrings.xml><?xml version="1.0" encoding="utf-8"?>
<sst xmlns="http://schemas.openxmlformats.org/spreadsheetml/2006/main" count="341" uniqueCount="184">
  <si>
    <t>Product Name</t>
  </si>
  <si>
    <t>Easel Architects &amp; Engineering</t>
  </si>
  <si>
    <t>TC Start Date</t>
  </si>
  <si>
    <t>TEST CASE</t>
  </si>
  <si>
    <t>Module Name</t>
  </si>
  <si>
    <t xml:space="preserve">Website </t>
  </si>
  <si>
    <t>TC End Date</t>
  </si>
  <si>
    <t>PASS</t>
  </si>
  <si>
    <t>Developed By</t>
  </si>
  <si>
    <t>Faishel Rabbani</t>
  </si>
  <si>
    <t>Test Case Developed By</t>
  </si>
  <si>
    <t>Mohammad Sumon</t>
  </si>
  <si>
    <t>FAIL</t>
  </si>
  <si>
    <t>Not Executed</t>
  </si>
  <si>
    <t>Out of Scope</t>
  </si>
  <si>
    <t>TOTAL</t>
  </si>
  <si>
    <t>#SL</t>
  </si>
  <si>
    <t>Module</t>
  </si>
  <si>
    <t>Type of Testing</t>
  </si>
  <si>
    <t>Features</t>
  </si>
  <si>
    <t>Test Cases</t>
  </si>
  <si>
    <t>Exepected  Result</t>
  </si>
  <si>
    <t>Actual Result</t>
  </si>
  <si>
    <t>Test Data</t>
  </si>
  <si>
    <t>Reproducing
Steps</t>
  </si>
  <si>
    <t xml:space="preserve">Bug Screen Shot </t>
  </si>
  <si>
    <t>Final Status</t>
  </si>
  <si>
    <t>Remarks</t>
  </si>
  <si>
    <t>Browser 
Compatibility Testing</t>
  </si>
  <si>
    <t>Running the site in different browsers</t>
  </si>
  <si>
    <t>Should run in different browsers</t>
  </si>
  <si>
    <t>Found as per expectation</t>
  </si>
  <si>
    <t xml:space="preserve">Safari 
Google Chrome
Internet Explorer
Mozilla Firefox
</t>
  </si>
  <si>
    <t>1. Goto differernt browsers
2. Search easel architects &amp; engineers ltd
3. Goto the website</t>
  </si>
  <si>
    <t>Passed</t>
  </si>
  <si>
    <t>Header</t>
  </si>
  <si>
    <t>Checking  same Header used on whole website pages.</t>
  </si>
  <si>
    <t>Should be same Header whole website</t>
  </si>
  <si>
    <t>Found as per expection</t>
  </si>
  <si>
    <t>N/A</t>
  </si>
  <si>
    <r>
      <rPr>
        <sz val="12"/>
        <rFont val="Times New Roman"/>
        <charset val="134"/>
      </rPr>
      <t xml:space="preserve">1. Goto Url
</t>
    </r>
    <r>
      <rPr>
        <u/>
        <sz val="12"/>
        <color rgb="FF1155CC"/>
        <rFont val="Times New Roman"/>
        <charset val="134"/>
      </rPr>
      <t>https://www.easelarchitects.com/</t>
    </r>
  </si>
  <si>
    <t>Click Icon "Easel architects &amp;engineers"</t>
  </si>
  <si>
    <t>Should be go to Home page</t>
  </si>
  <si>
    <t>1. Goto Url
https://www.easelarchitects.com/
2. Click Icon</t>
  </si>
  <si>
    <t>Click "HOME"</t>
  </si>
  <si>
    <t>1. Goto Url
https://www.easelarchitects.com/
2.  Click "HOME"</t>
  </si>
  <si>
    <t>Click "ABOUT US"</t>
  </si>
  <si>
    <t>Should be go to About us page</t>
  </si>
  <si>
    <t>1. Goto Url
https://www.easelarchitects.com/
2.. Click "ABOUT US"</t>
  </si>
  <si>
    <t>Click "PORTFOLO"</t>
  </si>
  <si>
    <t>Should be go to Portfolio page</t>
  </si>
  <si>
    <t>1. Goto Url
https://www.easelarchitects.com/
2. . Click "PORTTFOLO"</t>
  </si>
  <si>
    <t>Click "SERVICES"</t>
  </si>
  <si>
    <t>Should be go to Services Page</t>
  </si>
  <si>
    <t>1. Goto Url
https://www.easelarchitects.com/
2. Click "SERVICES"</t>
  </si>
  <si>
    <t>Click "CLIENTS"</t>
  </si>
  <si>
    <t>Should be go to Clients page</t>
  </si>
  <si>
    <t>1. Goto Url
https://www.easelarchitects.com/
2. Click "CLIENTS"</t>
  </si>
  <si>
    <t>Click "CONTACT"</t>
  </si>
  <si>
    <t>Should be go to Contract page</t>
  </si>
  <si>
    <t>1. Goto Url
https://www.easelarchitects.com/
2. Click "CONTACT"</t>
  </si>
  <si>
    <t>Footer</t>
  </si>
  <si>
    <t>Checking the same Footer used on whole website pages except Portfolo page.</t>
  </si>
  <si>
    <t>Should be same  Footer whole website except Portfolo page</t>
  </si>
  <si>
    <r>
      <rPr>
        <sz val="12"/>
        <color theme="1"/>
        <rFont val="Times New Roman"/>
        <charset val="134"/>
      </rPr>
      <t xml:space="preserve">1. Goto Url </t>
    </r>
    <r>
      <rPr>
        <u/>
        <sz val="12"/>
        <color rgb="FF1155CC"/>
        <rFont val="Times New Roman"/>
        <charset val="134"/>
      </rPr>
      <t>https://www.easelarchitects.com/</t>
    </r>
    <r>
      <rPr>
        <sz val="12"/>
        <color theme="1"/>
        <rFont val="Times New Roman"/>
        <charset val="134"/>
      </rPr>
      <t xml:space="preserve">
</t>
    </r>
  </si>
  <si>
    <t>Checking the logo shown at the footer.</t>
  </si>
  <si>
    <t>Should be logo in footer section</t>
  </si>
  <si>
    <t>Checking no spelling mistakes for the text on the footer section.</t>
  </si>
  <si>
    <t>No spelling or grammatical mistakes</t>
  </si>
  <si>
    <t>Click "To Top"</t>
  </si>
  <si>
    <t>Start by going to the top</t>
  </si>
  <si>
    <t>Sideber</t>
  </si>
  <si>
    <t>Checking no spelling mistakes for the text on the Sideber section.</t>
  </si>
  <si>
    <r>
      <rPr>
        <sz val="12"/>
        <color theme="1"/>
        <rFont val="Times New Roman"/>
        <charset val="134"/>
      </rPr>
      <t xml:space="preserve">1. Goto Url </t>
    </r>
    <r>
      <rPr>
        <u/>
        <sz val="12"/>
        <color rgb="FF1155CC"/>
        <rFont val="Times New Roman"/>
        <charset val="134"/>
      </rPr>
      <t>https://www.easelarchitects.com/</t>
    </r>
  </si>
  <si>
    <t xml:space="preserve">Checking all page same sideber </t>
  </si>
  <si>
    <t xml:space="preserve">Should be same sideber </t>
  </si>
  <si>
    <t>All social links with icons added on the</t>
  </si>
  <si>
    <t>Should be added and work all social media link</t>
  </si>
  <si>
    <t>Not found as per expection</t>
  </si>
  <si>
    <t>social link</t>
  </si>
  <si>
    <t>Failed</t>
  </si>
  <si>
    <t>Chceking sideber show wich page open</t>
  </si>
  <si>
    <t>Should be show</t>
  </si>
  <si>
    <t>Home Page</t>
  </si>
  <si>
    <t>Checking no spelling mistakes for the text on the Home Page.</t>
  </si>
  <si>
    <r>
      <rPr>
        <sz val="10"/>
        <color theme="1"/>
        <rFont val="Calibri"/>
        <charset val="134"/>
      </rPr>
      <t xml:space="preserve">1. Goto Url
</t>
    </r>
    <r>
      <rPr>
        <u/>
        <sz val="10"/>
        <color rgb="FF1155CC"/>
        <rFont val="Calibri"/>
        <charset val="134"/>
      </rPr>
      <t>https://www.easelarchitects.com/</t>
    </r>
  </si>
  <si>
    <t>Checking Sideber</t>
  </si>
  <si>
    <t>Should show HOME on sideber</t>
  </si>
  <si>
    <t>Checking all button work</t>
  </si>
  <si>
    <t>Should be work</t>
  </si>
  <si>
    <t>Checking  button colour same as per design</t>
  </si>
  <si>
    <t>Should be same button colour home page</t>
  </si>
  <si>
    <t>Checking width and height for the button</t>
  </si>
  <si>
    <t>Should be same size  all button</t>
  </si>
  <si>
    <t>Not found as per expectation</t>
  </si>
  <si>
    <t>Checking  colour changed on the mouse hover or not.</t>
  </si>
  <si>
    <t xml:space="preserve">Should be change </t>
  </si>
  <si>
    <t>ABOUT US</t>
  </si>
  <si>
    <t>Checking no spelling mistakes for the text on the About us page.</t>
  </si>
  <si>
    <r>
      <t xml:space="preserve">1. Goto Url </t>
    </r>
    <r>
      <rPr>
        <u/>
        <sz val="11"/>
        <color rgb="FF800080"/>
        <rFont val="Times New Roman Regular"/>
        <charset val="134"/>
      </rPr>
      <t>https://www.easelarchitects.com/about</t>
    </r>
  </si>
  <si>
    <t>Should show ABOUT US on sideber</t>
  </si>
  <si>
    <t>1. Goto Url https://www.easelarchitects.com/about</t>
  </si>
  <si>
    <r>
      <t xml:space="preserve">1. Goto Url </t>
    </r>
    <r>
      <rPr>
        <u/>
        <sz val="11"/>
        <color rgb="FF1155CC"/>
        <rFont val="Times New Roman Regular"/>
        <charset val="134"/>
      </rPr>
      <t>https://www.easelarchitects.com/about</t>
    </r>
  </si>
  <si>
    <t>PORTFOLIO</t>
  </si>
  <si>
    <t>Checking no spelling mistakes for the text on the Portfolio page.</t>
  </si>
  <si>
    <t>1. Goto Url https://easelarchitects.com/portfolio</t>
  </si>
  <si>
    <t>Should show PORTFOLIO on sideber</t>
  </si>
  <si>
    <t>2. Goto Url https://easelarchitects.com/portfolio</t>
  </si>
  <si>
    <t>Scroll Imgae in Portfolio section</t>
  </si>
  <si>
    <t>Should be change by image serial</t>
  </si>
  <si>
    <t>Filter</t>
  </si>
  <si>
    <t>SERVICES</t>
  </si>
  <si>
    <t>Checking no spelling mistakes for the text on the Services page.</t>
  </si>
  <si>
    <t>1. Goto Url 
https://www.easelarchitects.com/services</t>
  </si>
  <si>
    <t xml:space="preserve">Click on Interior &amp; Furniture </t>
  </si>
  <si>
    <t>Should show description</t>
  </si>
  <si>
    <t>Click on Landscape Mananagement</t>
  </si>
  <si>
    <t>Click on Building Design &amp; Consultancy</t>
  </si>
  <si>
    <t>Should show SERVICES on sideber</t>
  </si>
  <si>
    <t>CLIENTS</t>
  </si>
  <si>
    <t>Checking no spelling mistakes for the text on the Clients page.</t>
  </si>
  <si>
    <t>1. Goto Url 
https://www.easelarchitects.com/client</t>
  </si>
  <si>
    <t>Should show CLIENTS on sideber</t>
  </si>
  <si>
    <t>Checking Client Logo</t>
  </si>
  <si>
    <t>Should be connect proper name with logo</t>
  </si>
  <si>
    <t>Project Name</t>
  </si>
  <si>
    <t>Reference Document</t>
  </si>
  <si>
    <t>Created By</t>
  </si>
  <si>
    <t>Creation Date</t>
  </si>
  <si>
    <t>Approval Date</t>
  </si>
  <si>
    <t>Test Scenario ID</t>
  </si>
  <si>
    <t xml:space="preserve"> Reference</t>
  </si>
  <si>
    <t>Test Scenario Description</t>
  </si>
  <si>
    <t>Priority</t>
  </si>
  <si>
    <t>Number of Test Cases</t>
  </si>
  <si>
    <t>TS_001</t>
  </si>
  <si>
    <t>Validate the URL in different browsers.</t>
  </si>
  <si>
    <t>P0</t>
  </si>
  <si>
    <t>TS_002</t>
  </si>
  <si>
    <t>Validate the Header</t>
  </si>
  <si>
    <t>P1</t>
  </si>
  <si>
    <t>TS_003</t>
  </si>
  <si>
    <t>Validate the Footer</t>
  </si>
  <si>
    <t>P2</t>
  </si>
  <si>
    <t>TS_004</t>
  </si>
  <si>
    <t>Validate the Sideber</t>
  </si>
  <si>
    <t>TS_005</t>
  </si>
  <si>
    <t>Validate Home Page.</t>
  </si>
  <si>
    <t>TS_006</t>
  </si>
  <si>
    <t>Validate ABOUT US.</t>
  </si>
  <si>
    <t>TS_007</t>
  </si>
  <si>
    <t>Validate PORTFOLIO</t>
  </si>
  <si>
    <t>TS_008</t>
  </si>
  <si>
    <t>Validate SERVICES.</t>
  </si>
  <si>
    <t>TS_009</t>
  </si>
  <si>
    <t>Validate  CLIENTS.</t>
  </si>
  <si>
    <t>TS_010</t>
  </si>
  <si>
    <t>Validate CONTACT.</t>
  </si>
  <si>
    <t>TS_016</t>
  </si>
  <si>
    <t>TS_017</t>
  </si>
  <si>
    <t>P3</t>
  </si>
  <si>
    <t>TS_018</t>
  </si>
  <si>
    <t>Validate the working of  "accessories"functionality.</t>
  </si>
  <si>
    <t>P4</t>
  </si>
  <si>
    <t>TS_019</t>
  </si>
  <si>
    <t>Validate the working of  "office-equipment" functionality.</t>
  </si>
  <si>
    <t>P5</t>
  </si>
  <si>
    <t>TS_020</t>
  </si>
  <si>
    <t>Validate the working of  "SUPPORT"functionality.</t>
  </si>
  <si>
    <t>Test Case Report</t>
  </si>
  <si>
    <t xml:space="preserve">   Project Name   </t>
  </si>
  <si>
    <t xml:space="preserve">Module Name   </t>
  </si>
  <si>
    <t>Website Testing</t>
  </si>
  <si>
    <t xml:space="preserve">Total No. </t>
  </si>
  <si>
    <t>Status</t>
  </si>
  <si>
    <t>Test Case Version</t>
  </si>
  <si>
    <t>Written By</t>
  </si>
  <si>
    <t>Executed By</t>
  </si>
  <si>
    <t>Reviewed By</t>
  </si>
  <si>
    <t>TEST EXECUTION REPORT</t>
  </si>
  <si>
    <t>Test Case</t>
  </si>
  <si>
    <t>Out Of Scope</t>
  </si>
  <si>
    <t>Total TC</t>
  </si>
  <si>
    <t xml:space="preserve">Grand Total  </t>
  </si>
</sst>
</file>

<file path=xl/styles.xml><?xml version="1.0" encoding="utf-8"?>
<styleSheet xmlns="http://schemas.openxmlformats.org/spreadsheetml/2006/main">
  <numFmts count="5">
    <numFmt numFmtId="176" formatCode="mm/dd/yy"/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</numFmts>
  <fonts count="58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b/>
      <sz val="24"/>
      <color rgb="FFFFFFFF"/>
      <name val="Calibri"/>
      <charset val="134"/>
    </font>
    <font>
      <sz val="11"/>
      <name val="Calibri"/>
      <charset val="134"/>
      <scheme val="minor"/>
    </font>
    <font>
      <b/>
      <sz val="11"/>
      <color theme="1"/>
      <name val="Calibri"/>
      <charset val="134"/>
    </font>
    <font>
      <b/>
      <u/>
      <sz val="11"/>
      <color rgb="FF0000FF"/>
      <name val="Calibri"/>
      <charset val="134"/>
    </font>
    <font>
      <b/>
      <sz val="11"/>
      <color theme="1"/>
      <name val="Comfortaa"/>
      <charset val="134"/>
    </font>
    <font>
      <b/>
      <sz val="12"/>
      <color theme="1"/>
      <name val="Calibri"/>
      <charset val="134"/>
    </font>
    <font>
      <b/>
      <sz val="14"/>
      <color theme="1"/>
      <name val="Calibri"/>
      <charset val="134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sz val="11"/>
      <color rgb="FFFFFFFF"/>
      <name val="Arial"/>
      <charset val="134"/>
    </font>
    <font>
      <u/>
      <sz val="11"/>
      <color rgb="FF0563C1"/>
      <name val="Arial"/>
      <charset val="134"/>
    </font>
    <font>
      <u/>
      <sz val="11"/>
      <color rgb="FF0000FF"/>
      <name val="Arial"/>
      <charset val="134"/>
    </font>
    <font>
      <b/>
      <sz val="11"/>
      <color rgb="FFFFFFFF"/>
      <name val="Arial"/>
      <charset val="134"/>
    </font>
    <font>
      <b/>
      <sz val="14"/>
      <color theme="1"/>
      <name val="Times New Roman"/>
      <charset val="134"/>
    </font>
    <font>
      <b/>
      <u/>
      <sz val="14"/>
      <color rgb="FF0563C1"/>
      <name val="Times New Roman"/>
      <charset val="134"/>
    </font>
    <font>
      <sz val="14"/>
      <color theme="1"/>
      <name val="Times New Roman"/>
      <charset val="134"/>
    </font>
    <font>
      <u/>
      <sz val="14"/>
      <color rgb="FF0000FF"/>
      <name val="Times New Roman"/>
      <charset val="134"/>
    </font>
    <font>
      <b/>
      <sz val="12"/>
      <color rgb="FFFFFFFF"/>
      <name val="Times New Roman"/>
      <charset val="134"/>
    </font>
    <font>
      <sz val="12"/>
      <color theme="1"/>
      <name val="Times New Roman"/>
      <charset val="134"/>
    </font>
    <font>
      <b/>
      <sz val="12"/>
      <color theme="1"/>
      <name val="Times New Roman"/>
      <charset val="134"/>
    </font>
    <font>
      <b/>
      <u/>
      <sz val="14"/>
      <color rgb="FF0000FF"/>
      <name val="Calibri"/>
      <charset val="134"/>
    </font>
    <font>
      <sz val="12"/>
      <color rgb="FF000000"/>
      <name val="Times New Roman"/>
      <charset val="134"/>
    </font>
    <font>
      <b/>
      <sz val="11"/>
      <color theme="1"/>
      <name val="Verdana"/>
      <charset val="134"/>
    </font>
    <font>
      <sz val="11"/>
      <color theme="1"/>
      <name val="Verdana"/>
      <charset val="134"/>
    </font>
    <font>
      <b/>
      <sz val="11"/>
      <color rgb="FFFFFFFF"/>
      <name val="Verdana"/>
      <charset val="134"/>
    </font>
    <font>
      <u/>
      <sz val="12"/>
      <color rgb="FF0000FF"/>
      <name val="Times New Roman"/>
      <charset val="134"/>
    </font>
    <font>
      <u/>
      <sz val="12"/>
      <color theme="1"/>
      <name val="Times New Roman"/>
      <charset val="134"/>
    </font>
    <font>
      <u/>
      <sz val="12"/>
      <color rgb="FF800080"/>
      <name val="Times New Roman"/>
      <charset val="134"/>
    </font>
    <font>
      <u/>
      <sz val="11"/>
      <color theme="1"/>
      <name val="Calibri"/>
      <charset val="134"/>
    </font>
    <font>
      <sz val="11"/>
      <color rgb="FF800080"/>
      <name val="Times New Roman Regular"/>
      <charset val="134"/>
    </font>
    <font>
      <sz val="11"/>
      <name val="Times New Roman Regular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2"/>
      <name val="Times New Roman"/>
      <charset val="134"/>
    </font>
    <font>
      <u/>
      <sz val="12"/>
      <color rgb="FF1155CC"/>
      <name val="Times New Roman"/>
      <charset val="134"/>
    </font>
    <font>
      <sz val="10"/>
      <color theme="1"/>
      <name val="Calibri"/>
      <charset val="134"/>
    </font>
    <font>
      <u/>
      <sz val="10"/>
      <color rgb="FF1155CC"/>
      <name val="Calibri"/>
      <charset val="134"/>
    </font>
    <font>
      <u/>
      <sz val="11"/>
      <color rgb="FF800080"/>
      <name val="Times New Roman Regular"/>
      <charset val="134"/>
    </font>
    <font>
      <u/>
      <sz val="11"/>
      <color rgb="FF1155CC"/>
      <name val="Times New Roman Regular"/>
      <charset val="134"/>
    </font>
  </fonts>
  <fills count="61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rgb="FFF2DBDB"/>
        <bgColor rgb="FFF2DBDB"/>
      </patternFill>
    </fill>
    <fill>
      <patternFill patternType="solid">
        <fgColor rgb="FFB6DDE8"/>
        <bgColor rgb="FFB6DDE8"/>
      </patternFill>
    </fill>
    <fill>
      <patternFill patternType="solid">
        <fgColor rgb="FFDCE6F2"/>
        <bgColor rgb="FFDCE6F2"/>
      </patternFill>
    </fill>
    <fill>
      <patternFill patternType="solid">
        <fgColor rgb="FFA4C2F4"/>
        <bgColor rgb="FFA4C2F4"/>
      </patternFill>
    </fill>
    <fill>
      <patternFill patternType="solid">
        <fgColor rgb="FFD9EAD3"/>
        <bgColor rgb="FFD9EAD3"/>
      </patternFill>
    </fill>
    <fill>
      <patternFill patternType="solid">
        <fgColor rgb="FF99FF66"/>
        <bgColor rgb="FF99FF66"/>
      </patternFill>
    </fill>
    <fill>
      <patternFill patternType="solid">
        <fgColor rgb="FFFF6600"/>
        <bgColor rgb="FFFF6600"/>
      </patternFill>
    </fill>
    <fill>
      <patternFill patternType="solid">
        <fgColor rgb="FFE6B9B8"/>
        <bgColor rgb="FFE6B9B8"/>
      </patternFill>
    </fill>
    <fill>
      <patternFill patternType="solid">
        <fgColor rgb="FFFFFF99"/>
        <bgColor rgb="FFFFFF99"/>
      </patternFill>
    </fill>
    <fill>
      <patternFill patternType="solid">
        <fgColor rgb="FFCCC1DA"/>
        <bgColor rgb="FFCCC1DA"/>
      </patternFill>
    </fill>
    <fill>
      <patternFill patternType="solid">
        <fgColor rgb="FFFAC090"/>
        <bgColor rgb="FFFAC090"/>
      </patternFill>
    </fill>
    <fill>
      <patternFill patternType="solid">
        <fgColor rgb="FFFFC000"/>
        <bgColor rgb="FFFFC000"/>
      </patternFill>
    </fill>
    <fill>
      <patternFill patternType="solid">
        <fgColor rgb="FF2F5496"/>
        <bgColor rgb="FF2F5496"/>
      </patternFill>
    </fill>
    <fill>
      <patternFill patternType="solid">
        <fgColor rgb="FFCCCCCC"/>
        <bgColor rgb="FFCCCCCC"/>
      </patternFill>
    </fill>
    <fill>
      <patternFill patternType="solid">
        <fgColor rgb="FF6FA8DC"/>
        <bgColor rgb="FF6FA8DC"/>
      </patternFill>
    </fill>
    <fill>
      <patternFill patternType="solid">
        <fgColor theme="4"/>
        <bgColor theme="4"/>
      </patternFill>
    </fill>
    <fill>
      <patternFill patternType="solid">
        <fgColor rgb="FF002060"/>
        <bgColor rgb="FF002060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B7B7B7"/>
        <bgColor rgb="FFB7B7B7"/>
      </patternFill>
    </fill>
    <fill>
      <patternFill patternType="solid">
        <fgColor theme="2" tint="-0.35"/>
        <bgColor indexed="64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6AA84F"/>
        <bgColor rgb="FF6AA84F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FFFFFF"/>
      </bottom>
      <diagonal/>
    </border>
    <border>
      <left/>
      <right/>
      <top/>
      <bottom style="thin">
        <color rgb="FF000000"/>
      </bottom>
      <diagonal/>
    </border>
    <border>
      <left style="thin">
        <color rgb="FFFFFFFF"/>
      </left>
      <right style="thin">
        <color rgb="FF000000"/>
      </right>
      <top/>
      <bottom style="thin">
        <color rgb="FFFFFFFF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42" fillId="42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2" fillId="54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7" fillId="0" borderId="34" applyNumberFormat="0" applyFill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55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51" fillId="59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44" fillId="0" borderId="32" applyNumberFormat="0" applyFill="0" applyAlignment="0" applyProtection="0">
      <alignment vertical="center"/>
    </xf>
    <xf numFmtId="0" fontId="46" fillId="33" borderId="3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0" fillId="36" borderId="31" applyNumberFormat="0" applyFont="0" applyAlignment="0" applyProtection="0">
      <alignment vertical="center"/>
    </xf>
    <xf numFmtId="0" fontId="41" fillId="34" borderId="30" applyNumberFormat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33" borderId="30" applyNumberFormat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40" fillId="0" borderId="35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50" fillId="0" borderId="29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9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9" fillId="58" borderId="36" applyNumberFormat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</cellStyleXfs>
  <cellXfs count="160">
    <xf numFmtId="0" fontId="0" fillId="0" borderId="0" xfId="0" applyFont="1" applyAlignment="1">
      <alignment vertical="center"/>
    </xf>
    <xf numFmtId="0" fontId="1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vertical="center"/>
    </xf>
    <xf numFmtId="0" fontId="4" fillId="3" borderId="3" xfId="0" applyFont="1" applyFill="1" applyBorder="1" applyAlignment="1">
      <alignment horizontal="right"/>
    </xf>
    <xf numFmtId="0" fontId="5" fillId="4" borderId="1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horizontal="right"/>
    </xf>
    <xf numFmtId="0" fontId="4" fillId="4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0" fontId="6" fillId="5" borderId="0" xfId="0" applyFont="1" applyFill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top" wrapText="1"/>
    </xf>
    <xf numFmtId="0" fontId="1" fillId="0" borderId="2" xfId="0" applyFont="1" applyBorder="1" applyAlignment="1">
      <alignment vertical="center"/>
    </xf>
    <xf numFmtId="0" fontId="1" fillId="7" borderId="3" xfId="0" applyFont="1" applyFill="1" applyBorder="1" applyAlignment="1">
      <alignment vertical="center"/>
    </xf>
    <xf numFmtId="0" fontId="1" fillId="8" borderId="3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8" fillId="10" borderId="4" xfId="0" applyFont="1" applyFill="1" applyBorder="1" applyAlignment="1">
      <alignment horizontal="center"/>
    </xf>
    <xf numFmtId="0" fontId="8" fillId="10" borderId="4" xfId="0" applyFont="1" applyFill="1" applyBorder="1" applyAlignment="1">
      <alignment horizontal="center" wrapText="1"/>
    </xf>
    <xf numFmtId="0" fontId="1" fillId="0" borderId="0" xfId="0" applyFont="1" applyAlignment="1">
      <alignment vertical="top"/>
    </xf>
    <xf numFmtId="0" fontId="3" fillId="0" borderId="5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7" fillId="6" borderId="6" xfId="0" applyFont="1" applyFill="1" applyBorder="1" applyAlignment="1">
      <alignment horizontal="center" vertical="top" wrapText="1"/>
    </xf>
    <xf numFmtId="0" fontId="1" fillId="11" borderId="3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10" borderId="5" xfId="0" applyFont="1" applyFill="1" applyBorder="1" applyAlignment="1">
      <alignment horizontal="center"/>
    </xf>
    <xf numFmtId="0" fontId="9" fillId="14" borderId="7" xfId="0" applyFont="1" applyFill="1" applyBorder="1" applyAlignment="1">
      <alignment horizontal="center"/>
    </xf>
    <xf numFmtId="0" fontId="9" fillId="14" borderId="8" xfId="0" applyFont="1" applyFill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top"/>
    </xf>
    <xf numFmtId="0" fontId="1" fillId="0" borderId="11" xfId="0" applyFont="1" applyBorder="1" applyAlignment="1">
      <alignment vertical="center"/>
    </xf>
    <xf numFmtId="0" fontId="11" fillId="15" borderId="12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top"/>
    </xf>
    <xf numFmtId="0" fontId="3" fillId="0" borderId="3" xfId="0" applyFont="1" applyBorder="1" applyAlignment="1">
      <alignment vertical="center"/>
    </xf>
    <xf numFmtId="0" fontId="10" fillId="0" borderId="11" xfId="0" applyFont="1" applyBorder="1" applyAlignment="1">
      <alignment horizontal="center" vertical="top"/>
    </xf>
    <xf numFmtId="0" fontId="13" fillId="0" borderId="11" xfId="0" applyFont="1" applyBorder="1" applyAlignment="1">
      <alignment horizontal="center" vertical="top"/>
    </xf>
    <xf numFmtId="176" fontId="10" fillId="0" borderId="11" xfId="0" applyNumberFormat="1" applyFont="1" applyBorder="1" applyAlignment="1">
      <alignment horizontal="center" vertical="top"/>
    </xf>
    <xf numFmtId="0" fontId="1" fillId="15" borderId="11" xfId="0" applyFont="1" applyFill="1" applyBorder="1" applyAlignment="1">
      <alignment vertical="center"/>
    </xf>
    <xf numFmtId="0" fontId="1" fillId="15" borderId="11" xfId="0" applyFont="1" applyFill="1" applyBorder="1" applyAlignment="1">
      <alignment vertical="top"/>
    </xf>
    <xf numFmtId="0" fontId="1" fillId="15" borderId="0" xfId="0" applyFont="1" applyFill="1" applyAlignment="1">
      <alignment vertical="center"/>
    </xf>
    <xf numFmtId="0" fontId="14" fillId="15" borderId="13" xfId="0" applyFont="1" applyFill="1" applyBorder="1" applyAlignment="1">
      <alignment horizontal="center" vertical="center"/>
    </xf>
    <xf numFmtId="0" fontId="14" fillId="15" borderId="3" xfId="0" applyFont="1" applyFill="1" applyBorder="1" applyAlignment="1">
      <alignment horizontal="center" vertical="center"/>
    </xf>
    <xf numFmtId="0" fontId="14" fillId="15" borderId="3" xfId="0" applyFont="1" applyFill="1" applyBorder="1" applyAlignment="1">
      <alignment vertical="center"/>
    </xf>
    <xf numFmtId="0" fontId="10" fillId="0" borderId="13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0" fillId="0" borderId="3" xfId="0" applyFont="1" applyBorder="1" applyAlignment="1">
      <alignment vertical="center" wrapText="1"/>
    </xf>
    <xf numFmtId="0" fontId="10" fillId="0" borderId="3" xfId="0" applyFont="1" applyBorder="1" applyAlignment="1">
      <alignment horizontal="center" vertical="center"/>
    </xf>
    <xf numFmtId="49" fontId="10" fillId="0" borderId="13" xfId="0" applyNumberFormat="1" applyFont="1" applyBorder="1" applyAlignment="1">
      <alignment horizontal="center" vertical="center"/>
    </xf>
    <xf numFmtId="0" fontId="1" fillId="16" borderId="13" xfId="0" applyFont="1" applyFill="1" applyBorder="1" applyAlignment="1">
      <alignment vertical="center"/>
    </xf>
    <xf numFmtId="0" fontId="1" fillId="16" borderId="3" xfId="0" applyFont="1" applyFill="1" applyBorder="1" applyAlignment="1">
      <alignment vertical="center"/>
    </xf>
    <xf numFmtId="0" fontId="15" fillId="17" borderId="14" xfId="0" applyFont="1" applyFill="1" applyBorder="1" applyAlignment="1">
      <alignment horizontal="center" vertical="center"/>
    </xf>
    <xf numFmtId="0" fontId="3" fillId="0" borderId="15" xfId="0" applyFont="1" applyBorder="1" applyAlignment="1">
      <alignment vertical="center"/>
    </xf>
    <xf numFmtId="0" fontId="16" fillId="0" borderId="16" xfId="0" applyFont="1" applyBorder="1" applyAlignment="1">
      <alignment horizontal="center" vertical="center" wrapText="1"/>
    </xf>
    <xf numFmtId="0" fontId="15" fillId="17" borderId="16" xfId="0" applyFont="1" applyFill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15" fillId="18" borderId="14" xfId="0" applyFont="1" applyFill="1" applyBorder="1" applyAlignment="1">
      <alignment horizontal="center" vertical="center"/>
    </xf>
    <xf numFmtId="0" fontId="3" fillId="0" borderId="17" xfId="0" applyFont="1" applyBorder="1" applyAlignment="1">
      <alignment vertical="center"/>
    </xf>
    <xf numFmtId="0" fontId="18" fillId="0" borderId="15" xfId="0" applyFont="1" applyBorder="1" applyAlignment="1">
      <alignment horizontal="center" vertical="center"/>
    </xf>
    <xf numFmtId="0" fontId="19" fillId="19" borderId="18" xfId="0" applyFont="1" applyFill="1" applyBorder="1" applyAlignment="1">
      <alignment vertical="center"/>
    </xf>
    <xf numFmtId="0" fontId="19" fillId="19" borderId="19" xfId="0" applyFont="1" applyFill="1" applyBorder="1" applyAlignment="1">
      <alignment horizontal="center" vertical="center"/>
    </xf>
    <xf numFmtId="0" fontId="1" fillId="20" borderId="9" xfId="0" applyFont="1" applyFill="1" applyBorder="1" applyAlignment="1">
      <alignment horizontal="center" vertical="center"/>
    </xf>
    <xf numFmtId="0" fontId="1" fillId="20" borderId="5" xfId="0" applyFont="1" applyFill="1" applyBorder="1" applyAlignment="1">
      <alignment vertical="center"/>
    </xf>
    <xf numFmtId="0" fontId="4" fillId="20" borderId="5" xfId="0" applyFont="1" applyFill="1" applyBorder="1" applyAlignment="1">
      <alignment horizontal="center" vertical="top" wrapText="1"/>
    </xf>
    <xf numFmtId="0" fontId="1" fillId="21" borderId="9" xfId="0" applyFont="1" applyFill="1" applyBorder="1" applyAlignment="1">
      <alignment vertical="center"/>
    </xf>
    <xf numFmtId="0" fontId="1" fillId="21" borderId="5" xfId="0" applyFont="1" applyFill="1" applyBorder="1" applyAlignment="1">
      <alignment vertical="center"/>
    </xf>
    <xf numFmtId="0" fontId="1" fillId="21" borderId="5" xfId="0" applyFont="1" applyFill="1" applyBorder="1" applyAlignment="1">
      <alignment vertical="top"/>
    </xf>
    <xf numFmtId="0" fontId="20" fillId="0" borderId="9" xfId="0" applyFont="1" applyBorder="1" applyAlignment="1"/>
    <xf numFmtId="0" fontId="21" fillId="0" borderId="20" xfId="0" applyFont="1" applyBorder="1" applyAlignment="1">
      <alignment horizontal="center" vertical="top" wrapText="1"/>
    </xf>
    <xf numFmtId="0" fontId="21" fillId="0" borderId="20" xfId="0" applyFont="1" applyBorder="1" applyAlignment="1">
      <alignment horizontal="center" vertical="top"/>
    </xf>
    <xf numFmtId="0" fontId="21" fillId="0" borderId="0" xfId="0" applyFont="1" applyAlignment="1">
      <alignment horizontal="center" vertical="top"/>
    </xf>
    <xf numFmtId="0" fontId="3" fillId="0" borderId="20" xfId="0" applyFont="1" applyBorder="1" applyAlignment="1">
      <alignment vertical="center"/>
    </xf>
    <xf numFmtId="0" fontId="20" fillId="0" borderId="21" xfId="0" applyFont="1" applyBorder="1" applyAlignment="1"/>
    <xf numFmtId="0" fontId="20" fillId="22" borderId="16" xfId="0" applyFont="1" applyFill="1" applyBorder="1" applyAlignment="1"/>
    <xf numFmtId="0" fontId="21" fillId="22" borderId="16" xfId="0" applyFont="1" applyFill="1" applyBorder="1" applyAlignment="1">
      <alignment horizontal="center" vertical="top" wrapText="1"/>
    </xf>
    <xf numFmtId="0" fontId="21" fillId="22" borderId="16" xfId="0" applyFont="1" applyFill="1" applyBorder="1" applyAlignment="1">
      <alignment horizontal="center" vertical="top"/>
    </xf>
    <xf numFmtId="0" fontId="20" fillId="0" borderId="16" xfId="0" applyFont="1" applyBorder="1" applyAlignment="1"/>
    <xf numFmtId="0" fontId="21" fillId="0" borderId="20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/>
    </xf>
    <xf numFmtId="0" fontId="21" fillId="22" borderId="3" xfId="0" applyFont="1" applyFill="1" applyBorder="1" applyAlignment="1">
      <alignment horizontal="center" vertical="top"/>
    </xf>
    <xf numFmtId="0" fontId="1" fillId="22" borderId="16" xfId="0" applyFont="1" applyFill="1" applyBorder="1" applyAlignment="1"/>
    <xf numFmtId="0" fontId="1" fillId="22" borderId="16" xfId="0" applyFont="1" applyFill="1" applyBorder="1" applyAlignment="1">
      <alignment vertical="center"/>
    </xf>
    <xf numFmtId="0" fontId="1" fillId="0" borderId="16" xfId="0" applyFont="1" applyBorder="1" applyAlignment="1">
      <alignment wrapText="1"/>
    </xf>
    <xf numFmtId="0" fontId="1" fillId="0" borderId="22" xfId="0" applyFont="1" applyBorder="1" applyAlignment="1">
      <alignment vertical="center" wrapText="1"/>
    </xf>
    <xf numFmtId="0" fontId="1" fillId="0" borderId="22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1" fillId="22" borderId="16" xfId="0" applyFont="1" applyFill="1" applyBorder="1" applyAlignment="1">
      <alignment vertical="center" wrapText="1"/>
    </xf>
    <xf numFmtId="0" fontId="0" fillId="0" borderId="16" xfId="0" applyFont="1" applyBorder="1" applyAlignment="1">
      <alignment vertical="center"/>
    </xf>
    <xf numFmtId="0" fontId="0" fillId="0" borderId="22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23" borderId="16" xfId="0" applyFont="1" applyFill="1" applyBorder="1" applyAlignment="1">
      <alignment vertical="center"/>
    </xf>
    <xf numFmtId="176" fontId="17" fillId="0" borderId="16" xfId="0" applyNumberFormat="1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19" fillId="19" borderId="19" xfId="0" applyFont="1" applyFill="1" applyBorder="1" applyAlignment="1">
      <alignment horizontal="center" vertical="top" wrapText="1"/>
    </xf>
    <xf numFmtId="0" fontId="19" fillId="19" borderId="24" xfId="0" applyFont="1" applyFill="1" applyBorder="1" applyAlignment="1">
      <alignment horizontal="center" vertical="top" wrapText="1"/>
    </xf>
    <xf numFmtId="0" fontId="1" fillId="20" borderId="5" xfId="0" applyFont="1" applyFill="1" applyBorder="1" applyAlignment="1">
      <alignment vertical="center" wrapText="1"/>
    </xf>
    <xf numFmtId="0" fontId="1" fillId="20" borderId="1" xfId="0" applyFont="1" applyFill="1" applyBorder="1" applyAlignment="1">
      <alignment vertical="center" wrapText="1"/>
    </xf>
    <xf numFmtId="0" fontId="1" fillId="20" borderId="7" xfId="0" applyFont="1" applyFill="1" applyBorder="1" applyAlignment="1">
      <alignment vertical="center" wrapText="1"/>
    </xf>
    <xf numFmtId="0" fontId="1" fillId="21" borderId="2" xfId="0" applyFont="1" applyFill="1" applyBorder="1" applyAlignment="1">
      <alignment vertical="center" wrapText="1"/>
    </xf>
    <xf numFmtId="0" fontId="20" fillId="0" borderId="16" xfId="0" applyFont="1" applyBorder="1" applyAlignment="1">
      <alignment vertical="center" wrapText="1"/>
    </xf>
    <xf numFmtId="0" fontId="20" fillId="0" borderId="16" xfId="0" applyFont="1" applyBorder="1" applyAlignment="1">
      <alignment horizontal="center" vertical="center" wrapText="1"/>
    </xf>
    <xf numFmtId="0" fontId="20" fillId="20" borderId="16" xfId="0" applyFont="1" applyFill="1" applyBorder="1" applyAlignment="1">
      <alignment vertical="center" wrapText="1"/>
    </xf>
    <xf numFmtId="0" fontId="20" fillId="22" borderId="13" xfId="0" applyFont="1" applyFill="1" applyBorder="1" applyAlignment="1">
      <alignment vertical="center" wrapText="1"/>
    </xf>
    <xf numFmtId="0" fontId="20" fillId="22" borderId="23" xfId="0" applyFont="1" applyFill="1" applyBorder="1" applyAlignment="1">
      <alignment horizontal="center" vertical="center" wrapText="1"/>
    </xf>
    <xf numFmtId="0" fontId="20" fillId="0" borderId="14" xfId="0" applyFont="1" applyBorder="1" applyAlignment="1">
      <alignment vertical="center" wrapText="1"/>
    </xf>
    <xf numFmtId="0" fontId="23" fillId="20" borderId="16" xfId="0" applyFont="1" applyFill="1" applyBorder="1" applyAlignment="1">
      <alignment horizontal="center" vertical="center"/>
    </xf>
    <xf numFmtId="0" fontId="20" fillId="22" borderId="16" xfId="0" applyFont="1" applyFill="1" applyBorder="1" applyAlignment="1">
      <alignment vertical="center" wrapText="1"/>
    </xf>
    <xf numFmtId="0" fontId="20" fillId="22" borderId="16" xfId="0" applyFont="1" applyFill="1" applyBorder="1" applyAlignment="1">
      <alignment horizontal="center" vertical="center" wrapText="1"/>
    </xf>
    <xf numFmtId="0" fontId="1" fillId="22" borderId="16" xfId="0" applyFont="1" applyFill="1" applyBorder="1" applyAlignment="1">
      <alignment horizontal="center" vertical="center"/>
    </xf>
    <xf numFmtId="0" fontId="1" fillId="0" borderId="16" xfId="0" applyFont="1" applyBorder="1" applyAlignment="1">
      <alignment vertical="center" wrapText="1"/>
    </xf>
    <xf numFmtId="0" fontId="0" fillId="0" borderId="16" xfId="0" applyFont="1" applyBorder="1" applyAlignment="1">
      <alignment vertical="center" wrapText="1"/>
    </xf>
    <xf numFmtId="0" fontId="1" fillId="22" borderId="16" xfId="0" applyFont="1" applyFill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0" fillId="23" borderId="16" xfId="0" applyFont="1" applyFill="1" applyBorder="1" applyAlignment="1">
      <alignment vertical="center" wrapText="1"/>
    </xf>
    <xf numFmtId="0" fontId="0" fillId="23" borderId="16" xfId="0" applyFont="1" applyFill="1" applyBorder="1" applyAlignment="1">
      <alignment horizontal="center" vertical="center" wrapText="1"/>
    </xf>
    <xf numFmtId="0" fontId="24" fillId="24" borderId="25" xfId="0" applyFont="1" applyFill="1" applyBorder="1" applyAlignment="1">
      <alignment horizontal="center" wrapText="1"/>
    </xf>
    <xf numFmtId="0" fontId="3" fillId="0" borderId="19" xfId="0" applyFont="1" applyBorder="1" applyAlignment="1">
      <alignment vertical="center"/>
    </xf>
    <xf numFmtId="0" fontId="24" fillId="25" borderId="26" xfId="0" applyFont="1" applyFill="1" applyBorder="1" applyAlignment="1">
      <alignment horizontal="center" vertical="center" wrapText="1"/>
    </xf>
    <xf numFmtId="0" fontId="25" fillId="26" borderId="4" xfId="0" applyFont="1" applyFill="1" applyBorder="1" applyAlignment="1">
      <alignment horizontal="center" wrapText="1"/>
    </xf>
    <xf numFmtId="0" fontId="26" fillId="27" borderId="26" xfId="0" applyFont="1" applyFill="1" applyBorder="1" applyAlignment="1">
      <alignment horizontal="center" vertical="center" wrapText="1"/>
    </xf>
    <xf numFmtId="0" fontId="24" fillId="28" borderId="26" xfId="0" applyFont="1" applyFill="1" applyBorder="1" applyAlignment="1">
      <alignment horizontal="center" vertical="center" wrapText="1"/>
    </xf>
    <xf numFmtId="0" fontId="24" fillId="13" borderId="26" xfId="0" applyFont="1" applyFill="1" applyBorder="1" applyAlignment="1">
      <alignment horizontal="center" vertical="center" wrapText="1"/>
    </xf>
    <xf numFmtId="0" fontId="25" fillId="13" borderId="4" xfId="0" applyFont="1" applyFill="1" applyBorder="1" applyAlignment="1">
      <alignment horizontal="center" wrapText="1"/>
    </xf>
    <xf numFmtId="0" fontId="24" fillId="24" borderId="27" xfId="0" applyFont="1" applyFill="1" applyBorder="1" applyAlignment="1">
      <alignment horizontal="center" vertical="center" wrapText="1"/>
    </xf>
    <xf numFmtId="0" fontId="24" fillId="26" borderId="3" xfId="0" applyFont="1" applyFill="1" applyBorder="1" applyAlignment="1">
      <alignment horizontal="center" wrapText="1"/>
    </xf>
    <xf numFmtId="0" fontId="19" fillId="19" borderId="19" xfId="0" applyFont="1" applyFill="1" applyBorder="1" applyAlignment="1">
      <alignment horizontal="center" vertical="top"/>
    </xf>
    <xf numFmtId="0" fontId="1" fillId="20" borderId="7" xfId="0" applyFont="1" applyFill="1" applyBorder="1" applyAlignment="1"/>
    <xf numFmtId="0" fontId="1" fillId="29" borderId="5" xfId="0" applyFont="1" applyFill="1" applyBorder="1" applyAlignment="1">
      <alignment vertical="center"/>
    </xf>
    <xf numFmtId="0" fontId="1" fillId="20" borderId="5" xfId="0" applyFont="1" applyFill="1" applyBorder="1" applyAlignment="1">
      <alignment vertical="top"/>
    </xf>
    <xf numFmtId="0" fontId="1" fillId="21" borderId="2" xfId="0" applyFont="1" applyFill="1" applyBorder="1" applyAlignment="1">
      <alignment vertical="top"/>
    </xf>
    <xf numFmtId="0" fontId="1" fillId="21" borderId="2" xfId="0" applyFont="1" applyFill="1" applyBorder="1" applyAlignment="1">
      <alignment vertical="center"/>
    </xf>
    <xf numFmtId="0" fontId="27" fillId="0" borderId="16" xfId="0" applyFont="1" applyBorder="1" applyAlignment="1">
      <alignment vertical="center" wrapText="1"/>
    </xf>
    <xf numFmtId="0" fontId="20" fillId="0" borderId="16" xfId="0" applyFont="1" applyBorder="1" applyAlignment="1">
      <alignment vertical="center"/>
    </xf>
    <xf numFmtId="0" fontId="20" fillId="29" borderId="16" xfId="0" applyFont="1" applyFill="1" applyBorder="1" applyAlignment="1">
      <alignment vertical="center"/>
    </xf>
    <xf numFmtId="0" fontId="20" fillId="22" borderId="23" xfId="0" applyFont="1" applyFill="1" applyBorder="1" applyAlignment="1">
      <alignment vertical="center"/>
    </xf>
    <xf numFmtId="0" fontId="20" fillId="22" borderId="28" xfId="0" applyFont="1" applyFill="1" applyBorder="1" applyAlignment="1">
      <alignment vertical="center" wrapText="1"/>
    </xf>
    <xf numFmtId="0" fontId="28" fillId="0" borderId="15" xfId="0" applyFont="1" applyBorder="1" applyAlignment="1">
      <alignment vertical="center" wrapText="1"/>
    </xf>
    <xf numFmtId="0" fontId="20" fillId="0" borderId="15" xfId="0" applyFont="1" applyBorder="1" applyAlignment="1">
      <alignment vertical="center" wrapText="1"/>
    </xf>
    <xf numFmtId="0" fontId="20" fillId="22" borderId="14" xfId="0" applyFont="1" applyFill="1" applyBorder="1" applyAlignment="1">
      <alignment vertical="center" wrapText="1"/>
    </xf>
    <xf numFmtId="0" fontId="20" fillId="22" borderId="16" xfId="0" applyFont="1" applyFill="1" applyBorder="1" applyAlignment="1">
      <alignment vertical="center"/>
    </xf>
    <xf numFmtId="0" fontId="20" fillId="22" borderId="15" xfId="0" applyFont="1" applyFill="1" applyBorder="1" applyAlignment="1">
      <alignment vertical="center" wrapText="1"/>
    </xf>
    <xf numFmtId="0" fontId="28" fillId="0" borderId="16" xfId="0" applyFont="1" applyBorder="1" applyAlignment="1">
      <alignment vertical="center" wrapText="1"/>
    </xf>
    <xf numFmtId="0" fontId="29" fillId="0" borderId="14" xfId="0" applyFont="1" applyBorder="1" applyAlignment="1">
      <alignment vertical="center" wrapText="1"/>
    </xf>
    <xf numFmtId="0" fontId="20" fillId="27" borderId="16" xfId="0" applyFont="1" applyFill="1" applyBorder="1" applyAlignment="1">
      <alignment vertical="center"/>
    </xf>
    <xf numFmtId="0" fontId="1" fillId="22" borderId="14" xfId="0" applyFont="1" applyFill="1" applyBorder="1" applyAlignment="1">
      <alignment vertical="center"/>
    </xf>
    <xf numFmtId="0" fontId="1" fillId="22" borderId="15" xfId="0" applyFont="1" applyFill="1" applyBorder="1" applyAlignment="1">
      <alignment vertical="center"/>
    </xf>
    <xf numFmtId="0" fontId="30" fillId="0" borderId="16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22" borderId="14" xfId="0" applyFont="1" applyFill="1" applyBorder="1" applyAlignment="1">
      <alignment vertical="center" wrapText="1"/>
    </xf>
    <xf numFmtId="0" fontId="1" fillId="22" borderId="15" xfId="0" applyFont="1" applyFill="1" applyBorder="1" applyAlignment="1">
      <alignment vertical="center" wrapText="1"/>
    </xf>
    <xf numFmtId="0" fontId="31" fillId="0" borderId="16" xfId="0" applyFont="1" applyBorder="1" applyAlignment="1">
      <alignment vertical="center" wrapText="1"/>
    </xf>
    <xf numFmtId="0" fontId="32" fillId="0" borderId="16" xfId="0" applyFont="1" applyBorder="1" applyAlignment="1">
      <alignment vertical="center" wrapText="1"/>
    </xf>
    <xf numFmtId="0" fontId="33" fillId="0" borderId="16" xfId="48" applyBorder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hyperlink" Target="https://drive.google.com/file/d/15dQH0qIj-OB9XheFBhUiU6SvwqTDQLhU/view?usp=sharing" TargetMode="External"/><Relationship Id="rId5" Type="http://schemas.openxmlformats.org/officeDocument/2006/relationships/hyperlink" Target="https://www.easelarchitects.com/about" TargetMode="External"/><Relationship Id="rId4" Type="http://schemas.openxmlformats.org/officeDocument/2006/relationships/hyperlink" Target="https://drive.google.com/file/d/1sXLudFh8Jlx5IrTmx8BfH8Oe_G2W4I3o/view?usp=share_link" TargetMode="External"/><Relationship Id="rId3" Type="http://schemas.openxmlformats.org/officeDocument/2006/relationships/hyperlink" Target="https://www.linkedin.com/in/md-sumon9897/" TargetMode="External"/><Relationship Id="rId2" Type="http://schemas.openxmlformats.org/officeDocument/2006/relationships/hyperlink" Target="https://www.linkedin.com/in/faishel-rabbani-b8019a266/" TargetMode="External"/><Relationship Id="rId1" Type="http://schemas.openxmlformats.org/officeDocument/2006/relationships/hyperlink" Target="https://www.easelarchitects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linkedin.com/in/md-sumon9897/" TargetMode="External"/><Relationship Id="rId1" Type="http://schemas.openxmlformats.org/officeDocument/2006/relationships/hyperlink" Target="http://startech.bd.com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linkedin.com/in/md-sumon9897/" TargetMode="External"/><Relationship Id="rId1" Type="http://schemas.openxmlformats.org/officeDocument/2006/relationships/hyperlink" Target="https://www.easelarchitect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70"/>
  <sheetViews>
    <sheetView tabSelected="1" topLeftCell="B1" workbookViewId="0">
      <pane ySplit="7" topLeftCell="A38" activePane="bottomLeft" state="frozen"/>
      <selection/>
      <selection pane="bottomLeft" activeCell="E50" sqref="E50"/>
    </sheetView>
  </sheetViews>
  <sheetFormatPr defaultColWidth="14.4296875" defaultRowHeight="15" customHeight="1"/>
  <cols>
    <col min="1" max="1" width="6.859375" customWidth="1"/>
    <col min="2" max="2" width="16.859375" customWidth="1"/>
    <col min="3" max="3" width="33" customWidth="1"/>
    <col min="4" max="4" width="27.859375" customWidth="1"/>
    <col min="5" max="5" width="27.7109375" customWidth="1"/>
    <col min="6" max="6" width="25.4296875" customWidth="1"/>
    <col min="7" max="7" width="30.859375" customWidth="1"/>
    <col min="8" max="8" width="31.2890625" customWidth="1"/>
    <col min="9" max="9" width="34.859375" customWidth="1"/>
    <col min="10" max="10" width="15.140625" customWidth="1"/>
    <col min="11" max="11" width="15.5703125" customWidth="1"/>
    <col min="12" max="12" width="14.7109375" customWidth="1"/>
    <col min="13" max="26" width="9" customWidth="1"/>
  </cols>
  <sheetData>
    <row r="1" ht="40.5" customHeight="1" spans="1:12">
      <c r="A1" s="54" t="s">
        <v>0</v>
      </c>
      <c r="B1" s="55"/>
      <c r="C1" s="56" t="s">
        <v>1</v>
      </c>
      <c r="D1" s="57" t="s">
        <v>2</v>
      </c>
      <c r="E1" s="97">
        <v>45205</v>
      </c>
      <c r="K1" s="121" t="s">
        <v>3</v>
      </c>
      <c r="L1" s="122"/>
    </row>
    <row r="2" ht="30" customHeight="1" spans="1:12">
      <c r="A2" s="54" t="s">
        <v>4</v>
      </c>
      <c r="B2" s="55"/>
      <c r="C2" s="58" t="s">
        <v>5</v>
      </c>
      <c r="D2" s="57" t="s">
        <v>6</v>
      </c>
      <c r="E2" s="97">
        <v>45207</v>
      </c>
      <c r="K2" s="123" t="s">
        <v>7</v>
      </c>
      <c r="L2" s="124">
        <f>COUNTIF(K8:K140,"Passed")</f>
        <v>34</v>
      </c>
    </row>
    <row r="3" ht="27" customHeight="1" spans="1:12">
      <c r="A3" s="59" t="s">
        <v>8</v>
      </c>
      <c r="B3" s="60"/>
      <c r="C3" s="61" t="s">
        <v>9</v>
      </c>
      <c r="D3" s="57" t="s">
        <v>10</v>
      </c>
      <c r="E3" s="98" t="s">
        <v>11</v>
      </c>
      <c r="K3" s="125" t="s">
        <v>12</v>
      </c>
      <c r="L3" s="124">
        <f>COUNTIF(K8:K140,"Failed")</f>
        <v>3</v>
      </c>
    </row>
    <row r="4" ht="13.5" customHeight="1" spans="11:12">
      <c r="K4" s="126" t="s">
        <v>13</v>
      </c>
      <c r="L4" s="124">
        <f>COUNTIF(K8:K140,"Not Executed")</f>
        <v>0</v>
      </c>
    </row>
    <row r="5" ht="13.5" customHeight="1" spans="11:12">
      <c r="K5" s="127" t="s">
        <v>14</v>
      </c>
      <c r="L5" s="128">
        <f>COUNTIF(K8:K140,"Out of Scope")</f>
        <v>0</v>
      </c>
    </row>
    <row r="6" ht="13.5" customHeight="1" spans="11:12">
      <c r="K6" s="129" t="s">
        <v>15</v>
      </c>
      <c r="L6" s="130">
        <f>SUM(L2:L5)</f>
        <v>37</v>
      </c>
    </row>
    <row r="7" ht="13.5" customHeight="1" spans="1:12">
      <c r="A7" s="62" t="s">
        <v>16</v>
      </c>
      <c r="B7" s="63" t="s">
        <v>17</v>
      </c>
      <c r="C7" s="63" t="s">
        <v>18</v>
      </c>
      <c r="D7" s="63" t="s">
        <v>19</v>
      </c>
      <c r="E7" s="99" t="s">
        <v>20</v>
      </c>
      <c r="F7" s="99" t="s">
        <v>21</v>
      </c>
      <c r="G7" s="100" t="s">
        <v>22</v>
      </c>
      <c r="H7" s="100" t="s">
        <v>23</v>
      </c>
      <c r="I7" s="100" t="s">
        <v>24</v>
      </c>
      <c r="J7" s="100" t="s">
        <v>25</v>
      </c>
      <c r="K7" s="63" t="s">
        <v>26</v>
      </c>
      <c r="L7" s="131" t="s">
        <v>27</v>
      </c>
    </row>
    <row r="8" ht="42.75" customHeight="1" spans="1:12">
      <c r="A8" s="64">
        <v>1</v>
      </c>
      <c r="B8" s="65"/>
      <c r="C8" s="66" t="s">
        <v>28</v>
      </c>
      <c r="D8" s="65"/>
      <c r="E8" s="101" t="s">
        <v>29</v>
      </c>
      <c r="F8" s="101" t="s">
        <v>30</v>
      </c>
      <c r="G8" s="102" t="s">
        <v>31</v>
      </c>
      <c r="H8" s="103" t="s">
        <v>32</v>
      </c>
      <c r="I8" s="103" t="s">
        <v>33</v>
      </c>
      <c r="J8" s="132"/>
      <c r="K8" s="133" t="s">
        <v>34</v>
      </c>
      <c r="L8" s="134"/>
    </row>
    <row r="9" ht="13.5" customHeight="1" spans="1:12">
      <c r="A9" s="67"/>
      <c r="B9" s="68"/>
      <c r="C9" s="69"/>
      <c r="D9" s="68"/>
      <c r="E9" s="104"/>
      <c r="F9" s="104"/>
      <c r="G9" s="104"/>
      <c r="H9" s="104"/>
      <c r="I9" s="104"/>
      <c r="J9" s="135"/>
      <c r="K9" s="136"/>
      <c r="L9" s="135"/>
    </row>
    <row r="10" ht="33" customHeight="1" spans="1:12">
      <c r="A10" s="70">
        <f>SUM(1+1)</f>
        <v>2</v>
      </c>
      <c r="B10" s="71"/>
      <c r="C10" s="72"/>
      <c r="D10" s="73" t="s">
        <v>35</v>
      </c>
      <c r="E10" s="105" t="s">
        <v>36</v>
      </c>
      <c r="F10" s="105" t="s">
        <v>37</v>
      </c>
      <c r="G10" s="105" t="s">
        <v>38</v>
      </c>
      <c r="H10" s="106" t="s">
        <v>39</v>
      </c>
      <c r="I10" s="137" t="s">
        <v>40</v>
      </c>
      <c r="J10" s="138"/>
      <c r="K10" s="139" t="s">
        <v>34</v>
      </c>
      <c r="L10" s="138"/>
    </row>
    <row r="11" ht="33" customHeight="1" spans="1:12">
      <c r="A11" s="70">
        <f t="shared" ref="A11:A17" si="0">SUM(A10+1)</f>
        <v>3</v>
      </c>
      <c r="B11" s="74"/>
      <c r="C11" s="74"/>
      <c r="E11" s="105" t="s">
        <v>41</v>
      </c>
      <c r="F11" s="107" t="s">
        <v>42</v>
      </c>
      <c r="G11" s="105" t="s">
        <v>38</v>
      </c>
      <c r="H11" s="106" t="s">
        <v>39</v>
      </c>
      <c r="I11" s="105" t="s">
        <v>43</v>
      </c>
      <c r="J11" s="138"/>
      <c r="K11" s="139" t="s">
        <v>34</v>
      </c>
      <c r="L11" s="138"/>
    </row>
    <row r="12" ht="33" customHeight="1" spans="1:12">
      <c r="A12" s="70">
        <f t="shared" si="0"/>
        <v>4</v>
      </c>
      <c r="B12" s="74"/>
      <c r="C12" s="74"/>
      <c r="E12" s="107" t="s">
        <v>44</v>
      </c>
      <c r="F12" s="105" t="s">
        <v>42</v>
      </c>
      <c r="G12" s="105" t="s">
        <v>38</v>
      </c>
      <c r="H12" s="106" t="s">
        <v>39</v>
      </c>
      <c r="I12" s="105" t="s">
        <v>45</v>
      </c>
      <c r="J12" s="138"/>
      <c r="K12" s="139" t="s">
        <v>34</v>
      </c>
      <c r="L12" s="138"/>
    </row>
    <row r="13" ht="33" customHeight="1" spans="1:12">
      <c r="A13" s="70">
        <f t="shared" si="0"/>
        <v>5</v>
      </c>
      <c r="B13" s="74"/>
      <c r="C13" s="74"/>
      <c r="E13" s="105" t="s">
        <v>46</v>
      </c>
      <c r="F13" s="107" t="s">
        <v>47</v>
      </c>
      <c r="G13" s="105" t="s">
        <v>38</v>
      </c>
      <c r="H13" s="106" t="s">
        <v>39</v>
      </c>
      <c r="I13" s="105" t="s">
        <v>48</v>
      </c>
      <c r="J13" s="138"/>
      <c r="K13" s="139" t="s">
        <v>34</v>
      </c>
      <c r="L13" s="138"/>
    </row>
    <row r="14" ht="33" customHeight="1" spans="1:12">
      <c r="A14" s="70">
        <f t="shared" si="0"/>
        <v>6</v>
      </c>
      <c r="B14" s="74"/>
      <c r="C14" s="74"/>
      <c r="E14" s="105" t="s">
        <v>49</v>
      </c>
      <c r="F14" s="105" t="s">
        <v>50</v>
      </c>
      <c r="G14" s="105" t="s">
        <v>38</v>
      </c>
      <c r="H14" s="106" t="s">
        <v>39</v>
      </c>
      <c r="I14" s="105" t="s">
        <v>51</v>
      </c>
      <c r="J14" s="138"/>
      <c r="K14" s="139" t="s">
        <v>34</v>
      </c>
      <c r="L14" s="138"/>
    </row>
    <row r="15" ht="33" customHeight="1" spans="1:12">
      <c r="A15" s="70">
        <f t="shared" si="0"/>
        <v>7</v>
      </c>
      <c r="B15" s="74"/>
      <c r="C15" s="74"/>
      <c r="E15" s="105" t="s">
        <v>52</v>
      </c>
      <c r="F15" s="105" t="s">
        <v>53</v>
      </c>
      <c r="G15" s="105" t="s">
        <v>38</v>
      </c>
      <c r="H15" s="106" t="s">
        <v>39</v>
      </c>
      <c r="I15" s="105" t="s">
        <v>54</v>
      </c>
      <c r="J15" s="138"/>
      <c r="K15" s="139" t="s">
        <v>34</v>
      </c>
      <c r="L15" s="138"/>
    </row>
    <row r="16" ht="33" customHeight="1" spans="1:12">
      <c r="A16" s="70">
        <f t="shared" si="0"/>
        <v>8</v>
      </c>
      <c r="B16" s="74"/>
      <c r="C16" s="74"/>
      <c r="E16" s="105" t="s">
        <v>55</v>
      </c>
      <c r="F16" s="105" t="s">
        <v>56</v>
      </c>
      <c r="G16" s="105" t="s">
        <v>38</v>
      </c>
      <c r="H16" s="106" t="s">
        <v>39</v>
      </c>
      <c r="I16" s="105" t="s">
        <v>57</v>
      </c>
      <c r="J16" s="138"/>
      <c r="K16" s="139" t="s">
        <v>34</v>
      </c>
      <c r="L16" s="138"/>
    </row>
    <row r="17" ht="33" customHeight="1" spans="1:12">
      <c r="A17" s="75">
        <f t="shared" si="0"/>
        <v>9</v>
      </c>
      <c r="B17" s="74"/>
      <c r="C17" s="74"/>
      <c r="E17" s="105" t="s">
        <v>58</v>
      </c>
      <c r="F17" s="105" t="s">
        <v>59</v>
      </c>
      <c r="G17" s="105" t="s">
        <v>38</v>
      </c>
      <c r="H17" s="106" t="s">
        <v>39</v>
      </c>
      <c r="I17" s="105" t="s">
        <v>60</v>
      </c>
      <c r="J17" s="138"/>
      <c r="K17" s="139" t="s">
        <v>34</v>
      </c>
      <c r="L17" s="138"/>
    </row>
    <row r="18" ht="13.5" customHeight="1" spans="1:12">
      <c r="A18" s="76"/>
      <c r="B18" s="77"/>
      <c r="C18" s="78"/>
      <c r="D18" s="78"/>
      <c r="E18" s="108"/>
      <c r="F18" s="108"/>
      <c r="G18" s="108"/>
      <c r="H18" s="109"/>
      <c r="I18" s="108"/>
      <c r="J18" s="108"/>
      <c r="K18" s="140"/>
      <c r="L18" s="141"/>
    </row>
    <row r="19" ht="30" customHeight="1" spans="1:12">
      <c r="A19" s="79">
        <v>10</v>
      </c>
      <c r="B19" s="80"/>
      <c r="C19" s="72"/>
      <c r="D19" s="81" t="s">
        <v>61</v>
      </c>
      <c r="E19" s="105" t="s">
        <v>62</v>
      </c>
      <c r="F19" s="105" t="s">
        <v>63</v>
      </c>
      <c r="G19" s="110" t="s">
        <v>38</v>
      </c>
      <c r="H19" s="111" t="s">
        <v>39</v>
      </c>
      <c r="I19" s="142" t="s">
        <v>64</v>
      </c>
      <c r="J19" s="110"/>
      <c r="K19" s="139" t="s">
        <v>34</v>
      </c>
      <c r="L19" s="143"/>
    </row>
    <row r="20" ht="30" customHeight="1" spans="1:12">
      <c r="A20" s="79">
        <f t="shared" ref="A20:A22" si="1">SUM(A19+1)</f>
        <v>11</v>
      </c>
      <c r="B20" s="74"/>
      <c r="C20" s="74"/>
      <c r="D20" s="74"/>
      <c r="E20" s="105" t="s">
        <v>65</v>
      </c>
      <c r="F20" s="105" t="s">
        <v>66</v>
      </c>
      <c r="G20" s="110" t="s">
        <v>38</v>
      </c>
      <c r="H20" s="111" t="s">
        <v>39</v>
      </c>
      <c r="I20" s="142" t="s">
        <v>64</v>
      </c>
      <c r="J20" s="110"/>
      <c r="K20" s="139" t="s">
        <v>34</v>
      </c>
      <c r="L20" s="143"/>
    </row>
    <row r="21" ht="30" customHeight="1" spans="1:12">
      <c r="A21" s="79">
        <f t="shared" si="1"/>
        <v>12</v>
      </c>
      <c r="B21" s="74"/>
      <c r="C21" s="74"/>
      <c r="D21" s="74"/>
      <c r="E21" s="105" t="s">
        <v>67</v>
      </c>
      <c r="F21" s="105" t="s">
        <v>68</v>
      </c>
      <c r="G21" s="110" t="s">
        <v>38</v>
      </c>
      <c r="H21" s="111" t="s">
        <v>39</v>
      </c>
      <c r="I21" s="142" t="s">
        <v>64</v>
      </c>
      <c r="J21" s="110"/>
      <c r="K21" s="139" t="s">
        <v>34</v>
      </c>
      <c r="L21" s="143"/>
    </row>
    <row r="22" ht="30" customHeight="1" spans="1:12">
      <c r="A22" s="79">
        <f t="shared" si="1"/>
        <v>13</v>
      </c>
      <c r="B22" s="74"/>
      <c r="C22" s="37"/>
      <c r="D22" s="37"/>
      <c r="E22" s="105" t="s">
        <v>69</v>
      </c>
      <c r="F22" s="105" t="s">
        <v>70</v>
      </c>
      <c r="G22" s="110" t="s">
        <v>38</v>
      </c>
      <c r="H22" s="111" t="s">
        <v>39</v>
      </c>
      <c r="I22" s="142" t="s">
        <v>64</v>
      </c>
      <c r="J22" s="110"/>
      <c r="K22" s="139" t="s">
        <v>34</v>
      </c>
      <c r="L22" s="143"/>
    </row>
    <row r="23" ht="13.5" customHeight="1" spans="1:12">
      <c r="A23" s="76"/>
      <c r="B23" s="77"/>
      <c r="C23" s="82"/>
      <c r="D23" s="82"/>
      <c r="E23" s="112"/>
      <c r="F23" s="112"/>
      <c r="G23" s="112"/>
      <c r="H23" s="113"/>
      <c r="I23" s="112"/>
      <c r="J23" s="144"/>
      <c r="K23" s="145"/>
      <c r="L23" s="146"/>
    </row>
    <row r="24" ht="27.75" customHeight="1" spans="1:12">
      <c r="A24" s="79">
        <f>SUM(13+1)</f>
        <v>14</v>
      </c>
      <c r="B24" s="71"/>
      <c r="C24" s="72"/>
      <c r="D24" s="81" t="s">
        <v>71</v>
      </c>
      <c r="E24" s="105" t="s">
        <v>72</v>
      </c>
      <c r="F24" s="105" t="s">
        <v>68</v>
      </c>
      <c r="G24" s="105" t="s">
        <v>38</v>
      </c>
      <c r="H24" s="106" t="s">
        <v>39</v>
      </c>
      <c r="I24" s="147" t="s">
        <v>73</v>
      </c>
      <c r="J24" s="110"/>
      <c r="K24" s="139" t="s">
        <v>34</v>
      </c>
      <c r="L24" s="143"/>
    </row>
    <row r="25" ht="27.75" customHeight="1" spans="1:12">
      <c r="A25" s="79">
        <f t="shared" ref="A25:A27" si="2">SUM(A24+1)</f>
        <v>15</v>
      </c>
      <c r="B25" s="74"/>
      <c r="C25" s="74"/>
      <c r="D25" s="74"/>
      <c r="E25" s="105" t="s">
        <v>74</v>
      </c>
      <c r="F25" s="105" t="s">
        <v>75</v>
      </c>
      <c r="G25" s="105" t="s">
        <v>38</v>
      </c>
      <c r="H25" s="106" t="s">
        <v>39</v>
      </c>
      <c r="I25" s="147" t="s">
        <v>73</v>
      </c>
      <c r="J25" s="110"/>
      <c r="K25" s="139" t="s">
        <v>34</v>
      </c>
      <c r="L25" s="143"/>
    </row>
    <row r="26" ht="27.75" customHeight="1" spans="1:12">
      <c r="A26" s="79">
        <f t="shared" si="2"/>
        <v>16</v>
      </c>
      <c r="B26" s="74"/>
      <c r="C26" s="74"/>
      <c r="D26" s="74"/>
      <c r="E26" s="105" t="s">
        <v>76</v>
      </c>
      <c r="F26" s="105" t="s">
        <v>77</v>
      </c>
      <c r="G26" s="105" t="s">
        <v>78</v>
      </c>
      <c r="H26" s="106" t="s">
        <v>39</v>
      </c>
      <c r="I26" s="147" t="s">
        <v>73</v>
      </c>
      <c r="J26" s="148" t="s">
        <v>79</v>
      </c>
      <c r="K26" s="149" t="s">
        <v>80</v>
      </c>
      <c r="L26" s="143"/>
    </row>
    <row r="27" ht="27.75" customHeight="1" spans="1:12">
      <c r="A27" s="79">
        <f t="shared" si="2"/>
        <v>17</v>
      </c>
      <c r="B27" s="37"/>
      <c r="C27" s="37"/>
      <c r="D27" s="37"/>
      <c r="E27" s="105" t="s">
        <v>81</v>
      </c>
      <c r="F27" s="105" t="s">
        <v>82</v>
      </c>
      <c r="G27" s="105" t="s">
        <v>38</v>
      </c>
      <c r="H27" s="106" t="s">
        <v>39</v>
      </c>
      <c r="I27" s="147" t="s">
        <v>73</v>
      </c>
      <c r="J27" s="110"/>
      <c r="K27" s="139" t="s">
        <v>34</v>
      </c>
      <c r="L27" s="143"/>
    </row>
    <row r="28" ht="13.5" customHeight="1" spans="1:12">
      <c r="A28" s="83"/>
      <c r="B28" s="84"/>
      <c r="C28" s="84"/>
      <c r="D28" s="84"/>
      <c r="E28" s="84"/>
      <c r="F28" s="84"/>
      <c r="G28" s="84"/>
      <c r="H28" s="114"/>
      <c r="I28" s="84"/>
      <c r="J28" s="150"/>
      <c r="K28" s="145"/>
      <c r="L28" s="151"/>
    </row>
    <row r="29" ht="27" customHeight="1" spans="1:12">
      <c r="A29" s="85">
        <f>SUM(17+1)</f>
        <v>18</v>
      </c>
      <c r="B29" s="86"/>
      <c r="C29" s="86"/>
      <c r="D29" s="87" t="s">
        <v>83</v>
      </c>
      <c r="E29" s="115" t="s">
        <v>84</v>
      </c>
      <c r="F29" s="115" t="s">
        <v>68</v>
      </c>
      <c r="G29" s="115" t="s">
        <v>38</v>
      </c>
      <c r="H29" s="111" t="s">
        <v>39</v>
      </c>
      <c r="I29" s="152" t="s">
        <v>85</v>
      </c>
      <c r="J29" s="153"/>
      <c r="K29" s="139" t="s">
        <v>34</v>
      </c>
      <c r="L29" s="154"/>
    </row>
    <row r="30" ht="25.5" customHeight="1" spans="1:12">
      <c r="A30" s="85">
        <f>SUM(A29+1)</f>
        <v>19</v>
      </c>
      <c r="B30" s="88"/>
      <c r="C30" s="88"/>
      <c r="D30" s="88"/>
      <c r="E30" s="115" t="s">
        <v>86</v>
      </c>
      <c r="F30" s="116" t="s">
        <v>87</v>
      </c>
      <c r="G30" s="115" t="s">
        <v>38</v>
      </c>
      <c r="H30" s="111" t="s">
        <v>39</v>
      </c>
      <c r="I30" s="152" t="s">
        <v>85</v>
      </c>
      <c r="J30" s="153"/>
      <c r="K30" s="139" t="s">
        <v>34</v>
      </c>
      <c r="L30" s="154"/>
    </row>
    <row r="31" ht="25.5" customHeight="1" spans="1:12">
      <c r="A31" s="85">
        <f>SUM(A30+1)</f>
        <v>20</v>
      </c>
      <c r="B31" s="89"/>
      <c r="C31" s="89"/>
      <c r="D31" s="89"/>
      <c r="E31" s="115" t="s">
        <v>88</v>
      </c>
      <c r="F31" s="115" t="s">
        <v>89</v>
      </c>
      <c r="G31" s="115" t="s">
        <v>38</v>
      </c>
      <c r="H31" s="111" t="s">
        <v>39</v>
      </c>
      <c r="I31" s="152" t="s">
        <v>85</v>
      </c>
      <c r="J31" s="153"/>
      <c r="K31" s="139" t="s">
        <v>34</v>
      </c>
      <c r="L31" s="154"/>
    </row>
    <row r="32" ht="29.25" customHeight="1" spans="1:12">
      <c r="A32" s="85">
        <f>SUM(A31+1)</f>
        <v>21</v>
      </c>
      <c r="B32" s="89"/>
      <c r="C32" s="89"/>
      <c r="D32" s="89"/>
      <c r="E32" s="115" t="s">
        <v>90</v>
      </c>
      <c r="F32" s="115" t="s">
        <v>91</v>
      </c>
      <c r="G32" s="115" t="s">
        <v>38</v>
      </c>
      <c r="H32" s="111" t="s">
        <v>39</v>
      </c>
      <c r="I32" s="152" t="s">
        <v>85</v>
      </c>
      <c r="J32" s="153"/>
      <c r="K32" s="139" t="s">
        <v>34</v>
      </c>
      <c r="L32" s="154"/>
    </row>
    <row r="33" ht="30.75" customHeight="1" spans="1:12">
      <c r="A33" s="85">
        <f>SUM(A32+1)</f>
        <v>22</v>
      </c>
      <c r="B33" s="89"/>
      <c r="C33" s="89"/>
      <c r="D33" s="89"/>
      <c r="E33" s="115" t="s">
        <v>92</v>
      </c>
      <c r="F33" s="115" t="s">
        <v>93</v>
      </c>
      <c r="G33" s="115" t="s">
        <v>94</v>
      </c>
      <c r="H33" s="111" t="s">
        <v>39</v>
      </c>
      <c r="I33" s="152" t="s">
        <v>85</v>
      </c>
      <c r="J33" s="153"/>
      <c r="K33" s="149" t="s">
        <v>80</v>
      </c>
      <c r="L33" s="154"/>
    </row>
    <row r="34" ht="30.75" customHeight="1" spans="1:12">
      <c r="A34" s="85">
        <f>SUM(A33+1)</f>
        <v>23</v>
      </c>
      <c r="B34" s="90"/>
      <c r="C34" s="90"/>
      <c r="D34" s="90"/>
      <c r="E34" s="115" t="s">
        <v>95</v>
      </c>
      <c r="F34" s="115" t="s">
        <v>96</v>
      </c>
      <c r="G34" s="115" t="s">
        <v>38</v>
      </c>
      <c r="H34" s="111" t="s">
        <v>39</v>
      </c>
      <c r="I34" s="152" t="s">
        <v>85</v>
      </c>
      <c r="J34" s="153"/>
      <c r="K34" s="139" t="s">
        <v>34</v>
      </c>
      <c r="L34" s="154"/>
    </row>
    <row r="35" ht="13.5" customHeight="1" spans="1:12">
      <c r="A35" s="91"/>
      <c r="B35" s="91"/>
      <c r="C35" s="91"/>
      <c r="D35" s="91"/>
      <c r="E35" s="91"/>
      <c r="F35" s="91"/>
      <c r="G35" s="91"/>
      <c r="H35" s="117"/>
      <c r="I35" s="91"/>
      <c r="J35" s="155"/>
      <c r="K35" s="145"/>
      <c r="L35" s="156"/>
    </row>
    <row r="36" ht="30" customHeight="1" spans="1:12">
      <c r="A36" s="92">
        <f>SUM(23+1)</f>
        <v>24</v>
      </c>
      <c r="B36" s="92"/>
      <c r="C36" s="92"/>
      <c r="D36" s="93" t="s">
        <v>97</v>
      </c>
      <c r="E36" s="116" t="s">
        <v>98</v>
      </c>
      <c r="F36" s="116" t="s">
        <v>68</v>
      </c>
      <c r="G36" s="116" t="s">
        <v>31</v>
      </c>
      <c r="H36" s="118" t="s">
        <v>39</v>
      </c>
      <c r="I36" s="157" t="s">
        <v>99</v>
      </c>
      <c r="J36" s="92"/>
      <c r="K36" s="139" t="s">
        <v>34</v>
      </c>
      <c r="L36" s="92"/>
    </row>
    <row r="37" ht="30" customHeight="1" spans="1:12">
      <c r="A37" s="92">
        <f>SUM(A36+1)</f>
        <v>25</v>
      </c>
      <c r="B37" s="92"/>
      <c r="C37" s="92"/>
      <c r="D37" s="94"/>
      <c r="E37" s="116" t="s">
        <v>86</v>
      </c>
      <c r="F37" s="116" t="s">
        <v>100</v>
      </c>
      <c r="G37" s="116" t="s">
        <v>31</v>
      </c>
      <c r="H37" s="118" t="s">
        <v>39</v>
      </c>
      <c r="I37" s="158" t="s">
        <v>101</v>
      </c>
      <c r="J37" s="92"/>
      <c r="K37" s="139" t="s">
        <v>34</v>
      </c>
      <c r="L37" s="92"/>
    </row>
    <row r="38" ht="30" customHeight="1" spans="1:12">
      <c r="A38" s="92">
        <f>SUM(A37+1)</f>
        <v>26</v>
      </c>
      <c r="B38" s="92"/>
      <c r="C38" s="92"/>
      <c r="D38" s="95"/>
      <c r="E38" s="116" t="s">
        <v>88</v>
      </c>
      <c r="F38" s="116" t="s">
        <v>89</v>
      </c>
      <c r="G38" s="116" t="s">
        <v>31</v>
      </c>
      <c r="H38" s="118" t="s">
        <v>39</v>
      </c>
      <c r="I38" s="158" t="s">
        <v>102</v>
      </c>
      <c r="J38" s="92"/>
      <c r="K38" s="139" t="s">
        <v>34</v>
      </c>
      <c r="L38" s="92"/>
    </row>
    <row r="39" ht="14" customHeight="1" spans="1:12">
      <c r="A39" s="96"/>
      <c r="B39" s="96"/>
      <c r="C39" s="96"/>
      <c r="D39" s="96"/>
      <c r="E39" s="119"/>
      <c r="F39" s="119"/>
      <c r="G39" s="119"/>
      <c r="H39" s="120"/>
      <c r="I39" s="119"/>
      <c r="J39" s="96"/>
      <c r="K39" s="96"/>
      <c r="L39" s="96"/>
    </row>
    <row r="40" ht="30" customHeight="1" spans="1:12">
      <c r="A40" s="92">
        <v>27</v>
      </c>
      <c r="B40" s="92"/>
      <c r="C40" s="92"/>
      <c r="D40" s="93" t="s">
        <v>103</v>
      </c>
      <c r="E40" s="116" t="s">
        <v>104</v>
      </c>
      <c r="F40" s="116" t="s">
        <v>68</v>
      </c>
      <c r="G40" s="116" t="s">
        <v>31</v>
      </c>
      <c r="H40" s="118" t="s">
        <v>39</v>
      </c>
      <c r="I40" s="116" t="s">
        <v>105</v>
      </c>
      <c r="J40" s="92"/>
      <c r="K40" s="139" t="s">
        <v>34</v>
      </c>
      <c r="L40" s="92"/>
    </row>
    <row r="41" ht="30" customHeight="1" spans="1:12">
      <c r="A41" s="92">
        <f>SUM(A40+1)</f>
        <v>28</v>
      </c>
      <c r="B41" s="92"/>
      <c r="C41" s="92"/>
      <c r="D41" s="94"/>
      <c r="E41" s="116" t="s">
        <v>86</v>
      </c>
      <c r="F41" s="116" t="s">
        <v>106</v>
      </c>
      <c r="G41" s="116" t="s">
        <v>31</v>
      </c>
      <c r="H41" s="118" t="s">
        <v>39</v>
      </c>
      <c r="I41" s="116" t="s">
        <v>107</v>
      </c>
      <c r="J41" s="159"/>
      <c r="K41" s="139" t="s">
        <v>34</v>
      </c>
      <c r="L41" s="92"/>
    </row>
    <row r="42" ht="30" customHeight="1" spans="1:12">
      <c r="A42" s="92">
        <f>SUM(A41+1)</f>
        <v>29</v>
      </c>
      <c r="B42" s="92"/>
      <c r="C42" s="92"/>
      <c r="D42" s="95"/>
      <c r="E42" s="116" t="s">
        <v>108</v>
      </c>
      <c r="F42" s="116" t="s">
        <v>109</v>
      </c>
      <c r="G42" s="116" t="s">
        <v>94</v>
      </c>
      <c r="H42" s="118" t="s">
        <v>39</v>
      </c>
      <c r="I42" s="116" t="s">
        <v>105</v>
      </c>
      <c r="J42" s="159" t="s">
        <v>110</v>
      </c>
      <c r="K42" s="149" t="s">
        <v>80</v>
      </c>
      <c r="L42" s="92"/>
    </row>
    <row r="43" customHeight="1" spans="1:12">
      <c r="A43" s="96"/>
      <c r="B43" s="96"/>
      <c r="C43" s="96"/>
      <c r="D43" s="96"/>
      <c r="E43" s="119"/>
      <c r="F43" s="119"/>
      <c r="G43" s="119"/>
      <c r="H43" s="119"/>
      <c r="I43" s="119"/>
      <c r="J43" s="96"/>
      <c r="K43" s="96"/>
      <c r="L43" s="96"/>
    </row>
    <row r="44" ht="30" customHeight="1" spans="1:12">
      <c r="A44" s="92">
        <f>SUM(29+1)</f>
        <v>30</v>
      </c>
      <c r="B44" s="92"/>
      <c r="C44" s="92"/>
      <c r="D44" s="93" t="s">
        <v>111</v>
      </c>
      <c r="E44" s="116" t="s">
        <v>112</v>
      </c>
      <c r="F44" s="116" t="s">
        <v>68</v>
      </c>
      <c r="G44" s="116" t="s">
        <v>31</v>
      </c>
      <c r="H44" s="118" t="s">
        <v>39</v>
      </c>
      <c r="I44" s="116" t="s">
        <v>113</v>
      </c>
      <c r="J44" s="92"/>
      <c r="K44" s="139" t="s">
        <v>34</v>
      </c>
      <c r="L44" s="92"/>
    </row>
    <row r="45" ht="30" customHeight="1" spans="1:12">
      <c r="A45" s="92">
        <f>SUM(A44+1)</f>
        <v>31</v>
      </c>
      <c r="B45" s="92"/>
      <c r="C45" s="92"/>
      <c r="D45" s="94"/>
      <c r="E45" s="116" t="s">
        <v>114</v>
      </c>
      <c r="F45" s="116" t="s">
        <v>115</v>
      </c>
      <c r="G45" s="116" t="s">
        <v>31</v>
      </c>
      <c r="H45" s="118" t="s">
        <v>39</v>
      </c>
      <c r="I45" s="116" t="s">
        <v>113</v>
      </c>
      <c r="J45" s="92"/>
      <c r="K45" s="139" t="s">
        <v>34</v>
      </c>
      <c r="L45" s="92"/>
    </row>
    <row r="46" ht="30" customHeight="1" spans="1:12">
      <c r="A46" s="92">
        <f>SUM(A45+1)</f>
        <v>32</v>
      </c>
      <c r="B46" s="92"/>
      <c r="C46" s="92"/>
      <c r="D46" s="94"/>
      <c r="E46" s="116" t="s">
        <v>116</v>
      </c>
      <c r="F46" s="116" t="s">
        <v>115</v>
      </c>
      <c r="G46" s="116" t="s">
        <v>31</v>
      </c>
      <c r="H46" s="118" t="s">
        <v>39</v>
      </c>
      <c r="I46" s="116" t="s">
        <v>113</v>
      </c>
      <c r="J46" s="92"/>
      <c r="K46" s="139" t="s">
        <v>34</v>
      </c>
      <c r="L46" s="92"/>
    </row>
    <row r="47" ht="30" customHeight="1" spans="1:12">
      <c r="A47" s="92">
        <f>SUM(A46+1)</f>
        <v>33</v>
      </c>
      <c r="B47" s="92"/>
      <c r="C47" s="92"/>
      <c r="D47" s="94"/>
      <c r="E47" s="116" t="s">
        <v>117</v>
      </c>
      <c r="F47" s="116" t="s">
        <v>115</v>
      </c>
      <c r="G47" s="116" t="s">
        <v>31</v>
      </c>
      <c r="H47" s="118" t="s">
        <v>39</v>
      </c>
      <c r="I47" s="116" t="s">
        <v>113</v>
      </c>
      <c r="J47" s="92"/>
      <c r="K47" s="139" t="s">
        <v>34</v>
      </c>
      <c r="L47" s="92"/>
    </row>
    <row r="48" ht="30" customHeight="1" spans="1:12">
      <c r="A48" s="92">
        <f>SUM(A47+1)</f>
        <v>34</v>
      </c>
      <c r="B48" s="92"/>
      <c r="C48" s="92"/>
      <c r="D48" s="95"/>
      <c r="E48" s="116" t="s">
        <v>86</v>
      </c>
      <c r="F48" s="116" t="s">
        <v>118</v>
      </c>
      <c r="G48" s="116" t="s">
        <v>31</v>
      </c>
      <c r="H48" s="118" t="s">
        <v>39</v>
      </c>
      <c r="I48" s="116" t="s">
        <v>113</v>
      </c>
      <c r="J48" s="92"/>
      <c r="K48" s="139" t="s">
        <v>34</v>
      </c>
      <c r="L48" s="92"/>
    </row>
    <row r="49" ht="16" customHeight="1" spans="1:12">
      <c r="A49" s="96"/>
      <c r="B49" s="96"/>
      <c r="C49" s="96"/>
      <c r="D49" s="96"/>
      <c r="E49" s="119"/>
      <c r="F49" s="119"/>
      <c r="G49" s="119"/>
      <c r="H49" s="119"/>
      <c r="I49" s="119"/>
      <c r="J49" s="96"/>
      <c r="K49" s="96"/>
      <c r="L49" s="96"/>
    </row>
    <row r="50" ht="30" customHeight="1" spans="1:12">
      <c r="A50" s="92">
        <v>35</v>
      </c>
      <c r="B50" s="92"/>
      <c r="C50" s="92"/>
      <c r="D50" s="93" t="s">
        <v>119</v>
      </c>
      <c r="E50" s="116" t="s">
        <v>120</v>
      </c>
      <c r="F50" s="116" t="s">
        <v>68</v>
      </c>
      <c r="G50" s="116" t="s">
        <v>31</v>
      </c>
      <c r="H50" s="118" t="s">
        <v>39</v>
      </c>
      <c r="I50" s="116" t="s">
        <v>121</v>
      </c>
      <c r="J50" s="92"/>
      <c r="K50" s="139" t="s">
        <v>34</v>
      </c>
      <c r="L50" s="92"/>
    </row>
    <row r="51" ht="30" customHeight="1" spans="1:12">
      <c r="A51" s="92">
        <f>SUM(A50+1)</f>
        <v>36</v>
      </c>
      <c r="B51" s="92"/>
      <c r="C51" s="92"/>
      <c r="D51" s="94"/>
      <c r="E51" s="116" t="s">
        <v>86</v>
      </c>
      <c r="F51" s="116" t="s">
        <v>122</v>
      </c>
      <c r="G51" s="116" t="s">
        <v>31</v>
      </c>
      <c r="H51" s="118" t="s">
        <v>39</v>
      </c>
      <c r="I51" s="116" t="s">
        <v>121</v>
      </c>
      <c r="J51" s="92"/>
      <c r="K51" s="139" t="s">
        <v>34</v>
      </c>
      <c r="L51" s="92"/>
    </row>
    <row r="52" ht="30" customHeight="1" spans="1:12">
      <c r="A52" s="92">
        <f>SUM(A51+1)</f>
        <v>37</v>
      </c>
      <c r="B52" s="92"/>
      <c r="C52" s="92"/>
      <c r="D52" s="95"/>
      <c r="E52" s="116" t="s">
        <v>123</v>
      </c>
      <c r="F52" s="116" t="s">
        <v>124</v>
      </c>
      <c r="G52" s="116" t="s">
        <v>31</v>
      </c>
      <c r="H52" s="118" t="s">
        <v>39</v>
      </c>
      <c r="I52" s="116" t="s">
        <v>121</v>
      </c>
      <c r="J52" s="92"/>
      <c r="K52" s="139" t="s">
        <v>34</v>
      </c>
      <c r="L52" s="92"/>
    </row>
    <row r="53" ht="16" customHeight="1" spans="1:12">
      <c r="A53" s="96"/>
      <c r="B53" s="96"/>
      <c r="C53" s="96"/>
      <c r="D53" s="96"/>
      <c r="E53" s="119"/>
      <c r="F53" s="119"/>
      <c r="G53" s="119"/>
      <c r="H53" s="119"/>
      <c r="I53" s="119"/>
      <c r="J53" s="96"/>
      <c r="K53" s="96"/>
      <c r="L53" s="96"/>
    </row>
    <row r="54" ht="30" customHeight="1" spans="1:12">
      <c r="A54" s="92"/>
      <c r="B54" s="92"/>
      <c r="C54" s="92"/>
      <c r="D54" s="92"/>
      <c r="E54" s="116"/>
      <c r="F54" s="116"/>
      <c r="G54" s="116"/>
      <c r="H54" s="116"/>
      <c r="I54" s="116"/>
      <c r="J54" s="92"/>
      <c r="K54" s="92"/>
      <c r="L54" s="92"/>
    </row>
    <row r="55" ht="30" customHeight="1" spans="1:12">
      <c r="A55" s="92"/>
      <c r="B55" s="92"/>
      <c r="C55" s="92"/>
      <c r="D55" s="92"/>
      <c r="E55" s="116"/>
      <c r="F55" s="116"/>
      <c r="G55" s="116"/>
      <c r="H55" s="116"/>
      <c r="I55" s="116"/>
      <c r="J55" s="92"/>
      <c r="K55" s="92"/>
      <c r="L55" s="92"/>
    </row>
    <row r="56" ht="30" customHeight="1" spans="1:12">
      <c r="A56" s="92"/>
      <c r="B56" s="92"/>
      <c r="C56" s="92"/>
      <c r="D56" s="92"/>
      <c r="E56" s="116"/>
      <c r="F56" s="116"/>
      <c r="G56" s="116"/>
      <c r="H56" s="116"/>
      <c r="I56" s="116"/>
      <c r="J56" s="92"/>
      <c r="K56" s="92"/>
      <c r="L56" s="92"/>
    </row>
    <row r="57" ht="30" customHeight="1" spans="1:12">
      <c r="A57" s="92"/>
      <c r="B57" s="92"/>
      <c r="C57" s="92"/>
      <c r="D57" s="92"/>
      <c r="E57" s="116"/>
      <c r="F57" s="116"/>
      <c r="G57" s="116"/>
      <c r="H57" s="116"/>
      <c r="I57" s="116"/>
      <c r="J57" s="92"/>
      <c r="K57" s="92"/>
      <c r="L57" s="92"/>
    </row>
    <row r="58" ht="30" customHeight="1" spans="1:12">
      <c r="A58" s="92"/>
      <c r="B58" s="92"/>
      <c r="C58" s="92"/>
      <c r="D58" s="92"/>
      <c r="E58" s="116"/>
      <c r="F58" s="116"/>
      <c r="G58" s="116"/>
      <c r="H58" s="116"/>
      <c r="I58" s="116"/>
      <c r="J58" s="92"/>
      <c r="K58" s="92"/>
      <c r="L58" s="92"/>
    </row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</sheetData>
  <mergeCells count="20">
    <mergeCell ref="A1:B1"/>
    <mergeCell ref="K1:L1"/>
    <mergeCell ref="A2:B2"/>
    <mergeCell ref="A3:B3"/>
    <mergeCell ref="B10:B17"/>
    <mergeCell ref="B19:B22"/>
    <mergeCell ref="B24:B27"/>
    <mergeCell ref="B29:B34"/>
    <mergeCell ref="C10:C17"/>
    <mergeCell ref="C19:C22"/>
    <mergeCell ref="C24:C27"/>
    <mergeCell ref="C29:C34"/>
    <mergeCell ref="D10:D17"/>
    <mergeCell ref="D19:D22"/>
    <mergeCell ref="D24:D27"/>
    <mergeCell ref="D29:D34"/>
    <mergeCell ref="D36:D38"/>
    <mergeCell ref="D40:D42"/>
    <mergeCell ref="D44:D48"/>
    <mergeCell ref="D50:D52"/>
  </mergeCells>
  <dataValidations count="1">
    <dataValidation type="list" allowBlank="1" sqref="K8 K29 K30 K38 K40 K41 K42 K50 K51 K52 K10:K17 K19:K22 K24:K27 K31:K34 K36:K37 K44:K46 K47:K48">
      <formula1>"Passed,Failed,Not Executed,Out of Scope"</formula1>
    </dataValidation>
  </dataValidations>
  <hyperlinks>
    <hyperlink ref="C1" r:id="rId1" display="Easel Architects &amp; Engineering"/>
    <hyperlink ref="C3" r:id="rId2" display="Faishel Rabbani"/>
    <hyperlink ref="E3" r:id="rId3" display="Mohammad Sumon"/>
    <hyperlink ref="I10" r:id="rId1" display="1. Goto Url&#10;https://www.easelarchitects.com/"/>
    <hyperlink ref="I19" r:id="rId1" display="1. Goto Url https://www.easelarchitects.com/&#10;"/>
    <hyperlink ref="I20" r:id="rId1" display="1. Goto Url https://www.easelarchitects.com/&#10;"/>
    <hyperlink ref="I21" r:id="rId1" display="1. Goto Url https://www.easelarchitects.com/&#10;"/>
    <hyperlink ref="I22" r:id="rId1" display="1. Goto Url https://www.easelarchitects.com/&#10;"/>
    <hyperlink ref="I24" r:id="rId1" display="1. Goto Url https://www.easelarchitects.com/"/>
    <hyperlink ref="I25" r:id="rId1" display="1. Goto Url https://www.easelarchitects.com/"/>
    <hyperlink ref="I26" r:id="rId1" display="1. Goto Url https://www.easelarchitects.com/"/>
    <hyperlink ref="J26" r:id="rId4" display="social link"/>
    <hyperlink ref="I27" r:id="rId1" display="1. Goto Url https://www.easelarchitects.com/"/>
    <hyperlink ref="I29" r:id="rId1" display="1. Goto Url&#10;https://www.easelarchitects.com/"/>
    <hyperlink ref="I31" r:id="rId1" display="1. Goto Url&#10;https://www.easelarchitects.com/"/>
    <hyperlink ref="I32" r:id="rId1" display="1. Goto Url&#10;https://www.easelarchitects.com/"/>
    <hyperlink ref="I33" r:id="rId1" display="1. Goto Url&#10;https://www.easelarchitects.com/"/>
    <hyperlink ref="I34" r:id="rId1" display="1. Goto Url&#10;https://www.easelarchitects.com/"/>
    <hyperlink ref="I38" r:id="rId5" display="1. Goto Url https://www.easelarchitects.com/about"/>
    <hyperlink ref="I36" r:id="rId5" display="1. Goto Url https://www.easelarchitects.com/about"/>
    <hyperlink ref="J42" r:id="rId6" display="Filter"/>
    <hyperlink ref="I30" r:id="rId1" display="1. Goto Url&#10;https://www.easelarchitects.com/"/>
  </hyperlinks>
  <pageMargins left="0.75" right="0.75" top="1" bottom="1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31"/>
  <sheetViews>
    <sheetView workbookViewId="0">
      <selection activeCell="B4" sqref="B4:C4"/>
    </sheetView>
  </sheetViews>
  <sheetFormatPr defaultColWidth="14.4296875" defaultRowHeight="15" customHeight="1" outlineLevelCol="4"/>
  <cols>
    <col min="1" max="1" width="33.4296875" customWidth="1"/>
    <col min="2" max="2" width="28.2890625" customWidth="1"/>
    <col min="3" max="3" width="33.2890625" customWidth="1"/>
    <col min="4" max="4" width="16.7109375" customWidth="1"/>
    <col min="5" max="5" width="51.7109375" customWidth="1"/>
  </cols>
  <sheetData>
    <row r="1" customHeight="1" spans="1:5">
      <c r="A1" s="26"/>
      <c r="B1" s="26"/>
      <c r="C1" s="26"/>
      <c r="D1" s="26"/>
      <c r="E1" s="26"/>
    </row>
    <row r="2" customHeight="1" spans="1:5">
      <c r="A2" s="26"/>
      <c r="B2" s="26"/>
      <c r="C2" s="26"/>
      <c r="D2" s="26"/>
      <c r="E2" s="26"/>
    </row>
    <row r="3" customHeight="1" spans="1:5">
      <c r="A3" s="32"/>
      <c r="B3" s="33"/>
      <c r="C3" s="34"/>
      <c r="D3" s="26"/>
      <c r="E3" s="26"/>
    </row>
    <row r="4" customHeight="1" spans="1:5">
      <c r="A4" s="35" t="s">
        <v>125</v>
      </c>
      <c r="B4" s="36" t="s">
        <v>1</v>
      </c>
      <c r="C4" s="37"/>
      <c r="D4" s="26"/>
      <c r="E4" s="26"/>
    </row>
    <row r="5" customHeight="1" spans="1:5">
      <c r="A5" s="35" t="s">
        <v>126</v>
      </c>
      <c r="B5" s="38"/>
      <c r="C5" s="37"/>
      <c r="D5" s="26"/>
      <c r="E5" s="26"/>
    </row>
    <row r="6" customHeight="1" spans="1:5">
      <c r="A6" s="35" t="s">
        <v>127</v>
      </c>
      <c r="B6" s="39" t="s">
        <v>11</v>
      </c>
      <c r="C6" s="37"/>
      <c r="D6" s="26"/>
      <c r="E6" s="26"/>
    </row>
    <row r="7" customHeight="1" spans="1:5">
      <c r="A7" s="35" t="s">
        <v>128</v>
      </c>
      <c r="B7" s="40">
        <v>45205</v>
      </c>
      <c r="C7" s="37"/>
      <c r="D7" s="26"/>
      <c r="E7" s="26"/>
    </row>
    <row r="8" customHeight="1" spans="1:5">
      <c r="A8" s="35" t="s">
        <v>129</v>
      </c>
      <c r="B8" s="38"/>
      <c r="C8" s="37"/>
      <c r="D8" s="26"/>
      <c r="E8" s="26"/>
    </row>
    <row r="9" customHeight="1" spans="1:5">
      <c r="A9" s="26"/>
      <c r="B9" s="19"/>
      <c r="C9" s="26"/>
      <c r="D9" s="26"/>
      <c r="E9" s="26"/>
    </row>
    <row r="10" customHeight="1" spans="1:5">
      <c r="A10" s="26"/>
      <c r="B10" s="19"/>
      <c r="C10" s="26"/>
      <c r="D10" s="26"/>
      <c r="E10" s="26"/>
    </row>
    <row r="11" customHeight="1" spans="1:5">
      <c r="A11" s="34"/>
      <c r="B11" s="33"/>
      <c r="C11" s="34"/>
      <c r="D11" s="26"/>
      <c r="E11" s="26"/>
    </row>
    <row r="12" customHeight="1" spans="1:5">
      <c r="A12" s="41"/>
      <c r="B12" s="42"/>
      <c r="C12" s="41"/>
      <c r="D12" s="43"/>
      <c r="E12" s="43"/>
    </row>
    <row r="13" customHeight="1" spans="1:5">
      <c r="A13" s="44" t="s">
        <v>130</v>
      </c>
      <c r="B13" s="45" t="s">
        <v>131</v>
      </c>
      <c r="C13" s="46" t="s">
        <v>132</v>
      </c>
      <c r="D13" s="45" t="s">
        <v>133</v>
      </c>
      <c r="E13" s="45" t="s">
        <v>134</v>
      </c>
    </row>
    <row r="14" customHeight="1" spans="1:5">
      <c r="A14" s="47" t="s">
        <v>135</v>
      </c>
      <c r="B14" s="48"/>
      <c r="C14" s="49" t="s">
        <v>136</v>
      </c>
      <c r="D14" s="50" t="s">
        <v>137</v>
      </c>
      <c r="E14" s="50">
        <v>1</v>
      </c>
    </row>
    <row r="15" customHeight="1" spans="1:5">
      <c r="A15" s="51" t="s">
        <v>138</v>
      </c>
      <c r="B15" s="48"/>
      <c r="C15" s="49" t="s">
        <v>139</v>
      </c>
      <c r="D15" s="50" t="s">
        <v>140</v>
      </c>
      <c r="E15" s="50">
        <v>8</v>
      </c>
    </row>
    <row r="16" customHeight="1" spans="1:5">
      <c r="A16" s="47" t="s">
        <v>141</v>
      </c>
      <c r="B16" s="48"/>
      <c r="C16" s="49" t="s">
        <v>142</v>
      </c>
      <c r="D16" s="50" t="s">
        <v>143</v>
      </c>
      <c r="E16" s="50">
        <v>4</v>
      </c>
    </row>
    <row r="17" customHeight="1" spans="1:5">
      <c r="A17" s="47" t="s">
        <v>144</v>
      </c>
      <c r="B17" s="48"/>
      <c r="C17" s="49" t="s">
        <v>145</v>
      </c>
      <c r="D17" s="50" t="s">
        <v>140</v>
      </c>
      <c r="E17" s="50">
        <v>4</v>
      </c>
    </row>
    <row r="18" customHeight="1" spans="1:5">
      <c r="A18" s="52"/>
      <c r="B18" s="53"/>
      <c r="C18" s="53"/>
      <c r="D18" s="53"/>
      <c r="E18" s="53"/>
    </row>
    <row r="19" customHeight="1" spans="1:5">
      <c r="A19" s="47" t="s">
        <v>146</v>
      </c>
      <c r="B19" s="48"/>
      <c r="C19" s="49" t="s">
        <v>147</v>
      </c>
      <c r="D19" s="50" t="s">
        <v>143</v>
      </c>
      <c r="E19" s="50">
        <v>6</v>
      </c>
    </row>
    <row r="20" customHeight="1" spans="1:5">
      <c r="A20" s="47" t="s">
        <v>148</v>
      </c>
      <c r="B20" s="48"/>
      <c r="C20" s="49" t="s">
        <v>149</v>
      </c>
      <c r="D20" s="50" t="s">
        <v>140</v>
      </c>
      <c r="E20" s="50">
        <v>3</v>
      </c>
    </row>
    <row r="21" customHeight="1" spans="1:5">
      <c r="A21" s="47" t="s">
        <v>150</v>
      </c>
      <c r="B21" s="48"/>
      <c r="C21" s="49" t="s">
        <v>151</v>
      </c>
      <c r="D21" s="50" t="s">
        <v>140</v>
      </c>
      <c r="E21" s="50">
        <v>3</v>
      </c>
    </row>
    <row r="22" customHeight="1" spans="1:5">
      <c r="A22" s="47" t="s">
        <v>152</v>
      </c>
      <c r="B22" s="48"/>
      <c r="C22" s="49" t="s">
        <v>153</v>
      </c>
      <c r="D22" s="50" t="s">
        <v>140</v>
      </c>
      <c r="E22" s="50">
        <v>5</v>
      </c>
    </row>
    <row r="23" customHeight="1" spans="1:5">
      <c r="A23" s="47" t="s">
        <v>154</v>
      </c>
      <c r="B23" s="48"/>
      <c r="C23" s="49" t="s">
        <v>155</v>
      </c>
      <c r="D23" s="50" t="s">
        <v>143</v>
      </c>
      <c r="E23" s="50">
        <v>3</v>
      </c>
    </row>
    <row r="24" customHeight="1" spans="1:5">
      <c r="A24" s="47" t="s">
        <v>156</v>
      </c>
      <c r="B24" s="48"/>
      <c r="C24" s="49" t="s">
        <v>157</v>
      </c>
      <c r="D24" s="50" t="s">
        <v>140</v>
      </c>
      <c r="E24" s="50">
        <v>10</v>
      </c>
    </row>
    <row r="25" customHeight="1" spans="1:5">
      <c r="A25" s="47" t="s">
        <v>158</v>
      </c>
      <c r="B25" s="48"/>
      <c r="C25" s="49" t="s">
        <v>147</v>
      </c>
      <c r="D25" s="50">
        <v>3</v>
      </c>
      <c r="E25" s="50">
        <v>1</v>
      </c>
    </row>
    <row r="26" customHeight="1" spans="1:5">
      <c r="A26" s="47" t="s">
        <v>159</v>
      </c>
      <c r="B26" s="48"/>
      <c r="C26" s="49"/>
      <c r="D26" s="50" t="s">
        <v>160</v>
      </c>
      <c r="E26" s="50">
        <v>1</v>
      </c>
    </row>
    <row r="27" customHeight="1" spans="1:5">
      <c r="A27" s="47" t="s">
        <v>161</v>
      </c>
      <c r="B27" s="48"/>
      <c r="C27" s="49" t="s">
        <v>162</v>
      </c>
      <c r="D27" s="50" t="s">
        <v>163</v>
      </c>
      <c r="E27" s="50">
        <v>1</v>
      </c>
    </row>
    <row r="28" customHeight="1" spans="1:5">
      <c r="A28" s="47" t="s">
        <v>164</v>
      </c>
      <c r="B28" s="48"/>
      <c r="C28" s="49" t="s">
        <v>165</v>
      </c>
      <c r="D28" s="50" t="s">
        <v>166</v>
      </c>
      <c r="E28" s="50">
        <v>1</v>
      </c>
    </row>
    <row r="29" customHeight="1" spans="1:5">
      <c r="A29" s="47" t="s">
        <v>167</v>
      </c>
      <c r="B29" s="48"/>
      <c r="C29" s="49" t="s">
        <v>168</v>
      </c>
      <c r="D29" s="50" t="s">
        <v>166</v>
      </c>
      <c r="E29" s="50">
        <v>1</v>
      </c>
    </row>
    <row r="30" customHeight="1" spans="1:5">
      <c r="A30" s="26"/>
      <c r="B30" s="26"/>
      <c r="C30" s="26"/>
      <c r="D30" s="26"/>
      <c r="E30" s="26"/>
    </row>
    <row r="31" customHeight="1" spans="1:5">
      <c r="A31" s="26"/>
      <c r="B31" s="26"/>
      <c r="C31" s="26"/>
      <c r="D31" s="26"/>
      <c r="E31" s="26"/>
    </row>
  </sheetData>
  <mergeCells count="5">
    <mergeCell ref="B4:C4"/>
    <mergeCell ref="B5:C5"/>
    <mergeCell ref="B6:C6"/>
    <mergeCell ref="B7:C7"/>
    <mergeCell ref="B8:C8"/>
  </mergeCells>
  <hyperlinks>
    <hyperlink ref="B4" r:id="rId1" display="Easel Architects &amp; Engineering"/>
    <hyperlink ref="B6" r:id="rId2" display="Mohammad Sumon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J15"/>
  <sheetViews>
    <sheetView workbookViewId="0">
      <selection activeCell="A1" sqref="A1"/>
    </sheetView>
  </sheetViews>
  <sheetFormatPr defaultColWidth="14.4296875" defaultRowHeight="15" customHeight="1"/>
  <cols>
    <col min="2" max="2" width="21.859375" customWidth="1"/>
    <col min="3" max="3" width="16.7109375" customWidth="1"/>
  </cols>
  <sheetData>
    <row r="1" customHeight="1" spans="1:8">
      <c r="A1" s="1"/>
      <c r="B1" s="1"/>
      <c r="C1" s="1"/>
      <c r="D1" s="1"/>
      <c r="E1" s="1"/>
      <c r="F1" s="1"/>
      <c r="G1" s="1"/>
      <c r="H1" s="1"/>
    </row>
    <row r="2" customHeight="1" spans="1:8">
      <c r="A2" s="1"/>
      <c r="B2" s="2"/>
      <c r="C2" s="2"/>
      <c r="D2" s="2"/>
      <c r="E2" s="2"/>
      <c r="F2" s="2"/>
      <c r="G2" s="2"/>
      <c r="H2" s="1"/>
    </row>
    <row r="3" customHeight="1" spans="1:8">
      <c r="A3" s="3"/>
      <c r="B3" s="4" t="s">
        <v>169</v>
      </c>
      <c r="C3" s="5"/>
      <c r="D3" s="5"/>
      <c r="E3" s="5"/>
      <c r="F3" s="5"/>
      <c r="G3" s="20"/>
      <c r="H3" s="1"/>
    </row>
    <row r="4" customHeight="1" spans="1:8">
      <c r="A4" s="3"/>
      <c r="B4" s="6" t="s">
        <v>170</v>
      </c>
      <c r="C4" s="7" t="s">
        <v>1</v>
      </c>
      <c r="D4" s="5"/>
      <c r="E4" s="5"/>
      <c r="F4" s="5"/>
      <c r="G4" s="20"/>
      <c r="H4" s="1"/>
    </row>
    <row r="5" customHeight="1" spans="1:10">
      <c r="A5" s="3"/>
      <c r="B5" s="8" t="s">
        <v>171</v>
      </c>
      <c r="C5" s="9" t="s">
        <v>172</v>
      </c>
      <c r="D5" s="5"/>
      <c r="E5" s="5"/>
      <c r="F5" s="5"/>
      <c r="G5" s="20"/>
      <c r="H5" s="3"/>
      <c r="I5" s="28" t="s">
        <v>173</v>
      </c>
      <c r="J5" s="29" t="s">
        <v>174</v>
      </c>
    </row>
    <row r="6" customHeight="1" spans="1:10">
      <c r="A6" s="3"/>
      <c r="B6" s="6" t="s">
        <v>175</v>
      </c>
      <c r="C6" s="10"/>
      <c r="D6" s="5"/>
      <c r="E6" s="5"/>
      <c r="F6" s="5"/>
      <c r="G6" s="20"/>
      <c r="H6" s="3"/>
      <c r="I6" s="30">
        <f>C14</f>
        <v>34</v>
      </c>
      <c r="J6" s="31" t="s">
        <v>7</v>
      </c>
    </row>
    <row r="7" customHeight="1" spans="1:10">
      <c r="A7" s="3"/>
      <c r="B7" s="6" t="s">
        <v>176</v>
      </c>
      <c r="C7" s="7" t="s">
        <v>11</v>
      </c>
      <c r="D7" s="5"/>
      <c r="E7" s="5"/>
      <c r="F7" s="5"/>
      <c r="G7" s="20"/>
      <c r="H7" s="3"/>
      <c r="I7" s="30">
        <f>D14</f>
        <v>3</v>
      </c>
      <c r="J7" s="31" t="s">
        <v>12</v>
      </c>
    </row>
    <row r="8" customHeight="1" spans="1:10">
      <c r="A8" s="3"/>
      <c r="B8" s="6" t="s">
        <v>177</v>
      </c>
      <c r="C8" s="7" t="s">
        <v>11</v>
      </c>
      <c r="D8" s="5"/>
      <c r="E8" s="5"/>
      <c r="F8" s="5"/>
      <c r="G8" s="20"/>
      <c r="H8" s="3"/>
      <c r="I8" s="30">
        <f>E14</f>
        <v>0</v>
      </c>
      <c r="J8" s="31" t="s">
        <v>13</v>
      </c>
    </row>
    <row r="9" customHeight="1" spans="1:10">
      <c r="A9" s="3"/>
      <c r="B9" s="6" t="s">
        <v>178</v>
      </c>
      <c r="C9" s="9"/>
      <c r="D9" s="5"/>
      <c r="E9" s="5"/>
      <c r="F9" s="5"/>
      <c r="G9" s="20"/>
      <c r="H9" s="3"/>
      <c r="I9" s="30">
        <f>F14</f>
        <v>0</v>
      </c>
      <c r="J9" s="31" t="s">
        <v>14</v>
      </c>
    </row>
    <row r="10" customHeight="1" spans="1:8">
      <c r="A10" s="3"/>
      <c r="B10" s="11" t="s">
        <v>179</v>
      </c>
      <c r="G10" s="21"/>
      <c r="H10" s="1"/>
    </row>
    <row r="11" customHeight="1" spans="1:8">
      <c r="A11" s="3"/>
      <c r="B11" s="5"/>
      <c r="C11" s="5"/>
      <c r="D11" s="5"/>
      <c r="E11" s="5"/>
      <c r="F11" s="5"/>
      <c r="G11" s="20"/>
      <c r="H11" s="1"/>
    </row>
    <row r="12" customHeight="1" spans="1:8">
      <c r="A12" s="3"/>
      <c r="B12" s="12" t="s">
        <v>180</v>
      </c>
      <c r="C12" s="12" t="s">
        <v>7</v>
      </c>
      <c r="D12" s="12" t="s">
        <v>12</v>
      </c>
      <c r="E12" s="12" t="s">
        <v>13</v>
      </c>
      <c r="F12" s="12" t="s">
        <v>181</v>
      </c>
      <c r="G12" s="22" t="s">
        <v>182</v>
      </c>
      <c r="H12" s="1"/>
    </row>
    <row r="13" customHeight="1" spans="1:8">
      <c r="A13" s="13"/>
      <c r="B13" s="14"/>
      <c r="C13" s="15">
        <f>TestCase!L2</f>
        <v>34</v>
      </c>
      <c r="D13" s="16">
        <f>TestCase!L3</f>
        <v>3</v>
      </c>
      <c r="E13" s="23">
        <f>TestCase!L4</f>
        <v>0</v>
      </c>
      <c r="F13" s="24">
        <f>TestCase!L5</f>
        <v>0</v>
      </c>
      <c r="G13" s="25">
        <f>TestCase!L6</f>
        <v>37</v>
      </c>
      <c r="H13" s="26"/>
    </row>
    <row r="14" customHeight="1" spans="1:8">
      <c r="A14" s="3"/>
      <c r="B14" s="17" t="s">
        <v>183</v>
      </c>
      <c r="C14" s="17">
        <f t="shared" ref="C14:G14" si="0">SUM(C13)</f>
        <v>34</v>
      </c>
      <c r="D14" s="18">
        <f t="shared" si="0"/>
        <v>3</v>
      </c>
      <c r="E14" s="17">
        <f t="shared" si="0"/>
        <v>0</v>
      </c>
      <c r="F14" s="17">
        <f t="shared" si="0"/>
        <v>0</v>
      </c>
      <c r="G14" s="27">
        <f t="shared" si="0"/>
        <v>37</v>
      </c>
      <c r="H14" s="1"/>
    </row>
    <row r="15" customHeight="1" spans="1:8">
      <c r="A15" s="1"/>
      <c r="B15" s="19"/>
      <c r="C15" s="19"/>
      <c r="D15" s="19"/>
      <c r="E15" s="19"/>
      <c r="F15" s="19"/>
      <c r="G15" s="19"/>
      <c r="H15" s="1"/>
    </row>
  </sheetData>
  <mergeCells count="8">
    <mergeCell ref="B3:G3"/>
    <mergeCell ref="C4:G4"/>
    <mergeCell ref="C5:G5"/>
    <mergeCell ref="C6:G6"/>
    <mergeCell ref="C7:G7"/>
    <mergeCell ref="C8:G8"/>
    <mergeCell ref="C9:G9"/>
    <mergeCell ref="B10:G11"/>
  </mergeCells>
  <hyperlinks>
    <hyperlink ref="C4" r:id="rId1" display="Easel Architects &amp; Engineering"/>
    <hyperlink ref="C7" r:id="rId2" display="Mohammad Sumon"/>
    <hyperlink ref="C8" r:id="rId2" display="Mohammad Sumon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TestCase</vt:lpstr>
      <vt:lpstr>TestScenarios</vt:lpstr>
      <vt:lpstr>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mohammadsumon</dc:creator>
  <cp:lastModifiedBy>mohammadsumon</cp:lastModifiedBy>
  <dcterms:created xsi:type="dcterms:W3CDTF">2023-10-18T01:41:00Z</dcterms:created>
  <dcterms:modified xsi:type="dcterms:W3CDTF">2023-11-04T13:20:35Z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1033-5.1.0.7912</vt:lpwstr>
  </property>
</Properties>
</file>