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cenarios" sheetId="2" r:id="rId5"/>
    <sheet state="visible" name="Report" sheetId="3" r:id="rId6"/>
  </sheets>
  <definedNames/>
  <calcPr/>
  <extLst>
    <ext uri="GoogleSheetsCustomDataVersion2">
      <go:sheetsCustomData xmlns:go="http://customooxmlschemas.google.com/" r:id="rId7" roundtripDataChecksum="3tJpH+sLmUxokPW+XAJ5gS7952Jk2zkL0YG4p3bzaOU="/>
    </ext>
  </extLst>
</workbook>
</file>

<file path=xl/sharedStrings.xml><?xml version="1.0" encoding="utf-8"?>
<sst xmlns="http://schemas.openxmlformats.org/spreadsheetml/2006/main" count="254" uniqueCount="170">
  <si>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</si>
  <si>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</si>
  <si>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</si>
  <si>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</si>
  <si>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</si>
  <si>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</si>
  <si>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</si>
  <si>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</si>
  <si>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</si>
  <si>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</si>
  <si>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</si>
  <si>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</si>
  <si>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</si>
  <si>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</si>
  <si>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</si>
  <si>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</si>
  <si>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</si>
  <si>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</si>
  <si>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</si>
  <si>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</si>
  <si>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</si>
  <si>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</si>
  <si>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</si>
  <si>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</si>
  <si>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</si>
  <si>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</si>
  <si>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</si>
  <si>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</si>
  <si>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</si>
  <si>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</si>
  <si>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</si>
  <si>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</si>
  <si>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</si>
  <si>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</si>
  <si>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</si>
  <si>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Header</t>
  </si>
  <si>
    <t>Checking  same Header used on whole website pages.</t>
  </si>
  <si>
    <t>Should be same Header whole website</t>
  </si>
  <si>
    <t>Found as per expection</t>
  </si>
  <si>
    <t>N/A</t>
  </si>
  <si>
    <r>
      <rPr>
        <rFont val="Times New Roman"/>
        <sz val="12.0"/>
      </rPr>
      <t xml:space="preserve">1. Goto Url
</t>
    </r>
    <r>
      <rPr>
        <rFont val="Times New Roman"/>
        <color rgb="FF1155CC"/>
        <sz val="12.0"/>
        <u/>
      </rPr>
      <t>https://www.easelarchitects.com/</t>
    </r>
  </si>
  <si>
    <t>Click Icon "Easel architects &amp;engineers"</t>
  </si>
  <si>
    <t>Should be go to Home page</t>
  </si>
  <si>
    <t>1. Goto Url
https://www.easelarchitects.com/
2. Click Icon</t>
  </si>
  <si>
    <t>Click "HOME"</t>
  </si>
  <si>
    <t>1. Goto Url
https://www.easelarchitects.com/
2.  Click "HOME"</t>
  </si>
  <si>
    <t>Click "ABOUT US"</t>
  </si>
  <si>
    <t>Should be go to About us page</t>
  </si>
  <si>
    <t>1. Goto Url
https://www.easelarchitects.com/
2.. Click "ABOUT US"</t>
  </si>
  <si>
    <t>Click "PORTFOLO"</t>
  </si>
  <si>
    <t>Should be go to Portfolio page</t>
  </si>
  <si>
    <t>1. Goto Url
https://www.easelarchitects.com/
2. . Click "PORTTFOLO"</t>
  </si>
  <si>
    <t>Click "SERVICES"</t>
  </si>
  <si>
    <t>Should be go to Services Page</t>
  </si>
  <si>
    <t>1. Goto Url
https://www.easelarchitects.com/
2. Click "SERVICES"</t>
  </si>
  <si>
    <t>Click "CLIENTS"</t>
  </si>
  <si>
    <t>Should be go to Clients page</t>
  </si>
  <si>
    <t>1. Goto Url
https://www.easelarchitects.com/
2. Click "CLIENTS"</t>
  </si>
  <si>
    <t>Click "CONTACT"</t>
  </si>
  <si>
    <t>Should be go to Contract page</t>
  </si>
  <si>
    <t>1. Goto Url
https://www.easelarchitects.com/
2. Click "CONTACT"</t>
  </si>
  <si>
    <t>Footer</t>
  </si>
  <si>
    <t>Checking the same Footer used on whole website pages except Portfolo page.</t>
  </si>
  <si>
    <t>Should be same  Footer whole website except Portfolo page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</si>
  <si>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  <r>
      <rPr>
        <rFont val="Times New Roman"/>
        <color theme="1"/>
        <sz val="12.0"/>
      </rPr>
      <t xml:space="preserve">
</t>
    </r>
  </si>
  <si>
    <t>Checking the logo shown at the footer.</t>
  </si>
  <si>
    <t>Should be logo in footer section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</si>
  <si>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  <r>
      <rPr>
        <rFont val="Times New Roman"/>
        <color theme="1"/>
        <sz val="12.0"/>
      </rPr>
      <t xml:space="preserve">
</t>
    </r>
  </si>
  <si>
    <t>Checking no spelling mistakes for the text on the footer section.</t>
  </si>
  <si>
    <t>No spelling or grammatical mistakes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</si>
  <si>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  <r>
      <rPr>
        <rFont val="Times New Roman"/>
        <color theme="1"/>
        <sz val="12.0"/>
      </rPr>
      <t xml:space="preserve">
</t>
    </r>
  </si>
  <si>
    <t>Click "To Top"</t>
  </si>
  <si>
    <t>Start by going to the top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</si>
  <si>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  <r>
      <rPr>
        <rFont val="Times New Roman"/>
        <color theme="1"/>
        <sz val="12.0"/>
      </rPr>
      <t xml:space="preserve">
</t>
    </r>
  </si>
  <si>
    <t>Sideber</t>
  </si>
  <si>
    <t>Checking no spelling mistakes for the text on the Sideber section.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</si>
  <si>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</si>
  <si>
    <t xml:space="preserve">Checking all page same sideber </t>
  </si>
  <si>
    <t xml:space="preserve">Should be same sideber 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</si>
  <si>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</si>
  <si>
    <t>All social links with icons added on the</t>
  </si>
  <si>
    <t>Should be added and work all social media link</t>
  </si>
  <si>
    <t>Not found as per expection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</si>
  <si>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</si>
  <si>
    <t>social link</t>
  </si>
  <si>
    <t>Failed</t>
  </si>
  <si>
    <t>Chceking sideber show wich page open</t>
  </si>
  <si>
    <t>Should be show</t>
  </si>
  <si>
    <r>
      <rPr>
        <rFont val="Times New Roman"/>
        <color theme="1"/>
        <sz val="12.0"/>
      </rPr>
      <t xml:space="preserve">1. Goto Url </t>
    </r>
    <r>
      <rPr>
        <rFont val="Times New Roman"/>
        <color rgb="FF1155CC"/>
        <sz val="12.0"/>
        <u/>
      </rPr>
      <t>https://www.easelarchitects.com/</t>
    </r>
  </si>
  <si>
    <t>Home Page</t>
  </si>
  <si>
    <t>Checking no spelling mistakes for the text on the Home Page.</t>
  </si>
  <si>
    <r>
      <rPr>
        <rFont val="Calibri"/>
        <color theme="1"/>
      </rPr>
      <t xml:space="preserve">1. Goto Url
</t>
    </r>
    <r>
      <rPr>
        <rFont val="Calibri"/>
        <color rgb="FF1155CC"/>
        <u/>
      </rPr>
      <t>https://www.easelarchitects.com/</t>
    </r>
  </si>
  <si>
    <t>Checking all button work</t>
  </si>
  <si>
    <t>Should be work</t>
  </si>
  <si>
    <r>
      <rPr>
        <rFont val="Calibri"/>
        <color theme="1"/>
      </rPr>
      <t xml:space="preserve">1. Goto Url
</t>
    </r>
    <r>
      <rPr>
        <rFont val="Calibri"/>
        <color rgb="FF1155CC"/>
        <u/>
      </rPr>
      <t>https://www.easelarchitects.com/</t>
    </r>
  </si>
  <si>
    <t>Checking  button colour same as per design</t>
  </si>
  <si>
    <t>Should be same button colour home page</t>
  </si>
  <si>
    <r>
      <rPr>
        <rFont val="Calibri"/>
        <color theme="1"/>
      </rPr>
      <t xml:space="preserve">1. Goto Url
</t>
    </r>
    <r>
      <rPr>
        <rFont val="Calibri"/>
        <color rgb="FF1155CC"/>
        <u/>
      </rPr>
      <t>https://www.easelarchitects.com/</t>
    </r>
  </si>
  <si>
    <t>Checking width and height for the button</t>
  </si>
  <si>
    <t>Should be same size  all button</t>
  </si>
  <si>
    <t>Not found as per expectation</t>
  </si>
  <si>
    <r>
      <rPr>
        <rFont val="Calibri"/>
        <color theme="1"/>
      </rPr>
      <t xml:space="preserve">1. Goto Url
</t>
    </r>
    <r>
      <rPr>
        <rFont val="Calibri"/>
        <color rgb="FF1155CC"/>
        <u/>
      </rPr>
      <t>https://www.easelarchitects.com/</t>
    </r>
  </si>
  <si>
    <t>Checking  colour changed on the mouse hover or not.</t>
  </si>
  <si>
    <t xml:space="preserve">Should be change </t>
  </si>
  <si>
    <r>
      <rPr>
        <rFont val="Calibri"/>
        <color theme="1"/>
      </rPr>
      <t xml:space="preserve">1. Goto Url
</t>
    </r>
    <r>
      <rPr>
        <rFont val="Calibri"/>
        <color rgb="FF1155CC"/>
        <u/>
      </rPr>
      <t>https://www.easelarchitects.com/</t>
    </r>
  </si>
  <si>
    <t>ABOUT US</t>
  </si>
  <si>
    <t>Checking no spelling mistakes for the text on the About us page.</t>
  </si>
  <si>
    <r>
      <rPr/>
      <t xml:space="preserve">1. Goto Url </t>
    </r>
    <r>
      <rPr>
        <color rgb="FF1155CC"/>
        <u/>
      </rPr>
      <t>https://www.easelarchitects.com/about</t>
    </r>
  </si>
  <si>
    <t>Project Name</t>
  </si>
  <si>
    <t>Startech.bd.com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</si>
  <si>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</si>
  <si>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</si>
  <si>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</si>
  <si>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</si>
  <si>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</si>
  <si>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</si>
  <si>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</si>
  <si>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</si>
  <si>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</si>
  <si>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</si>
  <si>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</si>
  <si>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</si>
  <si>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</si>
  <si>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Header</t>
  </si>
  <si>
    <t>P1</t>
  </si>
  <si>
    <t>TS_003</t>
  </si>
  <si>
    <t>Validate the Footer</t>
  </si>
  <si>
    <t>P2</t>
  </si>
  <si>
    <t>TS_004</t>
  </si>
  <si>
    <t>Validate the Sideber</t>
  </si>
  <si>
    <t>TS_005</t>
  </si>
  <si>
    <t>Validate Home Page.</t>
  </si>
  <si>
    <t>TS_010</t>
  </si>
  <si>
    <t>Validate the working of "Search Bar" functionality.</t>
  </si>
  <si>
    <t>P4</t>
  </si>
  <si>
    <t>TS_012</t>
  </si>
  <si>
    <t>Validate the working of "Gadget Fest" functionality.</t>
  </si>
  <si>
    <t>P5</t>
  </si>
  <si>
    <t>TS_013</t>
  </si>
  <si>
    <t>Validate the working of  "Get offer" functionality.</t>
  </si>
  <si>
    <t>TS_014</t>
  </si>
  <si>
    <t>Validate the working of  "OTP" functionality.</t>
  </si>
  <si>
    <t>TS_015</t>
  </si>
  <si>
    <t>Validate the working of "Forgotten Password?" functionality.</t>
  </si>
  <si>
    <t>TS_016</t>
  </si>
  <si>
    <t>Validate the working of "Mobile Deal" functionality.</t>
  </si>
  <si>
    <t>P3</t>
  </si>
  <si>
    <t>TS_017</t>
  </si>
  <si>
    <t>Validate the working of  "PC Builder" functionality.</t>
  </si>
  <si>
    <t>TS_018</t>
  </si>
  <si>
    <t>Validate the working of  "accessories"functionality.</t>
  </si>
  <si>
    <t>TS_019</t>
  </si>
  <si>
    <t>Validate the working of  "office-equipment" functionality.</t>
  </si>
  <si>
    <t>TS_020</t>
  </si>
  <si>
    <t>Validate the working of  "SUPPORT"functionality.</t>
  </si>
  <si>
    <t>Test Case Report</t>
  </si>
  <si>
    <t xml:space="preserve">   Project Name   </t>
  </si>
  <si>
    <t xml:space="preserve">Module Name   </t>
  </si>
  <si>
    <t>Website Testing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</si>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</sst>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6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u/>
      <sz val="14.0"/>
      <color rgb="FF0563C1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u/>
      <sz val="14.0"/>
      <color rgb="FF0000FF"/>
      <name val="Times New Roman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Times New Roman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u/>
      <sz val="12.0"/>
      <color rgb="FF0000FF"/>
      <name val="Times New Roman"/>
    </font>
    <font>
      <u/>
      <color theme="1"/>
      <name val="Calibri"/>
    </font>
    <font>
      <color theme="1"/>
      <name val="Calibri"/>
      <scheme val="minor"/>
    </font>
    <font>
      <u/>
      <color rgb="FF0000FF"/>
    </font>
    <font>
      <color rgb="FFFFFFFF"/>
      <name val="Arial"/>
    </font>
    <font>
      <u/>
      <color rgb="FF0563C1"/>
      <name val="Arial"/>
    </font>
    <font>
      <color theme="1"/>
      <name val="Arial"/>
    </font>
    <font>
      <u/>
      <color rgb="FF0000FF"/>
      <name val="Arial"/>
    </font>
    <font>
      <b/>
      <color rgb="FFFFFFFF"/>
      <name val="Arial"/>
    </font>
    <font>
      <sz val="11.0"/>
      <color theme="1"/>
      <name val="Arial"/>
    </font>
    <font>
      <b/>
      <sz val="24.0"/>
      <color rgb="FFFFFFFF"/>
      <name val="Calibri"/>
    </font>
    <font>
      <b/>
      <u/>
      <sz val="11.0"/>
      <color rgb="FF0000FF"/>
      <name val="Calibri"/>
    </font>
    <font>
      <b/>
      <color theme="1"/>
      <name val="Arial"/>
    </font>
    <font>
      <b/>
      <sz val="11.0"/>
      <color theme="1"/>
      <name val="Comfortaa"/>
    </font>
    <font>
      <b/>
      <sz val="12.0"/>
      <color theme="1"/>
      <name val="Calibri"/>
    </font>
    <font>
      <b/>
      <sz val="14.0"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2F5496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FFFFFF"/>
      </bottom>
    </border>
    <border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7" fontId="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10" numFmtId="0" xfId="0" applyAlignment="1" applyBorder="1" applyFill="1" applyFont="1">
      <alignment vertical="center"/>
    </xf>
    <xf borderId="5" fillId="10" fontId="10" numFmtId="0" xfId="0" applyAlignment="1" applyBorder="1" applyFont="1">
      <alignment horizontal="center" vertical="center"/>
    </xf>
    <xf borderId="5" fillId="10" fontId="10" numFmtId="0" xfId="0" applyAlignment="1" applyBorder="1" applyFont="1">
      <alignment horizontal="center" shrinkToFit="0" vertical="top" wrapText="1"/>
    </xf>
    <xf borderId="12" fillId="10" fontId="10" numFmtId="0" xfId="0" applyAlignment="1" applyBorder="1" applyFont="1">
      <alignment horizontal="center" shrinkToFit="0" vertical="top" wrapText="1"/>
    </xf>
    <xf borderId="5" fillId="10" fontId="10" numFmtId="0" xfId="0" applyAlignment="1" applyBorder="1" applyFont="1">
      <alignment horizontal="center" vertical="top"/>
    </xf>
    <xf borderId="13" fillId="11" fontId="11" numFmtId="0" xfId="0" applyAlignment="1" applyBorder="1" applyFill="1" applyFont="1">
      <alignment horizontal="center" vertical="center"/>
    </xf>
    <xf borderId="14" fillId="11" fontId="12" numFmtId="0" xfId="0" applyAlignment="1" applyBorder="1" applyFont="1">
      <alignment vertical="center"/>
    </xf>
    <xf borderId="14" fillId="11" fontId="13" numFmtId="0" xfId="0" applyAlignment="1" applyBorder="1" applyFont="1">
      <alignment horizontal="center" shrinkToFit="0" vertical="top" wrapText="1"/>
    </xf>
    <xf borderId="14" fillId="11" fontId="11" numFmtId="0" xfId="0" applyAlignment="1" applyBorder="1" applyFont="1">
      <alignment readingOrder="0" shrinkToFit="0" vertical="center" wrapText="1"/>
    </xf>
    <xf borderId="14" fillId="11" fontId="11" numFmtId="0" xfId="0" applyAlignment="1" applyBorder="1" applyFont="1">
      <alignment shrinkToFit="0" vertical="center" wrapText="1"/>
    </xf>
    <xf borderId="15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readingOrder="0" shrinkToFit="0" vertical="center" wrapText="1"/>
    </xf>
    <xf borderId="16" fillId="11" fontId="11" numFmtId="0" xfId="0" applyAlignment="1" applyBorder="1" applyFont="1">
      <alignment vertical="bottom"/>
    </xf>
    <xf borderId="14" fillId="12" fontId="11" numFmtId="0" xfId="0" applyAlignment="1" applyBorder="1" applyFill="1" applyFont="1">
      <alignment readingOrder="0" vertical="center"/>
    </xf>
    <xf borderId="14" fillId="11" fontId="12" numFmtId="0" xfId="0" applyAlignment="1" applyBorder="1" applyFont="1">
      <alignment vertical="top"/>
    </xf>
    <xf borderId="13" fillId="13" fontId="12" numFmtId="0" xfId="0" applyAlignment="1" applyBorder="1" applyFill="1" applyFont="1">
      <alignment vertical="center"/>
    </xf>
    <xf borderId="14" fillId="13" fontId="12" numFmtId="0" xfId="0" applyAlignment="1" applyBorder="1" applyFont="1">
      <alignment vertical="center"/>
    </xf>
    <xf borderId="14" fillId="13" fontId="12" numFmtId="0" xfId="0" applyAlignment="1" applyBorder="1" applyFont="1">
      <alignment vertical="top"/>
    </xf>
    <xf borderId="17" fillId="13" fontId="12" numFmtId="0" xfId="0" applyAlignment="1" applyBorder="1" applyFont="1">
      <alignment shrinkToFit="0" vertical="center" wrapText="1"/>
    </xf>
    <xf borderId="17" fillId="13" fontId="12" numFmtId="0" xfId="0" applyAlignment="1" applyBorder="1" applyFont="1">
      <alignment vertical="top"/>
    </xf>
    <xf borderId="17" fillId="13" fontId="12" numFmtId="0" xfId="0" applyAlignment="1" applyBorder="1" applyFont="1">
      <alignment vertical="center"/>
    </xf>
    <xf borderId="13" fillId="0" fontId="14" numFmtId="0" xfId="0" applyAlignment="1" applyBorder="1" applyFont="1">
      <alignment vertical="bottom"/>
    </xf>
    <xf borderId="18" fillId="0" fontId="15" numFmtId="0" xfId="0" applyAlignment="1" applyBorder="1" applyFont="1">
      <alignment horizontal="center" shrinkToFit="0" vertical="top" wrapText="1"/>
    </xf>
    <xf borderId="18" fillId="0" fontId="15" numFmtId="0" xfId="0" applyAlignment="1" applyBorder="1" applyFont="1">
      <alignment horizontal="center" vertical="top"/>
    </xf>
    <xf borderId="0" fillId="0" fontId="15" numFmtId="0" xfId="0" applyAlignment="1" applyFont="1">
      <alignment horizontal="center" readingOrder="0" vertical="top"/>
    </xf>
    <xf borderId="3" fillId="0" fontId="14" numFmtId="0" xfId="0" applyAlignment="1" applyBorder="1" applyFont="1">
      <alignment readingOrder="0" shrinkToFit="0" vertical="center" wrapText="1"/>
    </xf>
    <xf borderId="3" fillId="0" fontId="16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vertical="center"/>
    </xf>
    <xf borderId="3" fillId="12" fontId="14" numFmtId="0" xfId="0" applyAlignment="1" applyBorder="1" applyFont="1">
      <alignment readingOrder="0" vertical="center"/>
    </xf>
    <xf borderId="18" fillId="0" fontId="2" numFmtId="0" xfId="0" applyAlignment="1" applyBorder="1" applyFont="1">
      <alignment vertical="center"/>
    </xf>
    <xf borderId="3" fillId="11" fontId="14" numFmtId="0" xfId="0" applyAlignment="1" applyBorder="1" applyFont="1">
      <alignment readingOrder="0" shrinkToFit="0" vertical="center" wrapText="1"/>
    </xf>
    <xf borderId="19" fillId="0" fontId="14" numFmtId="0" xfId="0" applyAlignment="1" applyBorder="1" applyFont="1">
      <alignment vertical="bottom"/>
    </xf>
    <xf borderId="3" fillId="14" fontId="14" numFmtId="0" xfId="0" applyAlignment="1" applyBorder="1" applyFill="1" applyFont="1">
      <alignment vertical="bottom"/>
    </xf>
    <xf borderId="3" fillId="14" fontId="15" numFmtId="0" xfId="0" applyAlignment="1" applyBorder="1" applyFont="1">
      <alignment horizontal="center" shrinkToFit="0" vertical="top" wrapText="1"/>
    </xf>
    <xf borderId="3" fillId="14" fontId="15" numFmtId="0" xfId="0" applyAlignment="1" applyBorder="1" applyFont="1">
      <alignment horizontal="center" vertical="top"/>
    </xf>
    <xf borderId="20" fillId="14" fontId="14" numFmtId="0" xfId="0" applyAlignment="1" applyBorder="1" applyFont="1">
      <alignment shrinkToFit="0" vertical="center" wrapText="1"/>
    </xf>
    <xf borderId="21" fillId="14" fontId="14" numFmtId="0" xfId="0" applyAlignment="1" applyBorder="1" applyFont="1">
      <alignment shrinkToFit="0" vertical="center" wrapText="1"/>
    </xf>
    <xf borderId="21" fillId="14" fontId="14" numFmtId="0" xfId="0" applyAlignment="1" applyBorder="1" applyFont="1">
      <alignment vertical="center"/>
    </xf>
    <xf borderId="22" fillId="14" fontId="14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readingOrder="0" vertical="bottom"/>
    </xf>
    <xf borderId="18" fillId="0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 shrinkToFit="0" vertical="center" wrapText="1"/>
    </xf>
    <xf borderId="3" fillId="11" fontId="17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shrinkToFit="0" vertical="center" wrapText="1"/>
    </xf>
    <xf borderId="2" fillId="0" fontId="14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vertical="bottom"/>
    </xf>
    <xf borderId="10" fillId="0" fontId="2" numFmtId="0" xfId="0" applyAlignment="1" applyBorder="1" applyFont="1">
      <alignment vertical="center"/>
    </xf>
    <xf borderId="10" fillId="14" fontId="15" numFmtId="0" xfId="0" applyAlignment="1" applyBorder="1" applyFont="1">
      <alignment horizontal="center" vertical="top"/>
    </xf>
    <xf borderId="3" fillId="14" fontId="14" numFmtId="0" xfId="0" applyAlignment="1" applyBorder="1" applyFont="1">
      <alignment shrinkToFit="0" vertical="center" wrapText="1"/>
    </xf>
    <xf borderId="3" fillId="14" fontId="14" numFmtId="0" xfId="0" applyAlignment="1" applyBorder="1" applyFont="1">
      <alignment horizontal="center" shrinkToFit="0" vertical="center" wrapText="1"/>
    </xf>
    <xf borderId="1" fillId="14" fontId="14" numFmtId="0" xfId="0" applyAlignment="1" applyBorder="1" applyFont="1">
      <alignment shrinkToFit="0" vertical="center" wrapText="1"/>
    </xf>
    <xf borderId="3" fillId="14" fontId="14" numFmtId="0" xfId="0" applyAlignment="1" applyBorder="1" applyFont="1">
      <alignment vertical="center"/>
    </xf>
    <xf borderId="2" fillId="14" fontId="14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readingOrder="0" shrinkToFit="0" vertical="center" wrapText="1"/>
    </xf>
    <xf borderId="3" fillId="7" fontId="14" numFmtId="0" xfId="0" applyAlignment="1" applyBorder="1" applyFont="1">
      <alignment readingOrder="0" vertical="center"/>
    </xf>
    <xf borderId="3" fillId="14" fontId="11" numFmtId="0" xfId="0" applyAlignment="1" applyBorder="1" applyFont="1">
      <alignment vertical="bottom"/>
    </xf>
    <xf borderId="3" fillId="14" fontId="12" numFmtId="0" xfId="0" applyAlignment="1" applyBorder="1" applyFont="1">
      <alignment vertical="center"/>
    </xf>
    <xf borderId="1" fillId="14" fontId="12" numFmtId="0" xfId="0" applyAlignment="1" applyBorder="1" applyFont="1">
      <alignment vertical="center"/>
    </xf>
    <xf borderId="2" fillId="14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vertical="bottom" wrapText="1"/>
    </xf>
    <xf borderId="23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readingOrder="0" shrinkToFit="0" vertical="center" wrapText="1"/>
    </xf>
    <xf borderId="3" fillId="0" fontId="21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vertical="center"/>
    </xf>
    <xf borderId="3" fillId="0" fontId="1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vertical="center"/>
    </xf>
    <xf borderId="3" fillId="14" fontId="12" numFmtId="0" xfId="0" applyAlignment="1" applyBorder="1" applyFont="1">
      <alignment shrinkToFit="0" vertical="center" wrapText="1"/>
    </xf>
    <xf borderId="1" fillId="14" fontId="12" numFmtId="0" xfId="0" applyAlignment="1" applyBorder="1" applyFont="1">
      <alignment shrinkToFit="0" vertical="center" wrapText="1"/>
    </xf>
    <xf borderId="2" fillId="14" fontId="12" numFmtId="0" xfId="0" applyAlignment="1" applyBorder="1" applyFont="1">
      <alignment shrinkToFit="0" vertical="center" wrapText="1"/>
    </xf>
    <xf borderId="3" fillId="0" fontId="22" numFmtId="0" xfId="0" applyAlignment="1" applyBorder="1" applyFont="1">
      <alignment vertical="center"/>
    </xf>
    <xf borderId="3" fillId="0" fontId="22" numFmtId="0" xfId="0" applyAlignment="1" applyBorder="1" applyFont="1">
      <alignment readingOrder="0" vertical="center"/>
    </xf>
    <xf borderId="3" fillId="0" fontId="22" numFmtId="0" xfId="0" applyAlignment="1" applyBorder="1" applyFont="1">
      <alignment readingOrder="0" shrinkToFit="0" vertical="center" wrapText="1"/>
    </xf>
    <xf borderId="3" fillId="0" fontId="22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readingOrder="0" shrinkToFit="0" vertical="center" wrapText="1"/>
    </xf>
    <xf borderId="3" fillId="0" fontId="22" numFmtId="0" xfId="0" applyAlignment="1" applyBorder="1" applyFont="1">
      <alignment shrinkToFit="0" vertical="center" wrapText="1"/>
    </xf>
    <xf borderId="0" fillId="0" fontId="12" numFmtId="0" xfId="0" applyAlignment="1" applyFont="1">
      <alignment vertical="center"/>
    </xf>
    <xf borderId="24" fillId="0" fontId="12" numFmtId="0" xfId="0" applyAlignment="1" applyBorder="1" applyFont="1">
      <alignment vertical="center"/>
    </xf>
    <xf borderId="25" fillId="0" fontId="12" numFmtId="0" xfId="0" applyAlignment="1" applyBorder="1" applyFont="1">
      <alignment vertical="top"/>
    </xf>
    <xf borderId="25" fillId="0" fontId="12" numFmtId="0" xfId="0" applyAlignment="1" applyBorder="1" applyFont="1">
      <alignment vertical="center"/>
    </xf>
    <xf borderId="26" fillId="15" fontId="24" numFmtId="0" xfId="0" applyAlignment="1" applyBorder="1" applyFill="1" applyFont="1">
      <alignment horizontal="center" vertical="center"/>
    </xf>
    <xf borderId="25" fillId="0" fontId="25" numFmtId="0" xfId="0" applyAlignment="1" applyBorder="1" applyFont="1">
      <alignment horizontal="center" vertical="top"/>
    </xf>
    <xf borderId="25" fillId="0" fontId="26" numFmtId="0" xfId="0" applyAlignment="1" applyBorder="1" applyFont="1">
      <alignment horizontal="center" vertical="top"/>
    </xf>
    <xf borderId="25" fillId="0" fontId="27" numFmtId="0" xfId="0" applyAlignment="1" applyBorder="1" applyFont="1">
      <alignment horizontal="center" readingOrder="0" vertical="top"/>
    </xf>
    <xf borderId="25" fillId="0" fontId="26" numFmtId="164" xfId="0" applyAlignment="1" applyBorder="1" applyFont="1" applyNumberFormat="1">
      <alignment horizontal="center" readingOrder="0" vertical="top"/>
    </xf>
    <xf borderId="0" fillId="0" fontId="12" numFmtId="0" xfId="0" applyAlignment="1" applyFont="1">
      <alignment vertical="top"/>
    </xf>
    <xf borderId="25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top"/>
    </xf>
    <xf borderId="0" fillId="15" fontId="12" numFmtId="0" xfId="0" applyAlignment="1" applyFont="1">
      <alignment vertical="center"/>
    </xf>
    <xf borderId="20" fillId="15" fontId="28" numFmtId="0" xfId="0" applyAlignment="1" applyBorder="1" applyFont="1">
      <alignment horizontal="center" vertical="center"/>
    </xf>
    <xf borderId="10" fillId="15" fontId="28" numFmtId="0" xfId="0" applyAlignment="1" applyBorder="1" applyFont="1">
      <alignment horizontal="center" vertical="center"/>
    </xf>
    <xf borderId="10" fillId="15" fontId="28" numFmtId="0" xfId="0" applyAlignment="1" applyBorder="1" applyFont="1">
      <alignment vertical="center"/>
    </xf>
    <xf borderId="20" fillId="0" fontId="26" numFmtId="0" xfId="0" applyAlignment="1" applyBorder="1" applyFont="1">
      <alignment horizontal="center" vertical="center"/>
    </xf>
    <xf borderId="10" fillId="0" fontId="12" numFmtId="0" xfId="0" applyAlignment="1" applyBorder="1" applyFont="1">
      <alignment vertical="center"/>
    </xf>
    <xf borderId="10" fillId="0" fontId="26" numFmtId="0" xfId="0" applyAlignment="1" applyBorder="1" applyFont="1">
      <alignment shrinkToFit="0" vertical="center" wrapText="1"/>
    </xf>
    <xf borderId="10" fillId="0" fontId="26" numFmtId="0" xfId="0" applyAlignment="1" applyBorder="1" applyFont="1">
      <alignment horizontal="center" vertical="center"/>
    </xf>
    <xf borderId="20" fillId="0" fontId="26" numFmtId="49" xfId="0" applyAlignment="1" applyBorder="1" applyFont="1" applyNumberFormat="1">
      <alignment horizontal="center" vertical="center"/>
    </xf>
    <xf borderId="10" fillId="0" fontId="29" numFmtId="0" xfId="0" applyAlignment="1" applyBorder="1" applyFont="1">
      <alignment readingOrder="0" shrinkToFit="0" vertical="center" wrapText="1"/>
    </xf>
    <xf borderId="10" fillId="0" fontId="26" numFmtId="0" xfId="0" applyAlignment="1" applyBorder="1" applyFont="1">
      <alignment horizontal="center" readingOrder="0" vertical="center"/>
    </xf>
    <xf borderId="20" fillId="0" fontId="26" numFmtId="0" xfId="0" applyAlignment="1" applyBorder="1" applyFont="1">
      <alignment horizontal="center" readingOrder="0" vertical="center"/>
    </xf>
    <xf borderId="10" fillId="0" fontId="29" numFmtId="0" xfId="0" applyAlignment="1" applyBorder="1" applyFont="1">
      <alignment horizontal="center" readingOrder="0" vertical="center"/>
    </xf>
    <xf borderId="10" fillId="0" fontId="29" numFmtId="0" xfId="0" applyAlignment="1" applyBorder="1" applyFont="1">
      <alignment horizontal="center" vertical="center"/>
    </xf>
    <xf borderId="20" fillId="16" fontId="12" numFmtId="0" xfId="0" applyAlignment="1" applyBorder="1" applyFill="1" applyFont="1">
      <alignment vertical="center"/>
    </xf>
    <xf borderId="10" fillId="16" fontId="12" numFmtId="0" xfId="0" applyAlignment="1" applyBorder="1" applyFont="1">
      <alignment vertical="center"/>
    </xf>
    <xf borderId="10" fillId="0" fontId="29" numFmtId="0" xfId="0" applyAlignment="1" applyBorder="1" applyFont="1">
      <alignment shrinkToFit="0" vertical="center" wrapText="1"/>
    </xf>
    <xf borderId="0" fillId="0" fontId="12" numFmtId="0" xfId="0" applyAlignment="1" applyFont="1">
      <alignment vertical="bottom"/>
    </xf>
    <xf borderId="15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5" fillId="17" fontId="30" numFmtId="0" xfId="0" applyAlignment="1" applyBorder="1" applyFill="1" applyFont="1">
      <alignment horizontal="center" vertical="bottom"/>
    </xf>
    <xf borderId="15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0" fillId="18" fontId="13" numFmtId="0" xfId="0" applyAlignment="1" applyBorder="1" applyFill="1" applyFont="1">
      <alignment horizontal="right" vertical="bottom"/>
    </xf>
    <xf borderId="15" fillId="19" fontId="31" numFmtId="0" xfId="0" applyAlignment="1" applyBorder="1" applyFill="1" applyFont="1">
      <alignment readingOrder="0" shrinkToFit="0" vertical="center" wrapText="1"/>
    </xf>
    <xf borderId="7" fillId="18" fontId="13" numFmtId="0" xfId="0" applyAlignment="1" applyBorder="1" applyFont="1">
      <alignment horizontal="right" vertical="bottom"/>
    </xf>
    <xf borderId="15" fillId="19" fontId="13" numFmtId="0" xfId="0" applyAlignment="1" applyBorder="1" applyFont="1">
      <alignment readingOrder="0" shrinkToFit="0" vertical="center" wrapText="1"/>
    </xf>
    <xf borderId="16" fillId="20" fontId="32" numFmtId="0" xfId="0" applyAlignment="1" applyBorder="1" applyFill="1" applyFont="1">
      <alignment horizontal="center" vertical="bottom"/>
    </xf>
    <xf borderId="27" fillId="20" fontId="32" numFmtId="0" xfId="0" applyAlignment="1" applyBorder="1" applyFont="1">
      <alignment horizontal="center" vertical="bottom"/>
    </xf>
    <xf borderId="15" fillId="0" fontId="22" numFmtId="0" xfId="0" applyAlignment="1" applyBorder="1" applyFont="1">
      <alignment vertical="center"/>
    </xf>
    <xf borderId="13" fillId="0" fontId="26" numFmtId="0" xfId="0" applyAlignment="1" applyBorder="1" applyFont="1">
      <alignment horizontal="center" vertical="bottom"/>
    </xf>
    <xf borderId="14" fillId="0" fontId="26" numFmtId="0" xfId="0" applyAlignment="1" applyBorder="1" applyFont="1">
      <alignment horizontal="center" vertical="bottom"/>
    </xf>
    <xf borderId="15" fillId="19" fontId="13" numFmtId="0" xfId="0" applyAlignment="1" applyBorder="1" applyFont="1">
      <alignment shrinkToFit="0" vertical="center" wrapText="1"/>
    </xf>
    <xf borderId="0" fillId="21" fontId="33" numFmtId="0" xfId="0" applyAlignment="1" applyFill="1" applyFont="1">
      <alignment horizontal="center" shrinkToFit="0" vertical="center" wrapText="1"/>
    </xf>
    <xf borderId="17" fillId="0" fontId="2" numFmtId="0" xfId="0" applyAlignment="1" applyBorder="1" applyFont="1">
      <alignment vertical="center"/>
    </xf>
    <xf borderId="10" fillId="22" fontId="34" numFmtId="0" xfId="0" applyAlignment="1" applyBorder="1" applyFill="1" applyFont="1">
      <alignment horizontal="center" shrinkToFit="0" vertical="top" wrapText="1"/>
    </xf>
    <xf borderId="28" fillId="22" fontId="34" numFmtId="0" xfId="0" applyAlignment="1" applyBorder="1" applyFont="1">
      <alignment horizontal="center" shrinkToFit="0" vertical="top" wrapText="1"/>
    </xf>
    <xf borderId="17" fillId="0" fontId="12" numFmtId="0" xfId="0" applyAlignment="1" applyBorder="1" applyFont="1">
      <alignment vertical="center"/>
    </xf>
    <xf borderId="10" fillId="23" fontId="12" numFmtId="0" xfId="0" applyAlignment="1" applyBorder="1" applyFill="1" applyFont="1">
      <alignment vertical="center"/>
    </xf>
    <xf borderId="10" fillId="24" fontId="11" numFmtId="0" xfId="0" applyAlignment="1" applyBorder="1" applyFill="1" applyFont="1">
      <alignment horizontal="center" vertical="center"/>
    </xf>
    <xf borderId="10" fillId="25" fontId="11" numFmtId="0" xfId="0" applyAlignment="1" applyBorder="1" applyFill="1" applyFont="1">
      <alignment horizontal="center" vertical="center"/>
    </xf>
    <xf borderId="10" fillId="26" fontId="11" numFmtId="0" xfId="0" applyAlignment="1" applyBorder="1" applyFill="1" applyFont="1">
      <alignment horizontal="center" vertical="center"/>
    </xf>
    <xf borderId="10" fillId="27" fontId="11" numFmtId="0" xfId="0" applyAlignment="1" applyBorder="1" applyFill="1" applyFont="1">
      <alignment horizontal="center" vertical="center"/>
    </xf>
    <xf borderId="28" fillId="9" fontId="11" numFmtId="0" xfId="0" applyAlignment="1" applyBorder="1" applyFont="1">
      <alignment horizontal="center" vertical="center"/>
    </xf>
    <xf borderId="7" fillId="28" fontId="35" numFmtId="0" xfId="0" applyAlignment="1" applyBorder="1" applyFill="1" applyFont="1">
      <alignment horizontal="center" vertical="bottom"/>
    </xf>
    <xf borderId="7" fillId="28" fontId="35" numFmtId="0" xfId="0" applyAlignment="1" applyBorder="1" applyFont="1">
      <alignment horizontal="center" shrinkToFit="0" vertical="bottom" wrapText="1"/>
    </xf>
    <xf borderId="14" fillId="28" fontId="3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easelarchitects.com/" TargetMode="External"/><Relationship Id="rId10" Type="http://schemas.openxmlformats.org/officeDocument/2006/relationships/hyperlink" Target="https://www.easelarchitects.com/" TargetMode="External"/><Relationship Id="rId13" Type="http://schemas.openxmlformats.org/officeDocument/2006/relationships/hyperlink" Target="https://www.easelarchitects.com/" TargetMode="External"/><Relationship Id="rId12" Type="http://schemas.openxmlformats.org/officeDocument/2006/relationships/hyperlink" Target="https://drive.google.com/file/d/1sXLudFh8Jlx5IrTmx8BfH8Oe_G2W4I3o/view?usp=share_link" TargetMode="External"/><Relationship Id="rId1" Type="http://schemas.openxmlformats.org/officeDocument/2006/relationships/hyperlink" Target="https://www.easelarchitects.com/" TargetMode="External"/><Relationship Id="rId2" Type="http://schemas.openxmlformats.org/officeDocument/2006/relationships/hyperlink" Target="https://www.linkedin.com/in/faishel-rabbani-b8019a266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hyperlink" Target="https://www.easelarchitects.com/" TargetMode="External"/><Relationship Id="rId9" Type="http://schemas.openxmlformats.org/officeDocument/2006/relationships/hyperlink" Target="https://www.easelarchitects.com/" TargetMode="External"/><Relationship Id="rId15" Type="http://schemas.openxmlformats.org/officeDocument/2006/relationships/hyperlink" Target="https://www.easelarchitects.com/" TargetMode="External"/><Relationship Id="rId14" Type="http://schemas.openxmlformats.org/officeDocument/2006/relationships/hyperlink" Target="https://www.easelarchitects.com/" TargetMode="External"/><Relationship Id="rId17" Type="http://schemas.openxmlformats.org/officeDocument/2006/relationships/hyperlink" Target="https://www.easelarchitects.com/" TargetMode="External"/><Relationship Id="rId16" Type="http://schemas.openxmlformats.org/officeDocument/2006/relationships/hyperlink" Target="https://www.easelarchitects.com/" TargetMode="External"/><Relationship Id="rId5" Type="http://schemas.openxmlformats.org/officeDocument/2006/relationships/hyperlink" Target="https://www.easelarchitects.com/" TargetMode="External"/><Relationship Id="rId19" Type="http://schemas.openxmlformats.org/officeDocument/2006/relationships/hyperlink" Target="https://www.easelarchitects.com/about" TargetMode="External"/><Relationship Id="rId6" Type="http://schemas.openxmlformats.org/officeDocument/2006/relationships/hyperlink" Target="https://www.easelarchitects.com/" TargetMode="External"/><Relationship Id="rId18" Type="http://schemas.openxmlformats.org/officeDocument/2006/relationships/hyperlink" Target="https://www.easelarchitects.com/" TargetMode="External"/><Relationship Id="rId7" Type="http://schemas.openxmlformats.org/officeDocument/2006/relationships/hyperlink" Target="https://www.easelarchitects.com/" TargetMode="External"/><Relationship Id="rId8" Type="http://schemas.openxmlformats.org/officeDocument/2006/relationships/hyperlink" Target="https://www.easelarchitect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rtech.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aselarchitects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86"/>
    <col customWidth="1" min="2" max="2" width="16.86"/>
    <col customWidth="1" min="3" max="3" width="33.0"/>
    <col customWidth="1" min="4" max="4" width="27.86"/>
    <col customWidth="1" min="5" max="5" width="27.71"/>
    <col customWidth="1" min="6" max="6" width="25.43"/>
    <col customWidth="1" min="7" max="7" width="30.86"/>
    <col customWidth="1" min="8" max="8" width="31.29"/>
    <col customWidth="1" min="9" max="9" width="34.86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40.5" customHeight="1">
      <c r="A1" s="1" t="s">
        <v>0</v>
      </c>
      <c r="B1" s="2"/>
      <c r="C1" s="3" t="s">
        <v>1</v>
      </c>
      <c r="D1" s="4" t="s">
        <v>2</v>
      </c>
      <c r="E1" s="5">
        <v>45205.0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5">
        <v>45207.0</v>
      </c>
      <c r="K2" s="9" t="s">
        <v>7</v>
      </c>
      <c r="L2" s="10">
        <f>COUNTIF(K8:K137,"Passed")</f>
        <v>20</v>
      </c>
    </row>
    <row r="3" ht="27.0" customHeight="1">
      <c r="A3" s="11" t="s">
        <v>8</v>
      </c>
      <c r="B3" s="12"/>
      <c r="C3" s="13" t="s">
        <v>9</v>
      </c>
      <c r="D3" s="4" t="s">
        <v>10</v>
      </c>
      <c r="E3" s="14" t="s">
        <v>11</v>
      </c>
      <c r="K3" s="15" t="s">
        <v>12</v>
      </c>
      <c r="L3" s="10">
        <f>COUNTIF(K8:K137,"Failed")</f>
        <v>2</v>
      </c>
    </row>
    <row r="4" ht="13.5" customHeight="1">
      <c r="K4" s="16" t="s">
        <v>13</v>
      </c>
      <c r="L4" s="10">
        <f>COUNTIF(K8:K137,"Not Executed")</f>
        <v>0</v>
      </c>
    </row>
    <row r="5" ht="13.5" customHeight="1">
      <c r="K5" s="17" t="s">
        <v>14</v>
      </c>
      <c r="L5" s="18">
        <f>COUNTIF(K8:K137,"Out of Scope")</f>
        <v>0</v>
      </c>
    </row>
    <row r="6" ht="13.5" customHeight="1">
      <c r="K6" s="19" t="s">
        <v>15</v>
      </c>
      <c r="L6" s="20">
        <f>SUM(L2:L5)</f>
        <v>22</v>
      </c>
    </row>
    <row r="7" ht="13.5" customHeight="1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3" t="s">
        <v>21</v>
      </c>
      <c r="G7" s="24" t="s">
        <v>22</v>
      </c>
      <c r="H7" s="24" t="s">
        <v>23</v>
      </c>
      <c r="I7" s="24" t="s">
        <v>24</v>
      </c>
      <c r="J7" s="24" t="s">
        <v>25</v>
      </c>
      <c r="K7" s="22" t="s">
        <v>26</v>
      </c>
      <c r="L7" s="25" t="s">
        <v>27</v>
      </c>
    </row>
    <row r="8" ht="42.75" customHeight="1">
      <c r="A8" s="26">
        <v>1.0</v>
      </c>
      <c r="B8" s="27"/>
      <c r="C8" s="28" t="s">
        <v>28</v>
      </c>
      <c r="D8" s="27"/>
      <c r="E8" s="29" t="s">
        <v>29</v>
      </c>
      <c r="F8" s="30" t="s">
        <v>30</v>
      </c>
      <c r="G8" s="31" t="s">
        <v>31</v>
      </c>
      <c r="H8" s="32" t="s">
        <v>32</v>
      </c>
      <c r="I8" s="33" t="s">
        <v>33</v>
      </c>
      <c r="J8" s="34"/>
      <c r="K8" s="35" t="s">
        <v>34</v>
      </c>
      <c r="L8" s="36"/>
    </row>
    <row r="9" ht="13.5" customHeight="1">
      <c r="A9" s="37"/>
      <c r="B9" s="38"/>
      <c r="C9" s="39"/>
      <c r="D9" s="38"/>
      <c r="E9" s="40"/>
      <c r="F9" s="40"/>
      <c r="G9" s="40"/>
      <c r="H9" s="40"/>
      <c r="I9" s="40"/>
      <c r="J9" s="41"/>
      <c r="K9" s="42"/>
      <c r="L9" s="41"/>
    </row>
    <row r="10" ht="33.0" customHeight="1">
      <c r="A10" s="43">
        <f>sum(1+1)</f>
        <v>2</v>
      </c>
      <c r="B10" s="44"/>
      <c r="C10" s="45"/>
      <c r="D10" s="46" t="s">
        <v>35</v>
      </c>
      <c r="E10" s="47" t="s">
        <v>36</v>
      </c>
      <c r="F10" s="47" t="s">
        <v>37</v>
      </c>
      <c r="G10" s="47" t="s">
        <v>38</v>
      </c>
      <c r="H10" s="47" t="s">
        <v>39</v>
      </c>
      <c r="I10" s="48" t="s">
        <v>40</v>
      </c>
      <c r="J10" s="49"/>
      <c r="K10" s="50" t="s">
        <v>34</v>
      </c>
      <c r="L10" s="49"/>
    </row>
    <row r="11" ht="33.0" customHeight="1">
      <c r="A11" s="43">
        <f t="shared" ref="A11:A17" si="1">sum(A10+1)</f>
        <v>3</v>
      </c>
      <c r="B11" s="51"/>
      <c r="C11" s="51"/>
      <c r="E11" s="47" t="s">
        <v>41</v>
      </c>
      <c r="F11" s="52" t="s">
        <v>42</v>
      </c>
      <c r="G11" s="47" t="s">
        <v>38</v>
      </c>
      <c r="H11" s="47" t="s">
        <v>39</v>
      </c>
      <c r="I11" s="47" t="s">
        <v>43</v>
      </c>
      <c r="J11" s="49"/>
      <c r="K11" s="50" t="s">
        <v>34</v>
      </c>
      <c r="L11" s="49"/>
    </row>
    <row r="12" ht="33.0" customHeight="1">
      <c r="A12" s="43">
        <f t="shared" si="1"/>
        <v>4</v>
      </c>
      <c r="B12" s="51"/>
      <c r="C12" s="51"/>
      <c r="E12" s="52" t="s">
        <v>44</v>
      </c>
      <c r="F12" s="47" t="s">
        <v>42</v>
      </c>
      <c r="G12" s="47" t="s">
        <v>38</v>
      </c>
      <c r="H12" s="47" t="s">
        <v>39</v>
      </c>
      <c r="I12" s="47" t="s">
        <v>45</v>
      </c>
      <c r="J12" s="49"/>
      <c r="K12" s="50" t="s">
        <v>34</v>
      </c>
      <c r="L12" s="49"/>
    </row>
    <row r="13" ht="33.0" customHeight="1">
      <c r="A13" s="43">
        <f t="shared" si="1"/>
        <v>5</v>
      </c>
      <c r="B13" s="51"/>
      <c r="C13" s="51"/>
      <c r="E13" s="47" t="s">
        <v>46</v>
      </c>
      <c r="F13" s="52" t="s">
        <v>47</v>
      </c>
      <c r="G13" s="47" t="s">
        <v>38</v>
      </c>
      <c r="H13" s="47" t="s">
        <v>39</v>
      </c>
      <c r="I13" s="47" t="s">
        <v>48</v>
      </c>
      <c r="J13" s="49"/>
      <c r="K13" s="50" t="s">
        <v>34</v>
      </c>
      <c r="L13" s="49"/>
    </row>
    <row r="14" ht="33.0" customHeight="1">
      <c r="A14" s="43">
        <f t="shared" si="1"/>
        <v>6</v>
      </c>
      <c r="B14" s="51"/>
      <c r="C14" s="51"/>
      <c r="E14" s="47" t="s">
        <v>49</v>
      </c>
      <c r="F14" s="47" t="s">
        <v>50</v>
      </c>
      <c r="G14" s="47" t="s">
        <v>38</v>
      </c>
      <c r="H14" s="47" t="s">
        <v>39</v>
      </c>
      <c r="I14" s="47" t="s">
        <v>51</v>
      </c>
      <c r="J14" s="49"/>
      <c r="K14" s="50" t="s">
        <v>34</v>
      </c>
      <c r="L14" s="49"/>
    </row>
    <row r="15" ht="33.0" customHeight="1">
      <c r="A15" s="43">
        <f t="shared" si="1"/>
        <v>7</v>
      </c>
      <c r="B15" s="51"/>
      <c r="C15" s="51"/>
      <c r="E15" s="47" t="s">
        <v>52</v>
      </c>
      <c r="F15" s="47" t="s">
        <v>53</v>
      </c>
      <c r="G15" s="47" t="s">
        <v>38</v>
      </c>
      <c r="H15" s="47" t="s">
        <v>39</v>
      </c>
      <c r="I15" s="47" t="s">
        <v>54</v>
      </c>
      <c r="J15" s="49"/>
      <c r="K15" s="50" t="s">
        <v>34</v>
      </c>
      <c r="L15" s="49"/>
    </row>
    <row r="16" ht="33.0" customHeight="1">
      <c r="A16" s="43">
        <f t="shared" si="1"/>
        <v>8</v>
      </c>
      <c r="B16" s="51"/>
      <c r="C16" s="51"/>
      <c r="E16" s="47" t="s">
        <v>55</v>
      </c>
      <c r="F16" s="47" t="s">
        <v>56</v>
      </c>
      <c r="G16" s="47" t="s">
        <v>38</v>
      </c>
      <c r="H16" s="47" t="s">
        <v>39</v>
      </c>
      <c r="I16" s="47" t="s">
        <v>57</v>
      </c>
      <c r="J16" s="49"/>
      <c r="K16" s="50" t="s">
        <v>34</v>
      </c>
      <c r="L16" s="49"/>
    </row>
    <row r="17" ht="33.0" customHeight="1">
      <c r="A17" s="53">
        <f t="shared" si="1"/>
        <v>9</v>
      </c>
      <c r="B17" s="51"/>
      <c r="C17" s="51"/>
      <c r="E17" s="47" t="s">
        <v>58</v>
      </c>
      <c r="F17" s="47" t="s">
        <v>59</v>
      </c>
      <c r="G17" s="47" t="s">
        <v>38</v>
      </c>
      <c r="H17" s="47" t="s">
        <v>39</v>
      </c>
      <c r="I17" s="47" t="s">
        <v>60</v>
      </c>
      <c r="J17" s="49"/>
      <c r="K17" s="50" t="s">
        <v>34</v>
      </c>
      <c r="L17" s="49"/>
    </row>
    <row r="18" ht="13.5" customHeight="1">
      <c r="A18" s="54"/>
      <c r="B18" s="55"/>
      <c r="C18" s="56"/>
      <c r="D18" s="56"/>
      <c r="E18" s="57"/>
      <c r="F18" s="57"/>
      <c r="G18" s="57"/>
      <c r="H18" s="58"/>
      <c r="I18" s="57"/>
      <c r="J18" s="57"/>
      <c r="K18" s="59"/>
      <c r="L18" s="60"/>
    </row>
    <row r="19" ht="30.0" customHeight="1">
      <c r="A19" s="61">
        <v>10.0</v>
      </c>
      <c r="B19" s="62"/>
      <c r="C19" s="45"/>
      <c r="D19" s="63" t="s">
        <v>61</v>
      </c>
      <c r="E19" s="47" t="s">
        <v>62</v>
      </c>
      <c r="F19" s="47" t="s">
        <v>63</v>
      </c>
      <c r="G19" s="64" t="s">
        <v>38</v>
      </c>
      <c r="H19" s="65" t="s">
        <v>39</v>
      </c>
      <c r="I19" s="66" t="s">
        <v>64</v>
      </c>
      <c r="J19" s="67"/>
      <c r="K19" s="50" t="s">
        <v>34</v>
      </c>
      <c r="L19" s="68"/>
    </row>
    <row r="20" ht="30.0" customHeight="1">
      <c r="A20" s="69">
        <f t="shared" ref="A20:A22" si="2">sum(A19+1)</f>
        <v>11</v>
      </c>
      <c r="B20" s="51"/>
      <c r="C20" s="51"/>
      <c r="D20" s="51"/>
      <c r="E20" s="47" t="s">
        <v>65</v>
      </c>
      <c r="F20" s="47" t="s">
        <v>66</v>
      </c>
      <c r="G20" s="64" t="s">
        <v>38</v>
      </c>
      <c r="H20" s="65" t="s">
        <v>39</v>
      </c>
      <c r="I20" s="66" t="s">
        <v>67</v>
      </c>
      <c r="J20" s="67"/>
      <c r="K20" s="50" t="s">
        <v>34</v>
      </c>
      <c r="L20" s="68"/>
    </row>
    <row r="21" ht="30.0" customHeight="1">
      <c r="A21" s="69">
        <f t="shared" si="2"/>
        <v>12</v>
      </c>
      <c r="B21" s="51"/>
      <c r="C21" s="51"/>
      <c r="D21" s="51"/>
      <c r="E21" s="47" t="s">
        <v>68</v>
      </c>
      <c r="F21" s="47" t="s">
        <v>69</v>
      </c>
      <c r="G21" s="64" t="s">
        <v>38</v>
      </c>
      <c r="H21" s="65" t="s">
        <v>39</v>
      </c>
      <c r="I21" s="66" t="s">
        <v>70</v>
      </c>
      <c r="J21" s="67"/>
      <c r="K21" s="50" t="s">
        <v>34</v>
      </c>
      <c r="L21" s="68"/>
    </row>
    <row r="22" ht="30.0" customHeight="1">
      <c r="A22" s="69">
        <f t="shared" si="2"/>
        <v>13</v>
      </c>
      <c r="B22" s="51"/>
      <c r="C22" s="70"/>
      <c r="D22" s="70"/>
      <c r="E22" s="47" t="s">
        <v>71</v>
      </c>
      <c r="F22" s="47" t="s">
        <v>72</v>
      </c>
      <c r="G22" s="64" t="s">
        <v>38</v>
      </c>
      <c r="H22" s="65" t="s">
        <v>39</v>
      </c>
      <c r="I22" s="66" t="s">
        <v>73</v>
      </c>
      <c r="J22" s="67"/>
      <c r="K22" s="50" t="s">
        <v>34</v>
      </c>
      <c r="L22" s="68"/>
    </row>
    <row r="23" ht="13.5" customHeight="1">
      <c r="A23" s="54"/>
      <c r="B23" s="55"/>
      <c r="C23" s="71"/>
      <c r="D23" s="71"/>
      <c r="E23" s="72"/>
      <c r="F23" s="72"/>
      <c r="G23" s="72"/>
      <c r="H23" s="73"/>
      <c r="I23" s="72"/>
      <c r="J23" s="74"/>
      <c r="K23" s="75"/>
      <c r="L23" s="76"/>
    </row>
    <row r="24" ht="27.75" customHeight="1">
      <c r="A24" s="69">
        <f>sum(19+1)</f>
        <v>20</v>
      </c>
      <c r="B24" s="44"/>
      <c r="C24" s="45"/>
      <c r="D24" s="77" t="s">
        <v>74</v>
      </c>
      <c r="E24" s="47" t="s">
        <v>75</v>
      </c>
      <c r="F24" s="47" t="s">
        <v>69</v>
      </c>
      <c r="G24" s="47" t="s">
        <v>38</v>
      </c>
      <c r="H24" s="78" t="s">
        <v>39</v>
      </c>
      <c r="I24" s="79" t="s">
        <v>76</v>
      </c>
      <c r="J24" s="67"/>
      <c r="K24" s="50" t="s">
        <v>34</v>
      </c>
      <c r="L24" s="68"/>
    </row>
    <row r="25" ht="27.75" customHeight="1">
      <c r="A25" s="69">
        <f t="shared" ref="A25:A27" si="3">sum(A24+1)</f>
        <v>21</v>
      </c>
      <c r="B25" s="51"/>
      <c r="C25" s="51"/>
      <c r="D25" s="51"/>
      <c r="E25" s="47" t="s">
        <v>77</v>
      </c>
      <c r="F25" s="47" t="s">
        <v>78</v>
      </c>
      <c r="G25" s="47" t="s">
        <v>38</v>
      </c>
      <c r="H25" s="78" t="s">
        <v>39</v>
      </c>
      <c r="I25" s="79" t="s">
        <v>79</v>
      </c>
      <c r="J25" s="67"/>
      <c r="K25" s="50" t="s">
        <v>34</v>
      </c>
      <c r="L25" s="68"/>
    </row>
    <row r="26" ht="27.75" customHeight="1">
      <c r="A26" s="69">
        <f t="shared" si="3"/>
        <v>22</v>
      </c>
      <c r="B26" s="51"/>
      <c r="C26" s="51"/>
      <c r="D26" s="51"/>
      <c r="E26" s="47" t="s">
        <v>80</v>
      </c>
      <c r="F26" s="47" t="s">
        <v>81</v>
      </c>
      <c r="G26" s="47" t="s">
        <v>82</v>
      </c>
      <c r="H26" s="78" t="s">
        <v>39</v>
      </c>
      <c r="I26" s="79" t="s">
        <v>83</v>
      </c>
      <c r="J26" s="80" t="s">
        <v>84</v>
      </c>
      <c r="K26" s="81" t="s">
        <v>85</v>
      </c>
      <c r="L26" s="68"/>
    </row>
    <row r="27" ht="27.75" customHeight="1">
      <c r="A27" s="69">
        <f t="shared" si="3"/>
        <v>23</v>
      </c>
      <c r="B27" s="70"/>
      <c r="C27" s="70"/>
      <c r="D27" s="70"/>
      <c r="E27" s="47" t="s">
        <v>86</v>
      </c>
      <c r="F27" s="47" t="s">
        <v>87</v>
      </c>
      <c r="G27" s="47" t="s">
        <v>38</v>
      </c>
      <c r="H27" s="78" t="s">
        <v>39</v>
      </c>
      <c r="I27" s="79" t="s">
        <v>88</v>
      </c>
      <c r="J27" s="67"/>
      <c r="K27" s="50" t="s">
        <v>34</v>
      </c>
      <c r="L27" s="68"/>
    </row>
    <row r="28" ht="13.5" customHeight="1">
      <c r="A28" s="82"/>
      <c r="B28" s="83"/>
      <c r="C28" s="83"/>
      <c r="D28" s="83"/>
      <c r="E28" s="83"/>
      <c r="F28" s="83"/>
      <c r="G28" s="83"/>
      <c r="H28" s="83"/>
      <c r="I28" s="83"/>
      <c r="J28" s="84"/>
      <c r="K28" s="75"/>
      <c r="L28" s="85"/>
    </row>
    <row r="29" ht="27.0" customHeight="1">
      <c r="A29" s="86">
        <f>sum(23+1)</f>
        <v>24</v>
      </c>
      <c r="B29" s="87"/>
      <c r="C29" s="87"/>
      <c r="D29" s="88" t="s">
        <v>89</v>
      </c>
      <c r="E29" s="89" t="s">
        <v>90</v>
      </c>
      <c r="F29" s="89" t="s">
        <v>69</v>
      </c>
      <c r="G29" s="89" t="s">
        <v>38</v>
      </c>
      <c r="H29" s="65" t="s">
        <v>39</v>
      </c>
      <c r="I29" s="90" t="s">
        <v>91</v>
      </c>
      <c r="J29" s="91"/>
      <c r="K29" s="50" t="s">
        <v>34</v>
      </c>
      <c r="L29" s="92"/>
    </row>
    <row r="30" ht="25.5" customHeight="1">
      <c r="A30" s="86">
        <f>sum(A29+1)</f>
        <v>25</v>
      </c>
      <c r="B30" s="93"/>
      <c r="C30" s="93"/>
      <c r="D30" s="93"/>
      <c r="E30" s="89" t="s">
        <v>92</v>
      </c>
      <c r="F30" s="89" t="s">
        <v>93</v>
      </c>
      <c r="G30" s="89" t="s">
        <v>38</v>
      </c>
      <c r="H30" s="65" t="s">
        <v>39</v>
      </c>
      <c r="I30" s="90" t="s">
        <v>94</v>
      </c>
      <c r="J30" s="91"/>
      <c r="K30" s="50" t="s">
        <v>34</v>
      </c>
      <c r="L30" s="92"/>
    </row>
    <row r="31" ht="29.25" customHeight="1">
      <c r="A31" s="94"/>
      <c r="B31" s="93"/>
      <c r="C31" s="93"/>
      <c r="D31" s="93"/>
      <c r="E31" s="89" t="s">
        <v>95</v>
      </c>
      <c r="F31" s="89" t="s">
        <v>96</v>
      </c>
      <c r="G31" s="89" t="s">
        <v>38</v>
      </c>
      <c r="H31" s="65" t="s">
        <v>39</v>
      </c>
      <c r="I31" s="90" t="s">
        <v>97</v>
      </c>
      <c r="J31" s="91"/>
      <c r="K31" s="50" t="s">
        <v>34</v>
      </c>
      <c r="L31" s="92"/>
    </row>
    <row r="32" ht="30.75" customHeight="1">
      <c r="A32" s="94"/>
      <c r="B32" s="93"/>
      <c r="C32" s="93"/>
      <c r="D32" s="93"/>
      <c r="E32" s="89" t="s">
        <v>98</v>
      </c>
      <c r="F32" s="89" t="s">
        <v>99</v>
      </c>
      <c r="G32" s="89" t="s">
        <v>100</v>
      </c>
      <c r="H32" s="65" t="s">
        <v>39</v>
      </c>
      <c r="I32" s="90" t="s">
        <v>101</v>
      </c>
      <c r="J32" s="91"/>
      <c r="K32" s="81" t="s">
        <v>85</v>
      </c>
      <c r="L32" s="92"/>
    </row>
    <row r="33" ht="30.75" customHeight="1">
      <c r="A33" s="94"/>
      <c r="B33" s="95"/>
      <c r="C33" s="95"/>
      <c r="D33" s="95"/>
      <c r="E33" s="89" t="s">
        <v>102</v>
      </c>
      <c r="F33" s="89" t="s">
        <v>103</v>
      </c>
      <c r="G33" s="89" t="s">
        <v>38</v>
      </c>
      <c r="H33" s="65" t="s">
        <v>39</v>
      </c>
      <c r="I33" s="90" t="s">
        <v>104</v>
      </c>
      <c r="J33" s="91"/>
      <c r="K33" s="50" t="s">
        <v>34</v>
      </c>
      <c r="L33" s="92"/>
    </row>
    <row r="34" ht="13.5" customHeight="1">
      <c r="A34" s="96"/>
      <c r="B34" s="96"/>
      <c r="C34" s="96"/>
      <c r="D34" s="96"/>
      <c r="E34" s="96"/>
      <c r="F34" s="96"/>
      <c r="G34" s="96"/>
      <c r="H34" s="96"/>
      <c r="I34" s="96"/>
      <c r="J34" s="97"/>
      <c r="K34" s="75"/>
      <c r="L34" s="98"/>
    </row>
    <row r="35" ht="30.0" customHeight="1">
      <c r="A35" s="99"/>
      <c r="B35" s="99"/>
      <c r="C35" s="99"/>
      <c r="D35" s="100" t="s">
        <v>105</v>
      </c>
      <c r="E35" s="101" t="s">
        <v>106</v>
      </c>
      <c r="F35" s="101" t="s">
        <v>69</v>
      </c>
      <c r="G35" s="101" t="s">
        <v>31</v>
      </c>
      <c r="H35" s="102" t="s">
        <v>39</v>
      </c>
      <c r="I35" s="103" t="s">
        <v>107</v>
      </c>
      <c r="J35" s="99"/>
      <c r="K35" s="99"/>
      <c r="L35" s="99"/>
    </row>
    <row r="36" ht="30.0" customHeight="1">
      <c r="A36" s="99"/>
      <c r="B36" s="99"/>
      <c r="C36" s="99"/>
      <c r="D36" s="99"/>
      <c r="E36" s="104"/>
      <c r="F36" s="104"/>
      <c r="G36" s="104"/>
      <c r="H36" s="104"/>
      <c r="I36" s="104"/>
      <c r="J36" s="99"/>
      <c r="K36" s="99"/>
      <c r="L36" s="99"/>
    </row>
    <row r="37" ht="30.0" customHeight="1">
      <c r="A37" s="99"/>
      <c r="B37" s="99"/>
      <c r="C37" s="99"/>
      <c r="D37" s="99"/>
      <c r="E37" s="104"/>
      <c r="F37" s="104"/>
      <c r="G37" s="104"/>
      <c r="H37" s="104"/>
      <c r="I37" s="104"/>
      <c r="J37" s="99"/>
      <c r="K37" s="99"/>
      <c r="L37" s="99"/>
    </row>
    <row r="38" ht="30.0" customHeight="1">
      <c r="A38" s="99"/>
      <c r="B38" s="99"/>
      <c r="C38" s="99"/>
      <c r="D38" s="99"/>
      <c r="E38" s="104"/>
      <c r="F38" s="104"/>
      <c r="G38" s="104"/>
      <c r="H38" s="104"/>
      <c r="I38" s="104"/>
      <c r="J38" s="99"/>
      <c r="K38" s="99"/>
      <c r="L38" s="99"/>
    </row>
    <row r="39" ht="30.0" customHeight="1">
      <c r="A39" s="99"/>
      <c r="B39" s="99"/>
      <c r="C39" s="99"/>
      <c r="D39" s="99"/>
      <c r="E39" s="104"/>
      <c r="F39" s="104"/>
      <c r="G39" s="104"/>
      <c r="H39" s="104"/>
      <c r="I39" s="104"/>
      <c r="J39" s="99"/>
      <c r="K39" s="99"/>
      <c r="L39" s="99"/>
    </row>
    <row r="40" ht="30.0" customHeight="1">
      <c r="A40" s="99"/>
      <c r="B40" s="99"/>
      <c r="C40" s="99"/>
      <c r="D40" s="99"/>
      <c r="E40" s="104"/>
      <c r="F40" s="104"/>
      <c r="G40" s="104"/>
      <c r="H40" s="104"/>
      <c r="I40" s="104"/>
      <c r="J40" s="99"/>
      <c r="K40" s="99"/>
      <c r="L40" s="99"/>
    </row>
    <row r="41" ht="30.0" customHeight="1">
      <c r="A41" s="99"/>
      <c r="B41" s="99"/>
      <c r="C41" s="99"/>
      <c r="D41" s="99"/>
      <c r="E41" s="104"/>
      <c r="F41" s="104"/>
      <c r="G41" s="104"/>
      <c r="H41" s="104"/>
      <c r="I41" s="104"/>
      <c r="J41" s="99"/>
      <c r="K41" s="99"/>
      <c r="L41" s="99"/>
    </row>
    <row r="42" ht="30.0" customHeight="1">
      <c r="A42" s="99"/>
      <c r="B42" s="99"/>
      <c r="C42" s="99"/>
      <c r="D42" s="99"/>
      <c r="E42" s="104"/>
      <c r="F42" s="104"/>
      <c r="G42" s="104"/>
      <c r="H42" s="104"/>
      <c r="I42" s="104"/>
      <c r="J42" s="99"/>
      <c r="K42" s="99"/>
      <c r="L42" s="99"/>
    </row>
    <row r="43" ht="30.0" customHeight="1">
      <c r="A43" s="99"/>
      <c r="B43" s="99"/>
      <c r="C43" s="99"/>
      <c r="D43" s="99"/>
      <c r="E43" s="104"/>
      <c r="F43" s="104"/>
      <c r="G43" s="104"/>
      <c r="H43" s="104"/>
      <c r="I43" s="104"/>
      <c r="J43" s="99"/>
      <c r="K43" s="99"/>
      <c r="L43" s="99"/>
    </row>
    <row r="44" ht="30.0" customHeight="1">
      <c r="A44" s="99"/>
      <c r="B44" s="99"/>
      <c r="C44" s="99"/>
      <c r="D44" s="99"/>
      <c r="E44" s="104"/>
      <c r="F44" s="104"/>
      <c r="G44" s="104"/>
      <c r="H44" s="104"/>
      <c r="I44" s="104"/>
      <c r="J44" s="99"/>
      <c r="K44" s="99"/>
      <c r="L44" s="99"/>
    </row>
    <row r="45" ht="30.0" customHeight="1">
      <c r="A45" s="99"/>
      <c r="B45" s="99"/>
      <c r="C45" s="99"/>
      <c r="D45" s="99"/>
      <c r="E45" s="104"/>
      <c r="F45" s="104"/>
      <c r="G45" s="104"/>
      <c r="H45" s="104"/>
      <c r="I45" s="104"/>
      <c r="J45" s="99"/>
      <c r="K45" s="99"/>
      <c r="L45" s="99"/>
    </row>
    <row r="46" ht="30.0" customHeight="1">
      <c r="A46" s="99"/>
      <c r="B46" s="99"/>
      <c r="C46" s="99"/>
      <c r="D46" s="99"/>
      <c r="E46" s="104"/>
      <c r="F46" s="104"/>
      <c r="G46" s="104"/>
      <c r="H46" s="104"/>
      <c r="I46" s="104"/>
      <c r="J46" s="99"/>
      <c r="K46" s="99"/>
      <c r="L46" s="99"/>
    </row>
    <row r="47" ht="30.0" customHeight="1">
      <c r="A47" s="99"/>
      <c r="B47" s="99"/>
      <c r="C47" s="99"/>
      <c r="D47" s="99"/>
      <c r="E47" s="104"/>
      <c r="F47" s="104"/>
      <c r="G47" s="104"/>
      <c r="H47" s="104"/>
      <c r="I47" s="104"/>
      <c r="J47" s="99"/>
      <c r="K47" s="99"/>
      <c r="L47" s="99"/>
    </row>
    <row r="48" ht="30.0" customHeight="1">
      <c r="A48" s="99"/>
      <c r="B48" s="99"/>
      <c r="C48" s="99"/>
      <c r="D48" s="99"/>
      <c r="E48" s="104"/>
      <c r="F48" s="104"/>
      <c r="G48" s="104"/>
      <c r="H48" s="104"/>
      <c r="I48" s="104"/>
      <c r="J48" s="99"/>
      <c r="K48" s="99"/>
      <c r="L48" s="99"/>
    </row>
    <row r="49" ht="30.0" customHeight="1">
      <c r="A49" s="99"/>
      <c r="B49" s="99"/>
      <c r="C49" s="99"/>
      <c r="D49" s="99"/>
      <c r="E49" s="104"/>
      <c r="F49" s="104"/>
      <c r="G49" s="104"/>
      <c r="H49" s="104"/>
      <c r="I49" s="104"/>
      <c r="J49" s="99"/>
      <c r="K49" s="99"/>
      <c r="L49" s="99"/>
    </row>
    <row r="50" ht="30.0" customHeight="1">
      <c r="A50" s="99"/>
      <c r="B50" s="99"/>
      <c r="C50" s="99"/>
      <c r="D50" s="99"/>
      <c r="E50" s="104"/>
      <c r="F50" s="104"/>
      <c r="G50" s="104"/>
      <c r="H50" s="104"/>
      <c r="I50" s="104"/>
      <c r="J50" s="99"/>
      <c r="K50" s="99"/>
      <c r="L50" s="99"/>
    </row>
    <row r="51" ht="30.0" customHeight="1">
      <c r="A51" s="99"/>
      <c r="B51" s="99"/>
      <c r="C51" s="99"/>
      <c r="D51" s="99"/>
      <c r="E51" s="104"/>
      <c r="F51" s="104"/>
      <c r="G51" s="104"/>
      <c r="H51" s="104"/>
      <c r="I51" s="104"/>
      <c r="J51" s="99"/>
      <c r="K51" s="99"/>
      <c r="L51" s="99"/>
    </row>
    <row r="52" ht="30.0" customHeight="1">
      <c r="A52" s="99"/>
      <c r="B52" s="99"/>
      <c r="C52" s="99"/>
      <c r="D52" s="99"/>
      <c r="E52" s="104"/>
      <c r="F52" s="104"/>
      <c r="G52" s="104"/>
      <c r="H52" s="104"/>
      <c r="I52" s="104"/>
      <c r="J52" s="99"/>
      <c r="K52" s="99"/>
      <c r="L52" s="99"/>
    </row>
    <row r="53" ht="30.0" customHeight="1">
      <c r="A53" s="99"/>
      <c r="B53" s="99"/>
      <c r="C53" s="99"/>
      <c r="D53" s="99"/>
      <c r="E53" s="104"/>
      <c r="F53" s="104"/>
      <c r="G53" s="104"/>
      <c r="H53" s="104"/>
      <c r="I53" s="104"/>
      <c r="J53" s="99"/>
      <c r="K53" s="99"/>
      <c r="L53" s="99"/>
    </row>
    <row r="54" ht="30.0" customHeight="1">
      <c r="A54" s="99"/>
      <c r="B54" s="99"/>
      <c r="C54" s="99"/>
      <c r="D54" s="99"/>
      <c r="E54" s="104"/>
      <c r="F54" s="104"/>
      <c r="G54" s="104"/>
      <c r="H54" s="104"/>
      <c r="I54" s="104"/>
      <c r="J54" s="99"/>
      <c r="K54" s="99"/>
      <c r="L54" s="99"/>
    </row>
    <row r="55" ht="30.0" customHeight="1">
      <c r="A55" s="99"/>
      <c r="B55" s="99"/>
      <c r="C55" s="99"/>
      <c r="D55" s="99"/>
      <c r="E55" s="104"/>
      <c r="F55" s="104"/>
      <c r="G55" s="104"/>
      <c r="H55" s="104"/>
      <c r="I55" s="104"/>
      <c r="J55" s="99"/>
      <c r="K55" s="99"/>
      <c r="L55" s="99"/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</sheetData>
  <mergeCells count="16">
    <mergeCell ref="A1:B1"/>
    <mergeCell ref="K1:L1"/>
    <mergeCell ref="A2:B2"/>
    <mergeCell ref="A3:B3"/>
    <mergeCell ref="B10:B17"/>
    <mergeCell ref="C10:C17"/>
    <mergeCell ref="D10:D17"/>
    <mergeCell ref="B24:B27"/>
    <mergeCell ref="C24:C27"/>
    <mergeCell ref="D24:D27"/>
    <mergeCell ref="B19:B22"/>
    <mergeCell ref="C19:C22"/>
    <mergeCell ref="D19:D22"/>
    <mergeCell ref="D29:D33"/>
    <mergeCell ref="C29:C33"/>
    <mergeCell ref="B29:B33"/>
  </mergeCells>
  <dataValidations>
    <dataValidation type="list" allowBlank="1" sqref="K8 K10:K17 K19:K22 K24:K27 K29:K33">
      <formula1>"Passed,Failed,Not Executed,Out of Scope"</formula1>
    </dataValidation>
  </dataValidations>
  <hyperlinks>
    <hyperlink r:id="rId1" ref="C1"/>
    <hyperlink r:id="rId2" ref="C3"/>
    <hyperlink r:id="rId3" ref="E3"/>
    <hyperlink r:id="rId4" ref="I10"/>
    <hyperlink r:id="rId5" ref="I19"/>
    <hyperlink r:id="rId6" ref="I20"/>
    <hyperlink r:id="rId7" ref="I21"/>
    <hyperlink r:id="rId8" ref="I22"/>
    <hyperlink r:id="rId9" ref="I24"/>
    <hyperlink r:id="rId10" ref="I25"/>
    <hyperlink r:id="rId11" ref="I26"/>
    <hyperlink r:id="rId12" ref="J26"/>
    <hyperlink r:id="rId13" ref="I27"/>
    <hyperlink r:id="rId14" ref="I29"/>
    <hyperlink r:id="rId15" ref="I30"/>
    <hyperlink r:id="rId16" ref="I31"/>
    <hyperlink r:id="rId17" ref="I32"/>
    <hyperlink r:id="rId18" ref="I33"/>
    <hyperlink r:id="rId19" ref="I35"/>
  </hyperlinks>
  <printOptions/>
  <pageMargins bottom="1.0" footer="0.0" header="0.0" left="0.75" right="0.75" top="1.0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8.29"/>
    <col customWidth="1" min="3" max="3" width="33.29"/>
    <col customWidth="1" min="4" max="4" width="16.71"/>
    <col customWidth="1" min="5" max="5" width="51.71"/>
  </cols>
  <sheetData>
    <row r="1">
      <c r="A1" s="105"/>
      <c r="B1" s="105"/>
      <c r="C1" s="105"/>
      <c r="D1" s="105"/>
      <c r="E1" s="105"/>
    </row>
    <row r="2">
      <c r="A2" s="105"/>
      <c r="B2" s="105"/>
      <c r="C2" s="105"/>
      <c r="D2" s="105"/>
      <c r="E2" s="105"/>
    </row>
    <row r="3">
      <c r="A3" s="106"/>
      <c r="B3" s="107"/>
      <c r="C3" s="108"/>
      <c r="D3" s="105"/>
      <c r="E3" s="105"/>
    </row>
    <row r="4">
      <c r="A4" s="109" t="s">
        <v>108</v>
      </c>
      <c r="B4" s="110" t="s">
        <v>109</v>
      </c>
      <c r="C4" s="70"/>
      <c r="D4" s="105"/>
      <c r="E4" s="105"/>
    </row>
    <row r="5">
      <c r="A5" s="109" t="s">
        <v>110</v>
      </c>
      <c r="B5" s="111"/>
      <c r="C5" s="70"/>
      <c r="D5" s="105"/>
      <c r="E5" s="105"/>
    </row>
    <row r="6">
      <c r="A6" s="109" t="s">
        <v>111</v>
      </c>
      <c r="B6" s="112" t="s">
        <v>11</v>
      </c>
      <c r="C6" s="70"/>
      <c r="D6" s="105"/>
      <c r="E6" s="105"/>
    </row>
    <row r="7">
      <c r="A7" s="109" t="s">
        <v>112</v>
      </c>
      <c r="B7" s="113">
        <v>45205.0</v>
      </c>
      <c r="C7" s="70"/>
      <c r="D7" s="105"/>
      <c r="E7" s="105"/>
    </row>
    <row r="8">
      <c r="A8" s="109" t="s">
        <v>113</v>
      </c>
      <c r="B8" s="111"/>
      <c r="C8" s="70"/>
      <c r="D8" s="105"/>
      <c r="E8" s="105"/>
    </row>
    <row r="9">
      <c r="A9" s="105"/>
      <c r="B9" s="114"/>
      <c r="C9" s="105"/>
      <c r="D9" s="105"/>
      <c r="E9" s="105"/>
    </row>
    <row r="10">
      <c r="A10" s="105"/>
      <c r="B10" s="114"/>
      <c r="C10" s="105"/>
      <c r="D10" s="105"/>
      <c r="E10" s="105"/>
    </row>
    <row r="11">
      <c r="A11" s="108"/>
      <c r="B11" s="107"/>
      <c r="C11" s="108"/>
      <c r="D11" s="105"/>
      <c r="E11" s="105"/>
    </row>
    <row r="12">
      <c r="A12" s="115"/>
      <c r="B12" s="116"/>
      <c r="C12" s="115"/>
      <c r="D12" s="117"/>
      <c r="E12" s="117"/>
    </row>
    <row r="13">
      <c r="A13" s="118" t="s">
        <v>114</v>
      </c>
      <c r="B13" s="119" t="s">
        <v>115</v>
      </c>
      <c r="C13" s="120" t="s">
        <v>116</v>
      </c>
      <c r="D13" s="119" t="s">
        <v>117</v>
      </c>
      <c r="E13" s="119" t="s">
        <v>118</v>
      </c>
    </row>
    <row r="14">
      <c r="A14" s="121" t="s">
        <v>119</v>
      </c>
      <c r="B14" s="122"/>
      <c r="C14" s="123" t="s">
        <v>120</v>
      </c>
      <c r="D14" s="124" t="s">
        <v>121</v>
      </c>
      <c r="E14" s="124">
        <v>1.0</v>
      </c>
    </row>
    <row r="15">
      <c r="A15" s="125" t="s">
        <v>122</v>
      </c>
      <c r="B15" s="122"/>
      <c r="C15" s="126" t="s">
        <v>123</v>
      </c>
      <c r="D15" s="127" t="s">
        <v>124</v>
      </c>
      <c r="E15" s="127">
        <v>8.0</v>
      </c>
    </row>
    <row r="16">
      <c r="A16" s="128" t="s">
        <v>125</v>
      </c>
      <c r="B16" s="122"/>
      <c r="C16" s="126" t="s">
        <v>126</v>
      </c>
      <c r="D16" s="129" t="s">
        <v>127</v>
      </c>
      <c r="E16" s="127">
        <v>4.0</v>
      </c>
    </row>
    <row r="17">
      <c r="A17" s="128" t="s">
        <v>128</v>
      </c>
      <c r="B17" s="122"/>
      <c r="C17" s="126" t="s">
        <v>129</v>
      </c>
      <c r="D17" s="130" t="s">
        <v>124</v>
      </c>
      <c r="E17" s="127">
        <v>4.0</v>
      </c>
    </row>
    <row r="18">
      <c r="A18" s="131"/>
      <c r="B18" s="132"/>
      <c r="C18" s="132"/>
      <c r="D18" s="132"/>
      <c r="E18" s="132"/>
    </row>
    <row r="19">
      <c r="A19" s="128" t="s">
        <v>130</v>
      </c>
      <c r="B19" s="122"/>
      <c r="C19" s="126" t="s">
        <v>131</v>
      </c>
      <c r="D19" s="129" t="s">
        <v>124</v>
      </c>
      <c r="E19" s="124">
        <v>1.0</v>
      </c>
    </row>
    <row r="20">
      <c r="A20" s="121" t="s">
        <v>132</v>
      </c>
      <c r="B20" s="122"/>
      <c r="C20" s="133" t="s">
        <v>133</v>
      </c>
      <c r="D20" s="130" t="s">
        <v>134</v>
      </c>
      <c r="E20" s="124">
        <v>1.0</v>
      </c>
    </row>
    <row r="21">
      <c r="A21" s="121" t="s">
        <v>135</v>
      </c>
      <c r="B21" s="122"/>
      <c r="C21" s="133" t="s">
        <v>136</v>
      </c>
      <c r="D21" s="130" t="s">
        <v>137</v>
      </c>
      <c r="E21" s="124">
        <v>1.0</v>
      </c>
    </row>
    <row r="22">
      <c r="A22" s="121" t="s">
        <v>138</v>
      </c>
      <c r="B22" s="122"/>
      <c r="C22" s="133" t="s">
        <v>139</v>
      </c>
      <c r="D22" s="130" t="s">
        <v>137</v>
      </c>
      <c r="E22" s="124">
        <v>5.0</v>
      </c>
    </row>
    <row r="23">
      <c r="A23" s="121" t="s">
        <v>140</v>
      </c>
      <c r="B23" s="122"/>
      <c r="C23" s="133" t="s">
        <v>141</v>
      </c>
      <c r="D23" s="130" t="s">
        <v>124</v>
      </c>
      <c r="E23" s="124">
        <v>5.0</v>
      </c>
    </row>
    <row r="24">
      <c r="A24" s="121" t="s">
        <v>142</v>
      </c>
      <c r="B24" s="122"/>
      <c r="C24" s="133" t="s">
        <v>143</v>
      </c>
      <c r="D24" s="130" t="s">
        <v>127</v>
      </c>
      <c r="E24" s="124">
        <v>10.0</v>
      </c>
    </row>
    <row r="25">
      <c r="A25" s="121" t="s">
        <v>144</v>
      </c>
      <c r="B25" s="122"/>
      <c r="C25" s="133" t="s">
        <v>145</v>
      </c>
      <c r="D25" s="130" t="s">
        <v>146</v>
      </c>
      <c r="E25" s="124">
        <v>1.0</v>
      </c>
    </row>
    <row r="26">
      <c r="A26" s="121" t="s">
        <v>147</v>
      </c>
      <c r="B26" s="122"/>
      <c r="C26" s="133" t="s">
        <v>148</v>
      </c>
      <c r="D26" s="130" t="s">
        <v>146</v>
      </c>
      <c r="E26" s="124">
        <v>1.0</v>
      </c>
    </row>
    <row r="27">
      <c r="A27" s="121" t="s">
        <v>149</v>
      </c>
      <c r="B27" s="122"/>
      <c r="C27" s="133" t="s">
        <v>150</v>
      </c>
      <c r="D27" s="130" t="s">
        <v>134</v>
      </c>
      <c r="E27" s="124">
        <v>1.0</v>
      </c>
    </row>
    <row r="28">
      <c r="A28" s="121" t="s">
        <v>151</v>
      </c>
      <c r="B28" s="122"/>
      <c r="C28" s="133" t="s">
        <v>152</v>
      </c>
      <c r="D28" s="130" t="s">
        <v>137</v>
      </c>
      <c r="E28" s="124">
        <v>1.0</v>
      </c>
    </row>
    <row r="29">
      <c r="A29" s="121" t="s">
        <v>153</v>
      </c>
      <c r="B29" s="122"/>
      <c r="C29" s="133" t="s">
        <v>154</v>
      </c>
      <c r="D29" s="130" t="s">
        <v>137</v>
      </c>
      <c r="E29" s="124">
        <v>1.0</v>
      </c>
    </row>
    <row r="30">
      <c r="A30" s="105"/>
      <c r="B30" s="105"/>
      <c r="C30" s="105"/>
      <c r="D30" s="105"/>
      <c r="E30" s="105"/>
    </row>
    <row r="31">
      <c r="A31" s="105"/>
      <c r="B31" s="105"/>
      <c r="C31" s="105"/>
      <c r="D31" s="105"/>
      <c r="E31" s="105"/>
    </row>
  </sheetData>
  <mergeCells count="5">
    <mergeCell ref="B4:C4"/>
    <mergeCell ref="B5:C5"/>
    <mergeCell ref="B6:C6"/>
    <mergeCell ref="B7:C7"/>
    <mergeCell ref="B8:C8"/>
  </mergeCells>
  <hyperlinks>
    <hyperlink r:id="rId1" ref="B4"/>
    <hyperlink r:id="rId2" ref="B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6.71"/>
  </cols>
  <sheetData>
    <row r="1">
      <c r="A1" s="134"/>
      <c r="B1" s="134"/>
      <c r="C1" s="134"/>
      <c r="D1" s="134"/>
      <c r="E1" s="134"/>
      <c r="F1" s="134"/>
      <c r="G1" s="134"/>
      <c r="H1" s="134"/>
    </row>
    <row r="2">
      <c r="A2" s="134"/>
      <c r="B2" s="135"/>
      <c r="C2" s="135"/>
      <c r="D2" s="135"/>
      <c r="E2" s="135"/>
      <c r="F2" s="135"/>
      <c r="G2" s="135"/>
      <c r="H2" s="134"/>
    </row>
    <row r="3">
      <c r="A3" s="136"/>
      <c r="B3" s="137" t="s">
        <v>155</v>
      </c>
      <c r="C3" s="138"/>
      <c r="D3" s="138"/>
      <c r="E3" s="138"/>
      <c r="F3" s="138"/>
      <c r="G3" s="139"/>
      <c r="H3" s="134"/>
    </row>
    <row r="4">
      <c r="A4" s="136"/>
      <c r="B4" s="140" t="s">
        <v>156</v>
      </c>
      <c r="C4" s="141" t="s">
        <v>1</v>
      </c>
      <c r="D4" s="138"/>
      <c r="E4" s="138"/>
      <c r="F4" s="138"/>
      <c r="G4" s="139"/>
      <c r="H4" s="134"/>
    </row>
    <row r="5">
      <c r="A5" s="136"/>
      <c r="B5" s="142" t="s">
        <v>157</v>
      </c>
      <c r="C5" s="143" t="s">
        <v>158</v>
      </c>
      <c r="D5" s="138"/>
      <c r="E5" s="138"/>
      <c r="F5" s="138"/>
      <c r="G5" s="139"/>
      <c r="H5" s="136"/>
      <c r="I5" s="144" t="s">
        <v>159</v>
      </c>
      <c r="J5" s="145" t="s">
        <v>160</v>
      </c>
    </row>
    <row r="6">
      <c r="A6" s="136"/>
      <c r="B6" s="140" t="s">
        <v>161</v>
      </c>
      <c r="C6" s="146"/>
      <c r="D6" s="138"/>
      <c r="E6" s="138"/>
      <c r="F6" s="138"/>
      <c r="G6" s="139"/>
      <c r="H6" s="136"/>
      <c r="I6" s="147">
        <f>C14</f>
        <v>20</v>
      </c>
      <c r="J6" s="148" t="s">
        <v>7</v>
      </c>
    </row>
    <row r="7">
      <c r="A7" s="136"/>
      <c r="B7" s="140" t="s">
        <v>162</v>
      </c>
      <c r="C7" s="141" t="s">
        <v>11</v>
      </c>
      <c r="D7" s="138"/>
      <c r="E7" s="138"/>
      <c r="F7" s="138"/>
      <c r="G7" s="139"/>
      <c r="H7" s="136"/>
      <c r="I7" s="147">
        <f>D14</f>
        <v>2</v>
      </c>
      <c r="J7" s="148" t="s">
        <v>12</v>
      </c>
    </row>
    <row r="8">
      <c r="A8" s="136"/>
      <c r="B8" s="140" t="s">
        <v>163</v>
      </c>
      <c r="C8" s="141" t="s">
        <v>11</v>
      </c>
      <c r="D8" s="138"/>
      <c r="E8" s="138"/>
      <c r="F8" s="138"/>
      <c r="G8" s="139"/>
      <c r="H8" s="136"/>
      <c r="I8" s="147">
        <f>E14</f>
        <v>0</v>
      </c>
      <c r="J8" s="148" t="s">
        <v>13</v>
      </c>
    </row>
    <row r="9">
      <c r="A9" s="136"/>
      <c r="B9" s="140" t="s">
        <v>164</v>
      </c>
      <c r="C9" s="149"/>
      <c r="D9" s="138"/>
      <c r="E9" s="138"/>
      <c r="F9" s="138"/>
      <c r="G9" s="139"/>
      <c r="H9" s="136"/>
      <c r="I9" s="147">
        <f>F14</f>
        <v>0</v>
      </c>
      <c r="J9" s="148" t="s">
        <v>14</v>
      </c>
    </row>
    <row r="10">
      <c r="A10" s="136"/>
      <c r="B10" s="150" t="s">
        <v>165</v>
      </c>
      <c r="G10" s="151"/>
      <c r="H10" s="134"/>
    </row>
    <row r="11">
      <c r="A11" s="136"/>
      <c r="B11" s="138"/>
      <c r="C11" s="138"/>
      <c r="D11" s="138"/>
      <c r="E11" s="138"/>
      <c r="F11" s="138"/>
      <c r="G11" s="139"/>
      <c r="H11" s="134"/>
    </row>
    <row r="12">
      <c r="A12" s="136"/>
      <c r="B12" s="152" t="s">
        <v>166</v>
      </c>
      <c r="C12" s="152" t="s">
        <v>7</v>
      </c>
      <c r="D12" s="152" t="s">
        <v>12</v>
      </c>
      <c r="E12" s="152" t="s">
        <v>13</v>
      </c>
      <c r="F12" s="152" t="s">
        <v>167</v>
      </c>
      <c r="G12" s="153" t="s">
        <v>168</v>
      </c>
      <c r="H12" s="134"/>
    </row>
    <row r="13">
      <c r="A13" s="154"/>
      <c r="B13" s="155"/>
      <c r="C13" s="156">
        <f>TestCase!L2</f>
        <v>20</v>
      </c>
      <c r="D13" s="157">
        <f>TestCase!L3</f>
        <v>2</v>
      </c>
      <c r="E13" s="158">
        <f>TestCase!L4</f>
        <v>0</v>
      </c>
      <c r="F13" s="159">
        <f>TestCase!L5</f>
        <v>0</v>
      </c>
      <c r="G13" s="160">
        <f>TestCase!L6</f>
        <v>22</v>
      </c>
      <c r="H13" s="105"/>
    </row>
    <row r="14">
      <c r="A14" s="136"/>
      <c r="B14" s="161" t="s">
        <v>169</v>
      </c>
      <c r="C14" s="161">
        <f t="shared" ref="C14:G14" si="1">SUM(C13)</f>
        <v>20</v>
      </c>
      <c r="D14" s="162">
        <f t="shared" si="1"/>
        <v>2</v>
      </c>
      <c r="E14" s="161">
        <f t="shared" si="1"/>
        <v>0</v>
      </c>
      <c r="F14" s="161">
        <f t="shared" si="1"/>
        <v>0</v>
      </c>
      <c r="G14" s="163">
        <f t="shared" si="1"/>
        <v>22</v>
      </c>
      <c r="H14" s="134"/>
    </row>
    <row r="15">
      <c r="A15" s="134"/>
      <c r="B15" s="114"/>
      <c r="C15" s="114"/>
      <c r="D15" s="114"/>
      <c r="E15" s="114"/>
      <c r="F15" s="114"/>
      <c r="G15" s="114"/>
      <c r="H15" s="134"/>
    </row>
  </sheetData>
  <mergeCells count="8">
    <mergeCell ref="B3:G3"/>
    <mergeCell ref="C4:G4"/>
    <mergeCell ref="C5:G5"/>
    <mergeCell ref="C6:G6"/>
    <mergeCell ref="C7:G7"/>
    <mergeCell ref="C8:G8"/>
    <mergeCell ref="C9:G9"/>
    <mergeCell ref="B10:G11"/>
  </mergeCells>
  <hyperlinks>
    <hyperlink r:id="rId1" ref="C4"/>
    <hyperlink r:id="rId2" ref="C7"/>
    <hyperlink r:id="rId3" ref="C8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