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Sc 2nd sem\201(L)\Assignment-1\"/>
    </mc:Choice>
  </mc:AlternateContent>
  <bookViews>
    <workbookView xWindow="0" yWindow="0" windowWidth="14370" windowHeight="7455"/>
  </bookViews>
  <sheets>
    <sheet name="The Rocket propellant Data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22" i="1" l="1"/>
  <c r="C22" i="1"/>
  <c r="D2" i="1" s="1"/>
  <c r="G2" i="1" l="1"/>
  <c r="E2" i="1"/>
  <c r="D20" i="1"/>
  <c r="D19" i="1"/>
  <c r="D16" i="1"/>
  <c r="D15" i="1"/>
  <c r="D12" i="1"/>
  <c r="D11" i="1"/>
  <c r="D8" i="1"/>
  <c r="D7" i="1"/>
  <c r="D4" i="1"/>
  <c r="D3" i="1"/>
  <c r="D21" i="1"/>
  <c r="D18" i="1"/>
  <c r="D17" i="1"/>
  <c r="D14" i="1"/>
  <c r="D13" i="1"/>
  <c r="D10" i="1"/>
  <c r="D9" i="1"/>
  <c r="D6" i="1"/>
  <c r="D5" i="1"/>
  <c r="G6" i="1" l="1"/>
  <c r="E6" i="1"/>
  <c r="G10" i="1"/>
  <c r="E10" i="1"/>
  <c r="G14" i="1"/>
  <c r="E14" i="1"/>
  <c r="G18" i="1"/>
  <c r="E18" i="1"/>
  <c r="E3" i="1"/>
  <c r="G3" i="1"/>
  <c r="E7" i="1"/>
  <c r="G7" i="1"/>
  <c r="E11" i="1"/>
  <c r="G11" i="1"/>
  <c r="E15" i="1"/>
  <c r="G15" i="1"/>
  <c r="E19" i="1"/>
  <c r="G19" i="1"/>
  <c r="E5" i="1"/>
  <c r="G5" i="1"/>
  <c r="E9" i="1"/>
  <c r="G9" i="1"/>
  <c r="E13" i="1"/>
  <c r="G13" i="1"/>
  <c r="E17" i="1"/>
  <c r="G17" i="1"/>
  <c r="E21" i="1"/>
  <c r="G21" i="1"/>
  <c r="E4" i="1"/>
  <c r="G4" i="1"/>
  <c r="E8" i="1"/>
  <c r="G8" i="1"/>
  <c r="E12" i="1"/>
  <c r="G12" i="1"/>
  <c r="E16" i="1"/>
  <c r="G16" i="1"/>
  <c r="E20" i="1"/>
  <c r="G20" i="1"/>
  <c r="G22" i="1" l="1"/>
  <c r="E22" i="1"/>
  <c r="J4" i="1" l="1"/>
  <c r="J5" i="1" s="1"/>
</calcChain>
</file>

<file path=xl/sharedStrings.xml><?xml version="1.0" encoding="utf-8"?>
<sst xmlns="http://schemas.openxmlformats.org/spreadsheetml/2006/main" count="12" uniqueCount="12">
  <si>
    <t>xi-xbar</t>
  </si>
  <si>
    <t>yi(xi-xbar)</t>
  </si>
  <si>
    <t>Sxy=</t>
  </si>
  <si>
    <t>(xi-xbar)2</t>
  </si>
  <si>
    <t>Sxx=</t>
  </si>
  <si>
    <t>Shear strength (y)</t>
  </si>
  <si>
    <t>Age of propellant (x)</t>
  </si>
  <si>
    <t>B1 cap=</t>
  </si>
  <si>
    <t>B0 cap=</t>
  </si>
  <si>
    <t>Obs</t>
  </si>
  <si>
    <t>Calculating values of B0 and B1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</si>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</sst>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6" fillId="33" borderId="10" xfId="0" applyFont="1" applyFill="1" applyBorder="1" applyAlignment="1">
      <alignment horizontal="right"/>
    </xf>
    <xf numFmtId="0" fontId="16" fillId="33" borderId="11" xfId="0" applyFont="1" applyFill="1" applyBorder="1"/>
    <xf numFmtId="0" fontId="19" fillId="0" borderId="0" xfId="0" applyFont="1" applyAlignment="1">
      <alignment horizont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20" fillId="0" borderId="0" xfId="0" applyFont="1"/>
    <xf numFmtId="0" fontId="18" fillId="33" borderId="14" xfId="0" applyFont="1" applyFill="1" applyBorder="1" applyAlignment="1">
      <alignment horizontal="right"/>
    </xf>
    <xf numFmtId="0" fontId="18" fillId="33" borderId="16" xfId="0" applyFont="1" applyFill="1" applyBorder="1"/>
    <xf numFmtId="0" fontId="18" fillId="33" borderId="15" xfId="0" applyFont="1" applyFill="1" applyBorder="1"/>
    <xf numFmtId="0" fontId="18" fillId="0" borderId="0" xfId="0" applyFont="1" applyAlignment="1">
      <alignment horizontal="right"/>
    </xf>
    <xf numFmtId="0" fontId="0" fillId="35" borderId="0" xfId="0" applyFill="1" applyBorder="1"/>
    <xf numFmtId="164" fontId="0" fillId="35" borderId="0" xfId="0" applyNumberFormat="1" applyFill="1" applyBorder="1"/>
    <xf numFmtId="0" fontId="0" fillId="0" borderId="0" xfId="0" applyBorder="1"/>
    <xf numFmtId="164" fontId="0" fillId="0" borderId="0" xfId="0" applyNumberFormat="1" applyBorder="1"/>
    <xf numFmtId="164" fontId="18" fillId="33" borderId="14" xfId="0" applyNumberFormat="1" applyFont="1" applyFill="1" applyBorder="1" applyAlignment="1">
      <alignment horizontal="right"/>
    </xf>
    <xf numFmtId="164" fontId="18" fillId="33" borderId="15" xfId="0" applyNumberFormat="1" applyFont="1" applyFill="1" applyBorder="1"/>
    <xf numFmtId="0" fontId="18" fillId="33" borderId="17" xfId="0" applyFont="1" applyFill="1" applyBorder="1" applyAlignment="1">
      <alignment horizontal="right" vertical="center"/>
    </xf>
    <xf numFmtId="164" fontId="18" fillId="33" borderId="17" xfId="0" applyNumberFormat="1" applyFont="1" applyFill="1" applyBorder="1" applyAlignment="1">
      <alignment horizontal="right" vertical="center"/>
    </xf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164" fontId="0" fillId="35" borderId="20" xfId="0" applyNumberFormat="1" applyFill="1" applyBorder="1"/>
    <xf numFmtId="164" fontId="0" fillId="0" borderId="20" xfId="0" applyNumberFormat="1" applyBorder="1"/>
    <xf numFmtId="0" fontId="0" fillId="35" borderId="21" xfId="0" applyFill="1" applyBorder="1"/>
    <xf numFmtId="164" fontId="0" fillId="35" borderId="21" xfId="0" applyNumberFormat="1" applyFill="1" applyBorder="1"/>
    <xf numFmtId="164" fontId="0" fillId="35" borderId="22" xfId="0" applyNumberFormat="1" applyFill="1" applyBorder="1"/>
    <xf numFmtId="0" fontId="0" fillId="34" borderId="17" xfId="0" applyFill="1" applyBorder="1"/>
    <xf numFmtId="0" fontId="0" fillId="33" borderId="23" xfId="0" applyFill="1" applyBorder="1"/>
    <xf numFmtId="0" fontId="0" fillId="34" borderId="23" xfId="0" applyFill="1" applyBorder="1"/>
    <xf numFmtId="0" fontId="0" fillId="33" borderId="2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ignment-2%20Eucalyptus%20(Finding%20B0%20cap%20and%20B1%20c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calyptus 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7" sqref="F27"/>
    </sheetView>
  </sheetViews>
  <sheetFormatPr defaultRowHeight="15" x14ac:dyDescent="0.25"/>
  <cols>
    <col min="1" max="1" width="5.28515625" bestFit="1" customWidth="1"/>
    <col min="2" max="2" width="18.85546875" bestFit="1" customWidth="1"/>
    <col min="3" max="3" width="21.5703125" bestFit="1" customWidth="1"/>
    <col min="4" max="4" width="7.5703125" bestFit="1" customWidth="1"/>
    <col min="5" max="5" width="11.42578125" bestFit="1" customWidth="1"/>
    <col min="6" max="6" width="5.28515625" bestFit="1" customWidth="1"/>
    <col min="7" max="7" width="10.140625" bestFit="1" customWidth="1"/>
  </cols>
  <sheetData>
    <row r="1" spans="1:10" s="12" customFormat="1" ht="16.5" thickBot="1" x14ac:dyDescent="0.3">
      <c r="A1" s="19" t="s">
        <v>9</v>
      </c>
      <c r="B1" s="19" t="s">
        <v>5</v>
      </c>
      <c r="C1" s="19" t="s">
        <v>6</v>
      </c>
      <c r="D1" s="20" t="s">
        <v>0</v>
      </c>
      <c r="E1" s="20" t="s">
        <v>1</v>
      </c>
      <c r="F1" s="20"/>
      <c r="G1" s="20" t="s">
        <v>3</v>
      </c>
    </row>
    <row r="2" spans="1:10" ht="15" customHeight="1" x14ac:dyDescent="0.25">
      <c r="A2" s="29">
        <v>1</v>
      </c>
      <c r="B2" s="21">
        <v>2158</v>
      </c>
      <c r="C2" s="21">
        <v>15.5</v>
      </c>
      <c r="D2" s="22">
        <f>C2-$C$22</f>
        <v>2.1374999999999993</v>
      </c>
      <c r="E2" s="22">
        <f>B2*D2</f>
        <v>4612.7249999999985</v>
      </c>
      <c r="F2" s="22"/>
      <c r="G2" s="23">
        <f>D2*D2</f>
        <v>4.5689062499999968</v>
      </c>
      <c r="I2" s="4" t="s">
        <v>10</v>
      </c>
      <c r="J2" s="5"/>
    </row>
    <row r="3" spans="1:10" ht="15.75" customHeight="1" thickBot="1" x14ac:dyDescent="0.3">
      <c r="A3" s="30">
        <v>2</v>
      </c>
      <c r="B3" s="13">
        <v>1678.15</v>
      </c>
      <c r="C3" s="13">
        <v>23.75</v>
      </c>
      <c r="D3" s="14">
        <f>C3-$C$22</f>
        <v>10.387499999999999</v>
      </c>
      <c r="E3" s="14">
        <f>B3*D3</f>
        <v>17431.783124999998</v>
      </c>
      <c r="F3" s="14"/>
      <c r="G3" s="24">
        <f t="shared" ref="G3:G21" si="0">D3*D3</f>
        <v>107.90015624999998</v>
      </c>
      <c r="I3" s="6"/>
      <c r="J3" s="7"/>
    </row>
    <row r="4" spans="1:10" ht="15.75" thickBot="1" x14ac:dyDescent="0.3">
      <c r="A4" s="31">
        <v>3</v>
      </c>
      <c r="B4" s="15">
        <v>2316</v>
      </c>
      <c r="C4" s="15">
        <v>8</v>
      </c>
      <c r="D4" s="16">
        <f>C4-$C$22</f>
        <v>-5.3625000000000007</v>
      </c>
      <c r="E4" s="16">
        <f>B4*D4</f>
        <v>-12419.550000000001</v>
      </c>
      <c r="F4" s="16"/>
      <c r="G4" s="25">
        <f t="shared" si="0"/>
        <v>28.756406250000008</v>
      </c>
      <c r="I4" s="1" t="s">
        <v>7</v>
      </c>
      <c r="J4" s="2">
        <f>E22/G22</f>
        <v>-37.171209746426889</v>
      </c>
    </row>
    <row r="5" spans="1:10" ht="15.75" thickBot="1" x14ac:dyDescent="0.3">
      <c r="A5" s="30">
        <v>4</v>
      </c>
      <c r="B5" s="13">
        <v>2061.3000000000002</v>
      </c>
      <c r="C5" s="13">
        <v>17</v>
      </c>
      <c r="D5" s="14">
        <f>C5-$C$22</f>
        <v>3.6374999999999993</v>
      </c>
      <c r="E5" s="14">
        <f>B5*D5</f>
        <v>7497.9787499999993</v>
      </c>
      <c r="F5" s="14"/>
      <c r="G5" s="24">
        <f t="shared" si="0"/>
        <v>13.231406249999996</v>
      </c>
      <c r="I5" s="1" t="s">
        <v>8</v>
      </c>
      <c r="J5" s="2">
        <f>B22-J4*C22</f>
        <v>2628.0227902366291</v>
      </c>
    </row>
    <row r="6" spans="1:10" x14ac:dyDescent="0.25">
      <c r="A6" s="31">
        <v>5</v>
      </c>
      <c r="B6" s="15">
        <v>2207.5</v>
      </c>
      <c r="C6" s="15">
        <v>5.5</v>
      </c>
      <c r="D6" s="16">
        <f>C6-$C$22</f>
        <v>-7.8625000000000007</v>
      </c>
      <c r="E6" s="16">
        <f>B6*D6</f>
        <v>-17356.46875</v>
      </c>
      <c r="F6" s="16"/>
      <c r="G6" s="25">
        <f t="shared" si="0"/>
        <v>61.818906250000012</v>
      </c>
    </row>
    <row r="7" spans="1:10" x14ac:dyDescent="0.25">
      <c r="A7" s="30">
        <v>6</v>
      </c>
      <c r="B7" s="13">
        <v>1708.3</v>
      </c>
      <c r="C7" s="13">
        <v>19</v>
      </c>
      <c r="D7" s="14">
        <f>C7-$C$22</f>
        <v>5.6374999999999993</v>
      </c>
      <c r="E7" s="14">
        <f>B7*D7</f>
        <v>9630.5412499999984</v>
      </c>
      <c r="F7" s="14"/>
      <c r="G7" s="24">
        <f t="shared" si="0"/>
        <v>31.781406249999993</v>
      </c>
    </row>
    <row r="8" spans="1:10" x14ac:dyDescent="0.25">
      <c r="A8" s="31">
        <v>7</v>
      </c>
      <c r="B8" s="15">
        <v>1784.7</v>
      </c>
      <c r="C8" s="15">
        <v>24</v>
      </c>
      <c r="D8" s="16">
        <f>C8-$C$22</f>
        <v>10.637499999999999</v>
      </c>
      <c r="E8" s="16">
        <f>B8*D8</f>
        <v>18984.74625</v>
      </c>
      <c r="F8" s="16"/>
      <c r="G8" s="25">
        <f t="shared" si="0"/>
        <v>113.15640624999999</v>
      </c>
    </row>
    <row r="9" spans="1:10" x14ac:dyDescent="0.25">
      <c r="A9" s="30">
        <v>8</v>
      </c>
      <c r="B9" s="13">
        <v>2575</v>
      </c>
      <c r="C9" s="13">
        <v>2.5</v>
      </c>
      <c r="D9" s="14">
        <f>C9-$C$22</f>
        <v>-10.862500000000001</v>
      </c>
      <c r="E9" s="14">
        <f>B9*D9</f>
        <v>-27970.937500000004</v>
      </c>
      <c r="F9" s="14"/>
      <c r="G9" s="24">
        <f t="shared" si="0"/>
        <v>117.99390625000001</v>
      </c>
    </row>
    <row r="10" spans="1:10" x14ac:dyDescent="0.25">
      <c r="A10" s="31">
        <v>9</v>
      </c>
      <c r="B10" s="15">
        <v>2357.9</v>
      </c>
      <c r="C10" s="15">
        <v>7.5</v>
      </c>
      <c r="D10" s="16">
        <f>C10-$C$22</f>
        <v>-5.8625000000000007</v>
      </c>
      <c r="E10" s="16">
        <f>B10*D10</f>
        <v>-13823.188750000003</v>
      </c>
      <c r="F10" s="16"/>
      <c r="G10" s="25">
        <f t="shared" si="0"/>
        <v>34.368906250000009</v>
      </c>
    </row>
    <row r="11" spans="1:10" x14ac:dyDescent="0.25">
      <c r="A11" s="30">
        <v>10</v>
      </c>
      <c r="B11" s="13">
        <v>2265.6999999999998</v>
      </c>
      <c r="C11" s="13">
        <v>11</v>
      </c>
      <c r="D11" s="14">
        <f>C11-$C$22</f>
        <v>-2.3625000000000007</v>
      </c>
      <c r="E11" s="14">
        <f>B11*D11</f>
        <v>-5352.7162500000013</v>
      </c>
      <c r="F11" s="14"/>
      <c r="G11" s="24">
        <f t="shared" si="0"/>
        <v>5.5814062500000032</v>
      </c>
    </row>
    <row r="12" spans="1:10" x14ac:dyDescent="0.25">
      <c r="A12" s="31">
        <v>11</v>
      </c>
      <c r="B12" s="15">
        <v>2156.1999999999998</v>
      </c>
      <c r="C12" s="15">
        <v>13</v>
      </c>
      <c r="D12" s="16">
        <f>C12-$C$22</f>
        <v>-0.36250000000000071</v>
      </c>
      <c r="E12" s="16">
        <f>B12*D12</f>
        <v>-781.62250000000142</v>
      </c>
      <c r="F12" s="16"/>
      <c r="G12" s="25">
        <f t="shared" si="0"/>
        <v>0.1314062500000005</v>
      </c>
    </row>
    <row r="13" spans="1:10" x14ac:dyDescent="0.25">
      <c r="A13" s="30">
        <v>12</v>
      </c>
      <c r="B13" s="13">
        <v>2399.5500000000002</v>
      </c>
      <c r="C13" s="13">
        <v>3.75</v>
      </c>
      <c r="D13" s="14">
        <f>C13-$C$22</f>
        <v>-9.6125000000000007</v>
      </c>
      <c r="E13" s="14">
        <f>B13*D13</f>
        <v>-23065.674375000002</v>
      </c>
      <c r="F13" s="14"/>
      <c r="G13" s="24">
        <f t="shared" si="0"/>
        <v>92.400156250000009</v>
      </c>
    </row>
    <row r="14" spans="1:10" x14ac:dyDescent="0.25">
      <c r="A14" s="31">
        <v>13</v>
      </c>
      <c r="B14" s="15">
        <v>1779.8</v>
      </c>
      <c r="C14" s="15">
        <v>25</v>
      </c>
      <c r="D14" s="16">
        <f>C14-$C$22</f>
        <v>11.637499999999999</v>
      </c>
      <c r="E14" s="16">
        <f>B14*D14</f>
        <v>20712.422499999997</v>
      </c>
      <c r="F14" s="16"/>
      <c r="G14" s="25">
        <f t="shared" si="0"/>
        <v>135.43140624999998</v>
      </c>
    </row>
    <row r="15" spans="1:10" x14ac:dyDescent="0.25">
      <c r="A15" s="30">
        <v>14</v>
      </c>
      <c r="B15" s="13">
        <v>2336.75</v>
      </c>
      <c r="C15" s="13">
        <v>9.75</v>
      </c>
      <c r="D15" s="14">
        <f>C15-$C$22</f>
        <v>-3.6125000000000007</v>
      </c>
      <c r="E15" s="14">
        <f>B15*D15</f>
        <v>-8441.5093750000015</v>
      </c>
      <c r="F15" s="14"/>
      <c r="G15" s="24">
        <f t="shared" si="0"/>
        <v>13.050156250000006</v>
      </c>
    </row>
    <row r="16" spans="1:10" x14ac:dyDescent="0.25">
      <c r="A16" s="31">
        <v>15</v>
      </c>
      <c r="B16" s="15">
        <v>1765.3</v>
      </c>
      <c r="C16" s="15">
        <v>22</v>
      </c>
      <c r="D16" s="16">
        <f>C16-$C$22</f>
        <v>8.6374999999999993</v>
      </c>
      <c r="E16" s="16">
        <f>B16*D16</f>
        <v>15247.778749999998</v>
      </c>
      <c r="F16" s="16"/>
      <c r="G16" s="25">
        <f t="shared" si="0"/>
        <v>74.606406249999992</v>
      </c>
    </row>
    <row r="17" spans="1:7" x14ac:dyDescent="0.25">
      <c r="A17" s="30">
        <v>16</v>
      </c>
      <c r="B17" s="13">
        <v>2053.5</v>
      </c>
      <c r="C17" s="13">
        <v>18</v>
      </c>
      <c r="D17" s="14">
        <f>C17-$C$22</f>
        <v>4.6374999999999993</v>
      </c>
      <c r="E17" s="14">
        <f>B17*D17</f>
        <v>9523.1062499999989</v>
      </c>
      <c r="F17" s="14"/>
      <c r="G17" s="24">
        <f t="shared" si="0"/>
        <v>21.506406249999994</v>
      </c>
    </row>
    <row r="18" spans="1:7" x14ac:dyDescent="0.25">
      <c r="A18" s="31">
        <v>17</v>
      </c>
      <c r="B18" s="15">
        <v>2414.4</v>
      </c>
      <c r="C18" s="15">
        <v>6</v>
      </c>
      <c r="D18" s="16">
        <f>C18-$C$22</f>
        <v>-7.3625000000000007</v>
      </c>
      <c r="E18" s="16">
        <f>B18*D18</f>
        <v>-17776.020000000004</v>
      </c>
      <c r="F18" s="16"/>
      <c r="G18" s="25">
        <f t="shared" si="0"/>
        <v>54.206406250000008</v>
      </c>
    </row>
    <row r="19" spans="1:7" x14ac:dyDescent="0.25">
      <c r="A19" s="30">
        <v>18</v>
      </c>
      <c r="B19" s="13">
        <v>2200.5</v>
      </c>
      <c r="C19" s="13">
        <v>12.5</v>
      </c>
      <c r="D19" s="14">
        <f>C19-$C$22</f>
        <v>-0.86250000000000071</v>
      </c>
      <c r="E19" s="14">
        <f>B19*D19</f>
        <v>-1897.9312500000015</v>
      </c>
      <c r="F19" s="14"/>
      <c r="G19" s="24">
        <f t="shared" si="0"/>
        <v>0.74390625000000121</v>
      </c>
    </row>
    <row r="20" spans="1:7" x14ac:dyDescent="0.25">
      <c r="A20" s="31">
        <v>19</v>
      </c>
      <c r="B20" s="15">
        <v>2654.2</v>
      </c>
      <c r="C20" s="15">
        <v>2</v>
      </c>
      <c r="D20" s="16">
        <f>C20-$C$22</f>
        <v>-11.362500000000001</v>
      </c>
      <c r="E20" s="16">
        <f>B20*D20</f>
        <v>-30158.3475</v>
      </c>
      <c r="F20" s="16"/>
      <c r="G20" s="25">
        <f t="shared" si="0"/>
        <v>129.10640625000002</v>
      </c>
    </row>
    <row r="21" spans="1:7" x14ac:dyDescent="0.25">
      <c r="A21" s="32">
        <v>20</v>
      </c>
      <c r="B21" s="26">
        <v>1753.7</v>
      </c>
      <c r="C21" s="26">
        <v>21.5</v>
      </c>
      <c r="D21" s="27">
        <f>C21-$C$22</f>
        <v>8.1374999999999993</v>
      </c>
      <c r="E21" s="27">
        <f>B21*D21</f>
        <v>14270.733749999999</v>
      </c>
      <c r="F21" s="27"/>
      <c r="G21" s="28">
        <f t="shared" si="0"/>
        <v>66.218906249999989</v>
      </c>
    </row>
    <row r="22" spans="1:7" s="8" customFormat="1" ht="16.5" thickBot="1" x14ac:dyDescent="0.3">
      <c r="A22" s="9" t="s">
        <v>11</v>
      </c>
      <c r="B22" s="10">
        <f>AVERAGE(B2:B21)</f>
        <v>2131.3224999999998</v>
      </c>
      <c r="C22" s="11">
        <f>AVERAGE(C2:C21)</f>
        <v>13.362500000000001</v>
      </c>
      <c r="D22" s="17" t="s">
        <v>2</v>
      </c>
      <c r="E22" s="18">
        <f>SUM(E2:E21)</f>
        <v>-41132.150625000038</v>
      </c>
      <c r="F22" s="17" t="s">
        <v>4</v>
      </c>
      <c r="G22" s="18">
        <f>SUM(G2:G21)</f>
        <v>1106.5593749999998</v>
      </c>
    </row>
    <row r="23" spans="1:7" ht="15.75" customHeight="1" x14ac:dyDescent="0.5">
      <c r="C23" s="3"/>
    </row>
  </sheetData>
  <mergeCells count="1">
    <mergeCell ref="I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Rocket propellant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2024-02-15T03:31:20Z</dcterms:created>
  <dcterms:modified xsi:type="dcterms:W3CDTF">2024-02-16T03:43:46Z</dcterms:modified>
</cp:coreProperties>
</file>