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Sc 2nd sem\201(L)\Assignment-1\"/>
    </mc:Choice>
  </mc:AlternateContent>
  <bookViews>
    <workbookView xWindow="0" yWindow="0" windowWidth="14370" windowHeight="7455"/>
  </bookViews>
  <sheets>
    <sheet name="Eucalyptus Data" sheetId="1" r:id="rId1"/>
  </sheets>
  <calcPr calcId="162913"/>
</workbook>
</file>

<file path=xl/calcChain.xml><?xml version="1.0" encoding="utf-8"?>
<calcChain xmlns="http://schemas.openxmlformats.org/spreadsheetml/2006/main">
  <c r="J6" i="1" l="1"/>
  <c r="C38" i="1" l="1"/>
  <c r="B38" i="1"/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5" i="1"/>
  <c r="D7" i="1"/>
  <c r="D9" i="1"/>
  <c r="D11" i="1"/>
  <c r="D13" i="1"/>
  <c r="D15" i="1"/>
  <c r="D17" i="1"/>
  <c r="D19" i="1"/>
  <c r="D21" i="1"/>
  <c r="D23" i="1"/>
  <c r="D25" i="1"/>
  <c r="D27" i="1"/>
  <c r="D31" i="1"/>
  <c r="D35" i="1"/>
  <c r="D29" i="1"/>
  <c r="D33" i="1"/>
  <c r="D37" i="1"/>
  <c r="D2" i="1"/>
  <c r="D3" i="1"/>
  <c r="E37" i="1" l="1"/>
  <c r="G37" i="1"/>
  <c r="E29" i="1"/>
  <c r="G29" i="1"/>
  <c r="E31" i="1"/>
  <c r="G31" i="1"/>
  <c r="E25" i="1"/>
  <c r="G25" i="1"/>
  <c r="E21" i="1"/>
  <c r="G21" i="1"/>
  <c r="E17" i="1"/>
  <c r="G17" i="1"/>
  <c r="E13" i="1"/>
  <c r="G13" i="1"/>
  <c r="E9" i="1"/>
  <c r="G9" i="1"/>
  <c r="E5" i="1"/>
  <c r="G5" i="1"/>
  <c r="G34" i="1"/>
  <c r="E34" i="1"/>
  <c r="G30" i="1"/>
  <c r="E30" i="1"/>
  <c r="G26" i="1"/>
  <c r="E26" i="1"/>
  <c r="G22" i="1"/>
  <c r="E22" i="1"/>
  <c r="G18" i="1"/>
  <c r="E18" i="1"/>
  <c r="G14" i="1"/>
  <c r="E14" i="1"/>
  <c r="G10" i="1"/>
  <c r="E10" i="1"/>
  <c r="G6" i="1"/>
  <c r="E6" i="1"/>
  <c r="E33" i="1"/>
  <c r="G33" i="1"/>
  <c r="E35" i="1"/>
  <c r="G35" i="1"/>
  <c r="E27" i="1"/>
  <c r="G27" i="1"/>
  <c r="E23" i="1"/>
  <c r="G23" i="1"/>
  <c r="E19" i="1"/>
  <c r="G19" i="1"/>
  <c r="E15" i="1"/>
  <c r="G15" i="1"/>
  <c r="E11" i="1"/>
  <c r="G11" i="1"/>
  <c r="E7" i="1"/>
  <c r="G7" i="1"/>
  <c r="G36" i="1"/>
  <c r="E36" i="1"/>
  <c r="G32" i="1"/>
  <c r="E32" i="1"/>
  <c r="G28" i="1"/>
  <c r="E28" i="1"/>
  <c r="G24" i="1"/>
  <c r="E24" i="1"/>
  <c r="G20" i="1"/>
  <c r="E20" i="1"/>
  <c r="G16" i="1"/>
  <c r="E16" i="1"/>
  <c r="G12" i="1"/>
  <c r="E12" i="1"/>
  <c r="G8" i="1"/>
  <c r="E8" i="1"/>
  <c r="G4" i="1"/>
  <c r="E4" i="1"/>
  <c r="G2" i="1"/>
  <c r="E2" i="1"/>
  <c r="G3" i="1"/>
  <c r="E3" i="1"/>
  <c r="E38" i="1" l="1"/>
  <c r="G38" i="1"/>
  <c r="J5" i="1" l="1"/>
</calcChain>
</file>

<file path=xl/sharedStrings.xml><?xml version="1.0" encoding="utf-8"?>
<sst xmlns="http://schemas.openxmlformats.org/spreadsheetml/2006/main" count="12" uniqueCount="12">
  <si>
    <t>xi-xbar</t>
  </si>
  <si>
    <t>yi(xi-xbar)</t>
  </si>
  <si>
    <t>Sxy=</t>
  </si>
  <si>
    <t>(xi-xbar)2</t>
  </si>
  <si>
    <t>Sxx=</t>
  </si>
  <si>
    <t>B1 cap=</t>
  </si>
  <si>
    <t>B0 cap=</t>
  </si>
  <si>
    <t>Obs</t>
  </si>
  <si>
    <t>Density (x)</t>
  </si>
  <si>
    <t>Hardness (y)</t>
  </si>
  <si>
    <t>Calculating values of B0 and B1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</si>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</sst>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6" fillId="33" borderId="10" xfId="0" applyFont="1" applyFill="1" applyBorder="1" applyAlignment="1">
      <alignment horizontal="right"/>
    </xf>
    <xf numFmtId="164" fontId="0" fillId="0" borderId="0" xfId="0" applyNumberFormat="1"/>
    <xf numFmtId="0" fontId="18" fillId="33" borderId="14" xfId="0" applyFont="1" applyFill="1" applyBorder="1" applyAlignment="1">
      <alignment horizontal="right"/>
    </xf>
    <xf numFmtId="0" fontId="18" fillId="33" borderId="16" xfId="0" applyFont="1" applyFill="1" applyBorder="1"/>
    <xf numFmtId="0" fontId="18" fillId="33" borderId="15" xfId="0" applyFont="1" applyFill="1" applyBorder="1"/>
    <xf numFmtId="0" fontId="19" fillId="0" borderId="0" xfId="0" applyFont="1"/>
    <xf numFmtId="164" fontId="18" fillId="33" borderId="14" xfId="0" applyNumberFormat="1" applyFont="1" applyFill="1" applyBorder="1" applyAlignment="1">
      <alignment horizontal="right"/>
    </xf>
    <xf numFmtId="164" fontId="18" fillId="33" borderId="15" xfId="0" applyNumberFormat="1" applyFont="1" applyFill="1" applyBorder="1"/>
    <xf numFmtId="0" fontId="18" fillId="33" borderId="17" xfId="0" applyFont="1" applyFill="1" applyBorder="1" applyAlignment="1">
      <alignment horizontal="right" vertical="center"/>
    </xf>
    <xf numFmtId="164" fontId="18" fillId="33" borderId="17" xfId="0" applyNumberFormat="1" applyFont="1" applyFill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Border="1"/>
    <xf numFmtId="0" fontId="0" fillId="35" borderId="0" xfId="0" applyFill="1" applyBorder="1"/>
    <xf numFmtId="164" fontId="0" fillId="35" borderId="0" xfId="0" applyNumberFormat="1" applyFill="1" applyBorder="1"/>
    <xf numFmtId="0" fontId="0" fillId="34" borderId="18" xfId="0" applyFill="1" applyBorder="1"/>
    <xf numFmtId="0" fontId="0" fillId="0" borderId="19" xfId="0" applyBorder="1"/>
    <xf numFmtId="164" fontId="0" fillId="0" borderId="19" xfId="0" applyNumberFormat="1" applyBorder="1"/>
    <xf numFmtId="164" fontId="0" fillId="0" borderId="20" xfId="0" applyNumberFormat="1" applyBorder="1"/>
    <xf numFmtId="0" fontId="0" fillId="33" borderId="21" xfId="0" applyFill="1" applyBorder="1"/>
    <xf numFmtId="164" fontId="0" fillId="35" borderId="22" xfId="0" applyNumberFormat="1" applyFill="1" applyBorder="1"/>
    <xf numFmtId="0" fontId="0" fillId="34" borderId="21" xfId="0" applyFill="1" applyBorder="1"/>
    <xf numFmtId="164" fontId="0" fillId="0" borderId="22" xfId="0" applyNumberFormat="1" applyBorder="1"/>
    <xf numFmtId="0" fontId="0" fillId="33" borderId="23" xfId="0" applyFill="1" applyBorder="1"/>
    <xf numFmtId="0" fontId="0" fillId="35" borderId="24" xfId="0" applyFill="1" applyBorder="1"/>
    <xf numFmtId="164" fontId="0" fillId="35" borderId="24" xfId="0" applyNumberFormat="1" applyFill="1" applyBorder="1"/>
    <xf numFmtId="164" fontId="0" fillId="35" borderId="25" xfId="0" applyNumberFormat="1" applyFill="1" applyBorder="1"/>
    <xf numFmtId="0" fontId="18" fillId="33" borderId="12" xfId="0" applyFont="1" applyFill="1" applyBorder="1" applyAlignment="1">
      <alignment horizontal="center" wrapText="1"/>
    </xf>
    <xf numFmtId="0" fontId="18" fillId="33" borderId="13" xfId="0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  <xf numFmtId="43" fontId="16" fillId="33" borderId="11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5" zoomScaleNormal="85" workbookViewId="0">
      <selection activeCell="O27" sqref="O27"/>
    </sheetView>
  </sheetViews>
  <sheetFormatPr defaultRowHeight="15" x14ac:dyDescent="0.25"/>
  <cols>
    <col min="1" max="1" width="5.5703125" bestFit="1" customWidth="1"/>
    <col min="2" max="2" width="12.42578125" bestFit="1" customWidth="1"/>
    <col min="3" max="3" width="13.85546875" bestFit="1" customWidth="1"/>
    <col min="4" max="4" width="7.7109375" style="2" bestFit="1" customWidth="1"/>
    <col min="5" max="5" width="12.42578125" style="2" bestFit="1" customWidth="1"/>
    <col min="6" max="6" width="5.5703125" style="2" bestFit="1" customWidth="1"/>
    <col min="7" max="7" width="10.42578125" style="2" bestFit="1" customWidth="1"/>
    <col min="9" max="9" width="9.140625" customWidth="1"/>
    <col min="10" max="10" width="9.85546875" bestFit="1" customWidth="1"/>
  </cols>
  <sheetData>
    <row r="1" spans="1:10" ht="15.75" x14ac:dyDescent="0.25">
      <c r="A1" s="9" t="s">
        <v>7</v>
      </c>
      <c r="B1" s="9" t="s">
        <v>8</v>
      </c>
      <c r="C1" s="9" t="s">
        <v>9</v>
      </c>
      <c r="D1" s="10" t="s">
        <v>0</v>
      </c>
      <c r="E1" s="10" t="s">
        <v>1</v>
      </c>
      <c r="F1" s="10"/>
      <c r="G1" s="10" t="s">
        <v>3</v>
      </c>
    </row>
    <row r="2" spans="1:10" ht="15.75" thickBot="1" x14ac:dyDescent="0.3">
      <c r="A2" s="15">
        <v>1</v>
      </c>
      <c r="B2" s="16">
        <v>24.7</v>
      </c>
      <c r="C2" s="16">
        <v>484</v>
      </c>
      <c r="D2" s="17">
        <f t="shared" ref="D2:D37" si="0">B2-$B$38</f>
        <v>-21.033333333333321</v>
      </c>
      <c r="E2" s="17">
        <f t="shared" ref="E2:E37" si="1">C2*D2</f>
        <v>-10180.133333333328</v>
      </c>
      <c r="F2" s="17"/>
      <c r="G2" s="18">
        <f>D2*D2</f>
        <v>442.40111111111059</v>
      </c>
    </row>
    <row r="3" spans="1:10" ht="15.75" customHeight="1" x14ac:dyDescent="0.25">
      <c r="A3" s="19">
        <v>2</v>
      </c>
      <c r="B3" s="13">
        <v>24.8</v>
      </c>
      <c r="C3" s="13">
        <v>427</v>
      </c>
      <c r="D3" s="14">
        <f t="shared" si="0"/>
        <v>-20.933333333333319</v>
      </c>
      <c r="E3" s="14">
        <f t="shared" si="1"/>
        <v>-8938.5333333333274</v>
      </c>
      <c r="F3" s="14"/>
      <c r="G3" s="20">
        <f t="shared" ref="G3:G37" si="2">D3*D3</f>
        <v>438.20444444444388</v>
      </c>
      <c r="I3" s="27" t="s">
        <v>10</v>
      </c>
      <c r="J3" s="28"/>
    </row>
    <row r="4" spans="1:10" ht="15.75" customHeight="1" thickBot="1" x14ac:dyDescent="0.3">
      <c r="A4" s="21">
        <v>3</v>
      </c>
      <c r="B4" s="11">
        <v>27.3</v>
      </c>
      <c r="C4" s="11">
        <v>413</v>
      </c>
      <c r="D4" s="12">
        <f t="shared" si="0"/>
        <v>-18.433333333333319</v>
      </c>
      <c r="E4" s="12">
        <f t="shared" si="1"/>
        <v>-7612.9666666666608</v>
      </c>
      <c r="F4" s="12"/>
      <c r="G4" s="22">
        <f t="shared" si="2"/>
        <v>339.78777777777725</v>
      </c>
      <c r="I4" s="29"/>
      <c r="J4" s="30"/>
    </row>
    <row r="5" spans="1:10" ht="15.75" thickBot="1" x14ac:dyDescent="0.3">
      <c r="A5" s="19">
        <v>4</v>
      </c>
      <c r="B5" s="13">
        <v>28.4</v>
      </c>
      <c r="C5" s="13">
        <v>517</v>
      </c>
      <c r="D5" s="14">
        <f t="shared" si="0"/>
        <v>-17.333333333333321</v>
      </c>
      <c r="E5" s="14">
        <f t="shared" si="1"/>
        <v>-8961.3333333333267</v>
      </c>
      <c r="F5" s="14"/>
      <c r="G5" s="20">
        <f t="shared" si="2"/>
        <v>300.44444444444406</v>
      </c>
      <c r="I5" s="1" t="s">
        <v>5</v>
      </c>
      <c r="J5" s="31">
        <f>E38/G38</f>
        <v>57.506674764175649</v>
      </c>
    </row>
    <row r="6" spans="1:10" ht="15.75" thickBot="1" x14ac:dyDescent="0.3">
      <c r="A6" s="21">
        <v>5</v>
      </c>
      <c r="B6" s="11">
        <v>28.4</v>
      </c>
      <c r="C6" s="11">
        <v>549</v>
      </c>
      <c r="D6" s="12">
        <f t="shared" si="0"/>
        <v>-17.333333333333321</v>
      </c>
      <c r="E6" s="12">
        <f t="shared" si="1"/>
        <v>-9515.9999999999927</v>
      </c>
      <c r="F6" s="12"/>
      <c r="G6" s="22">
        <f t="shared" si="2"/>
        <v>300.44444444444406</v>
      </c>
      <c r="I6" s="1" t="s">
        <v>6</v>
      </c>
      <c r="J6" s="31">
        <f>C38-(J5*B38)</f>
        <v>-1160.49970365941</v>
      </c>
    </row>
    <row r="7" spans="1:10" x14ac:dyDescent="0.25">
      <c r="A7" s="19">
        <v>6</v>
      </c>
      <c r="B7" s="13">
        <v>29</v>
      </c>
      <c r="C7" s="13">
        <v>648</v>
      </c>
      <c r="D7" s="14">
        <f t="shared" si="0"/>
        <v>-16.73333333333332</v>
      </c>
      <c r="E7" s="14">
        <f t="shared" si="1"/>
        <v>-10843.199999999992</v>
      </c>
      <c r="F7" s="14"/>
      <c r="G7" s="20">
        <f t="shared" si="2"/>
        <v>280.004444444444</v>
      </c>
    </row>
    <row r="8" spans="1:10" x14ac:dyDescent="0.25">
      <c r="A8" s="21">
        <v>7</v>
      </c>
      <c r="B8" s="11">
        <v>30.3</v>
      </c>
      <c r="C8" s="11">
        <v>587</v>
      </c>
      <c r="D8" s="12">
        <f t="shared" si="0"/>
        <v>-15.433333333333319</v>
      </c>
      <c r="E8" s="12">
        <f t="shared" si="1"/>
        <v>-9059.3666666666577</v>
      </c>
      <c r="F8" s="12"/>
      <c r="G8" s="22">
        <f t="shared" si="2"/>
        <v>238.18777777777734</v>
      </c>
    </row>
    <row r="9" spans="1:10" x14ac:dyDescent="0.25">
      <c r="A9" s="19">
        <v>8</v>
      </c>
      <c r="B9" s="13">
        <v>32.700000000000003</v>
      </c>
      <c r="C9" s="13">
        <v>704</v>
      </c>
      <c r="D9" s="14">
        <f t="shared" si="0"/>
        <v>-13.033333333333317</v>
      </c>
      <c r="E9" s="14">
        <f t="shared" si="1"/>
        <v>-9175.4666666666562</v>
      </c>
      <c r="F9" s="14"/>
      <c r="G9" s="20">
        <f t="shared" si="2"/>
        <v>169.86777777777735</v>
      </c>
    </row>
    <row r="10" spans="1:10" x14ac:dyDescent="0.25">
      <c r="A10" s="21">
        <v>9</v>
      </c>
      <c r="B10" s="11">
        <v>35.6</v>
      </c>
      <c r="C10" s="11">
        <v>979</v>
      </c>
      <c r="D10" s="12">
        <f t="shared" si="0"/>
        <v>-10.133333333333319</v>
      </c>
      <c r="E10" s="12">
        <f t="shared" si="1"/>
        <v>-9920.5333333333183</v>
      </c>
      <c r="F10" s="12"/>
      <c r="G10" s="22">
        <f t="shared" si="2"/>
        <v>102.68444444444415</v>
      </c>
    </row>
    <row r="11" spans="1:10" x14ac:dyDescent="0.25">
      <c r="A11" s="19">
        <v>10</v>
      </c>
      <c r="B11" s="13">
        <v>38.5</v>
      </c>
      <c r="C11" s="13">
        <v>914</v>
      </c>
      <c r="D11" s="14">
        <f t="shared" si="0"/>
        <v>-7.2333333333333201</v>
      </c>
      <c r="E11" s="14">
        <f t="shared" si="1"/>
        <v>-6611.2666666666546</v>
      </c>
      <c r="F11" s="14"/>
      <c r="G11" s="20">
        <f t="shared" si="2"/>
        <v>52.321111111110916</v>
      </c>
    </row>
    <row r="12" spans="1:10" x14ac:dyDescent="0.25">
      <c r="A12" s="21">
        <v>11</v>
      </c>
      <c r="B12" s="11">
        <v>38.799999999999997</v>
      </c>
      <c r="C12" s="11">
        <v>1070</v>
      </c>
      <c r="D12" s="12">
        <f t="shared" si="0"/>
        <v>-6.9333333333333229</v>
      </c>
      <c r="E12" s="12">
        <f t="shared" si="1"/>
        <v>-7418.6666666666551</v>
      </c>
      <c r="F12" s="12"/>
      <c r="G12" s="22">
        <f t="shared" si="2"/>
        <v>48.071111111110966</v>
      </c>
    </row>
    <row r="13" spans="1:10" x14ac:dyDescent="0.25">
      <c r="A13" s="19">
        <v>12</v>
      </c>
      <c r="B13" s="13">
        <v>39.299999999999997</v>
      </c>
      <c r="C13" s="13">
        <v>1020</v>
      </c>
      <c r="D13" s="14">
        <f t="shared" si="0"/>
        <v>-6.4333333333333229</v>
      </c>
      <c r="E13" s="14">
        <f t="shared" si="1"/>
        <v>-6561.9999999999891</v>
      </c>
      <c r="F13" s="14"/>
      <c r="G13" s="20">
        <f t="shared" si="2"/>
        <v>41.387777777777643</v>
      </c>
    </row>
    <row r="14" spans="1:10" x14ac:dyDescent="0.25">
      <c r="A14" s="21">
        <v>13</v>
      </c>
      <c r="B14" s="11">
        <v>39.4</v>
      </c>
      <c r="C14" s="11">
        <v>1210</v>
      </c>
      <c r="D14" s="12">
        <f t="shared" si="0"/>
        <v>-6.3333333333333215</v>
      </c>
      <c r="E14" s="12">
        <f t="shared" si="1"/>
        <v>-7663.3333333333194</v>
      </c>
      <c r="F14" s="12"/>
      <c r="G14" s="22">
        <f t="shared" si="2"/>
        <v>40.111111111110958</v>
      </c>
    </row>
    <row r="15" spans="1:10" x14ac:dyDescent="0.25">
      <c r="A15" s="19">
        <v>14</v>
      </c>
      <c r="B15" s="13">
        <v>39.9</v>
      </c>
      <c r="C15" s="13">
        <v>989</v>
      </c>
      <c r="D15" s="14">
        <f t="shared" si="0"/>
        <v>-5.8333333333333215</v>
      </c>
      <c r="E15" s="14">
        <f t="shared" si="1"/>
        <v>-5769.1666666666551</v>
      </c>
      <c r="F15" s="14"/>
      <c r="G15" s="20">
        <f t="shared" si="2"/>
        <v>34.027777777777636</v>
      </c>
    </row>
    <row r="16" spans="1:10" x14ac:dyDescent="0.25">
      <c r="A16" s="21">
        <v>15</v>
      </c>
      <c r="B16" s="11">
        <v>40.299999999999997</v>
      </c>
      <c r="C16" s="11">
        <v>1160</v>
      </c>
      <c r="D16" s="12">
        <f t="shared" si="0"/>
        <v>-5.4333333333333229</v>
      </c>
      <c r="E16" s="12">
        <f t="shared" si="1"/>
        <v>-6302.6666666666542</v>
      </c>
      <c r="F16" s="12"/>
      <c r="G16" s="22">
        <f t="shared" si="2"/>
        <v>29.521111111110997</v>
      </c>
    </row>
    <row r="17" spans="1:7" x14ac:dyDescent="0.25">
      <c r="A17" s="19">
        <v>16</v>
      </c>
      <c r="B17" s="13">
        <v>40.6</v>
      </c>
      <c r="C17" s="13">
        <v>1010</v>
      </c>
      <c r="D17" s="14">
        <f t="shared" si="0"/>
        <v>-5.1333333333333186</v>
      </c>
      <c r="E17" s="14">
        <f t="shared" si="1"/>
        <v>-5184.6666666666515</v>
      </c>
      <c r="F17" s="14"/>
      <c r="G17" s="20">
        <f t="shared" si="2"/>
        <v>26.35111111111096</v>
      </c>
    </row>
    <row r="18" spans="1:7" x14ac:dyDescent="0.25">
      <c r="A18" s="21">
        <v>17</v>
      </c>
      <c r="B18" s="11">
        <v>40.700000000000003</v>
      </c>
      <c r="C18" s="11">
        <v>1100</v>
      </c>
      <c r="D18" s="12">
        <f t="shared" si="0"/>
        <v>-5.0333333333333172</v>
      </c>
      <c r="E18" s="12">
        <f t="shared" si="1"/>
        <v>-5536.6666666666488</v>
      </c>
      <c r="F18" s="12"/>
      <c r="G18" s="22">
        <f t="shared" si="2"/>
        <v>25.334444444444284</v>
      </c>
    </row>
    <row r="19" spans="1:7" x14ac:dyDescent="0.25">
      <c r="A19" s="19">
        <v>18</v>
      </c>
      <c r="B19" s="13">
        <v>40.700000000000003</v>
      </c>
      <c r="C19" s="13">
        <v>1130</v>
      </c>
      <c r="D19" s="14">
        <f t="shared" si="0"/>
        <v>-5.0333333333333172</v>
      </c>
      <c r="E19" s="14">
        <f t="shared" si="1"/>
        <v>-5687.6666666666488</v>
      </c>
      <c r="F19" s="14"/>
      <c r="G19" s="20">
        <f t="shared" si="2"/>
        <v>25.334444444444284</v>
      </c>
    </row>
    <row r="20" spans="1:7" x14ac:dyDescent="0.25">
      <c r="A20" s="21">
        <v>19</v>
      </c>
      <c r="B20" s="11">
        <v>42.9</v>
      </c>
      <c r="C20" s="11">
        <v>1270</v>
      </c>
      <c r="D20" s="12">
        <f t="shared" si="0"/>
        <v>-2.8333333333333215</v>
      </c>
      <c r="E20" s="12">
        <f t="shared" si="1"/>
        <v>-3598.3333333333185</v>
      </c>
      <c r="F20" s="12"/>
      <c r="G20" s="22">
        <f t="shared" si="2"/>
        <v>8.0277777777777111</v>
      </c>
    </row>
    <row r="21" spans="1:7" x14ac:dyDescent="0.25">
      <c r="A21" s="19">
        <v>20</v>
      </c>
      <c r="B21" s="13">
        <v>45.8</v>
      </c>
      <c r="C21" s="13">
        <v>1180</v>
      </c>
      <c r="D21" s="14">
        <f t="shared" si="0"/>
        <v>6.6666666666677088E-2</v>
      </c>
      <c r="E21" s="14">
        <f t="shared" si="1"/>
        <v>78.666666666678964</v>
      </c>
      <c r="F21" s="14"/>
      <c r="G21" s="20">
        <f t="shared" si="2"/>
        <v>4.444444444445834E-3</v>
      </c>
    </row>
    <row r="22" spans="1:7" x14ac:dyDescent="0.25">
      <c r="A22" s="21">
        <v>21</v>
      </c>
      <c r="B22" s="11">
        <v>46.9</v>
      </c>
      <c r="C22" s="11">
        <v>1400</v>
      </c>
      <c r="D22" s="12">
        <f t="shared" si="0"/>
        <v>1.1666666666666785</v>
      </c>
      <c r="E22" s="12">
        <f t="shared" si="1"/>
        <v>1633.3333333333499</v>
      </c>
      <c r="F22" s="12"/>
      <c r="G22" s="22">
        <f t="shared" si="2"/>
        <v>1.3611111111111387</v>
      </c>
    </row>
    <row r="23" spans="1:7" x14ac:dyDescent="0.25">
      <c r="A23" s="19">
        <v>22</v>
      </c>
      <c r="B23" s="13">
        <v>48.2</v>
      </c>
      <c r="C23" s="13">
        <v>1760</v>
      </c>
      <c r="D23" s="14">
        <f t="shared" si="0"/>
        <v>2.4666666666666828</v>
      </c>
      <c r="E23" s="14">
        <f t="shared" si="1"/>
        <v>4341.3333333333612</v>
      </c>
      <c r="F23" s="14"/>
      <c r="G23" s="20">
        <f t="shared" si="2"/>
        <v>6.0844444444445243</v>
      </c>
    </row>
    <row r="24" spans="1:7" x14ac:dyDescent="0.25">
      <c r="A24" s="21">
        <v>23</v>
      </c>
      <c r="B24" s="11">
        <v>51.5</v>
      </c>
      <c r="C24" s="11">
        <v>1710</v>
      </c>
      <c r="D24" s="12">
        <f t="shared" si="0"/>
        <v>5.7666666666666799</v>
      </c>
      <c r="E24" s="12">
        <f t="shared" si="1"/>
        <v>9861.0000000000218</v>
      </c>
      <c r="F24" s="12"/>
      <c r="G24" s="22">
        <f t="shared" si="2"/>
        <v>33.254444444444594</v>
      </c>
    </row>
    <row r="25" spans="1:7" x14ac:dyDescent="0.25">
      <c r="A25" s="19">
        <v>24</v>
      </c>
      <c r="B25" s="13">
        <v>51.5</v>
      </c>
      <c r="C25" s="13">
        <v>2010</v>
      </c>
      <c r="D25" s="14">
        <f t="shared" si="0"/>
        <v>5.7666666666666799</v>
      </c>
      <c r="E25" s="14">
        <f t="shared" si="1"/>
        <v>11591.000000000027</v>
      </c>
      <c r="F25" s="14"/>
      <c r="G25" s="20">
        <f t="shared" si="2"/>
        <v>33.254444444444594</v>
      </c>
    </row>
    <row r="26" spans="1:7" x14ac:dyDescent="0.25">
      <c r="A26" s="21">
        <v>25</v>
      </c>
      <c r="B26" s="11">
        <v>53.4</v>
      </c>
      <c r="C26" s="11">
        <v>1880</v>
      </c>
      <c r="D26" s="12">
        <f t="shared" si="0"/>
        <v>7.6666666666666785</v>
      </c>
      <c r="E26" s="12">
        <f t="shared" si="1"/>
        <v>14413.333333333356</v>
      </c>
      <c r="F26" s="12"/>
      <c r="G26" s="22">
        <f t="shared" si="2"/>
        <v>58.777777777777956</v>
      </c>
    </row>
    <row r="27" spans="1:7" x14ac:dyDescent="0.25">
      <c r="A27" s="19">
        <v>26</v>
      </c>
      <c r="B27" s="13">
        <v>56</v>
      </c>
      <c r="C27" s="13">
        <v>1980</v>
      </c>
      <c r="D27" s="14">
        <f t="shared" si="0"/>
        <v>10.26666666666668</v>
      </c>
      <c r="E27" s="14">
        <f t="shared" si="1"/>
        <v>20328.000000000025</v>
      </c>
      <c r="F27" s="14"/>
      <c r="G27" s="20">
        <f t="shared" si="2"/>
        <v>105.40444444444472</v>
      </c>
    </row>
    <row r="28" spans="1:7" x14ac:dyDescent="0.25">
      <c r="A28" s="21">
        <v>27</v>
      </c>
      <c r="B28" s="11">
        <v>56.5</v>
      </c>
      <c r="C28" s="11">
        <v>1820</v>
      </c>
      <c r="D28" s="12">
        <f t="shared" si="0"/>
        <v>10.76666666666668</v>
      </c>
      <c r="E28" s="12">
        <f t="shared" si="1"/>
        <v>19595.333333333358</v>
      </c>
      <c r="F28" s="12"/>
      <c r="G28" s="22">
        <f t="shared" si="2"/>
        <v>115.9211111111114</v>
      </c>
    </row>
    <row r="29" spans="1:7" x14ac:dyDescent="0.25">
      <c r="A29" s="19">
        <v>28</v>
      </c>
      <c r="B29" s="13">
        <v>57.3</v>
      </c>
      <c r="C29" s="13">
        <v>2020</v>
      </c>
      <c r="D29" s="14">
        <f t="shared" si="0"/>
        <v>11.566666666666677</v>
      </c>
      <c r="E29" s="14">
        <f t="shared" si="1"/>
        <v>23364.666666666686</v>
      </c>
      <c r="F29" s="14"/>
      <c r="G29" s="20">
        <f t="shared" si="2"/>
        <v>133.78777777777802</v>
      </c>
    </row>
    <row r="30" spans="1:7" x14ac:dyDescent="0.25">
      <c r="A30" s="21">
        <v>29</v>
      </c>
      <c r="B30" s="11">
        <v>57.6</v>
      </c>
      <c r="C30" s="11">
        <v>1980</v>
      </c>
      <c r="D30" s="12">
        <f t="shared" si="0"/>
        <v>11.866666666666681</v>
      </c>
      <c r="E30" s="12">
        <f t="shared" si="1"/>
        <v>23496.000000000029</v>
      </c>
      <c r="F30" s="12"/>
      <c r="G30" s="22">
        <f t="shared" si="2"/>
        <v>140.81777777777813</v>
      </c>
    </row>
    <row r="31" spans="1:7" x14ac:dyDescent="0.25">
      <c r="A31" s="19">
        <v>30</v>
      </c>
      <c r="B31" s="13">
        <v>59.2</v>
      </c>
      <c r="C31" s="13">
        <v>2310</v>
      </c>
      <c r="D31" s="14">
        <f t="shared" si="0"/>
        <v>13.466666666666683</v>
      </c>
      <c r="E31" s="14">
        <f t="shared" si="1"/>
        <v>31108.000000000036</v>
      </c>
      <c r="F31" s="14"/>
      <c r="G31" s="20">
        <f t="shared" si="2"/>
        <v>181.35111111111155</v>
      </c>
    </row>
    <row r="32" spans="1:7" x14ac:dyDescent="0.25">
      <c r="A32" s="21">
        <v>31</v>
      </c>
      <c r="B32" s="11">
        <v>59.8</v>
      </c>
      <c r="C32" s="11">
        <v>1940</v>
      </c>
      <c r="D32" s="12">
        <f t="shared" si="0"/>
        <v>14.066666666666677</v>
      </c>
      <c r="E32" s="12">
        <f t="shared" si="1"/>
        <v>27289.333333333354</v>
      </c>
      <c r="F32" s="12"/>
      <c r="G32" s="22">
        <f t="shared" si="2"/>
        <v>197.87111111111142</v>
      </c>
    </row>
    <row r="33" spans="1:7" x14ac:dyDescent="0.25">
      <c r="A33" s="19">
        <v>32</v>
      </c>
      <c r="B33" s="13">
        <v>66</v>
      </c>
      <c r="C33" s="13">
        <v>3260</v>
      </c>
      <c r="D33" s="14">
        <f t="shared" si="0"/>
        <v>20.26666666666668</v>
      </c>
      <c r="E33" s="14">
        <f t="shared" si="1"/>
        <v>66069.333333333372</v>
      </c>
      <c r="F33" s="14"/>
      <c r="G33" s="20">
        <f t="shared" si="2"/>
        <v>410.73777777777832</v>
      </c>
    </row>
    <row r="34" spans="1:7" x14ac:dyDescent="0.25">
      <c r="A34" s="21">
        <v>33</v>
      </c>
      <c r="B34" s="11">
        <v>67.400000000000006</v>
      </c>
      <c r="C34" s="11">
        <v>2700</v>
      </c>
      <c r="D34" s="12">
        <f t="shared" si="0"/>
        <v>21.666666666666686</v>
      </c>
      <c r="E34" s="12">
        <f t="shared" si="1"/>
        <v>58500.000000000051</v>
      </c>
      <c r="F34" s="12"/>
      <c r="G34" s="22">
        <f t="shared" si="2"/>
        <v>469.44444444444525</v>
      </c>
    </row>
    <row r="35" spans="1:7" x14ac:dyDescent="0.25">
      <c r="A35" s="19">
        <v>34</v>
      </c>
      <c r="B35" s="13">
        <v>68.8</v>
      </c>
      <c r="C35" s="13">
        <v>2890</v>
      </c>
      <c r="D35" s="14">
        <f t="shared" si="0"/>
        <v>23.066666666666677</v>
      </c>
      <c r="E35" s="14">
        <f t="shared" si="1"/>
        <v>66662.666666666701</v>
      </c>
      <c r="F35" s="14"/>
      <c r="G35" s="20">
        <f t="shared" si="2"/>
        <v>532.07111111111158</v>
      </c>
    </row>
    <row r="36" spans="1:7" x14ac:dyDescent="0.25">
      <c r="A36" s="21">
        <v>35</v>
      </c>
      <c r="B36" s="11">
        <v>69.099999999999994</v>
      </c>
      <c r="C36" s="11">
        <v>2740</v>
      </c>
      <c r="D36" s="12">
        <f t="shared" si="0"/>
        <v>23.366666666666674</v>
      </c>
      <c r="E36" s="12">
        <f t="shared" si="1"/>
        <v>64024.666666666686</v>
      </c>
      <c r="F36" s="12"/>
      <c r="G36" s="22">
        <f t="shared" si="2"/>
        <v>546.00111111111141</v>
      </c>
    </row>
    <row r="37" spans="1:7" x14ac:dyDescent="0.25">
      <c r="A37" s="23">
        <v>36</v>
      </c>
      <c r="B37" s="24">
        <v>69.099999999999994</v>
      </c>
      <c r="C37" s="24">
        <v>3140</v>
      </c>
      <c r="D37" s="25">
        <f t="shared" si="0"/>
        <v>23.366666666666674</v>
      </c>
      <c r="E37" s="25">
        <f t="shared" si="1"/>
        <v>73371.333333333358</v>
      </c>
      <c r="F37" s="25"/>
      <c r="G37" s="26">
        <f t="shared" si="2"/>
        <v>546.00111111111141</v>
      </c>
    </row>
    <row r="38" spans="1:7" s="6" customFormat="1" ht="16.5" thickBot="1" x14ac:dyDescent="0.3">
      <c r="A38" s="3" t="s">
        <v>11</v>
      </c>
      <c r="B38" s="4">
        <f>AVERAGE(B2:B37)</f>
        <v>45.73333333333332</v>
      </c>
      <c r="C38" s="5">
        <f>AVERAGE(C2:C37)</f>
        <v>1469.4722222222222</v>
      </c>
      <c r="D38" s="7" t="s">
        <v>2</v>
      </c>
      <c r="E38" s="8">
        <f>SUM(E2:E37)</f>
        <v>371186.03333333402</v>
      </c>
      <c r="F38" s="7" t="s">
        <v>4</v>
      </c>
      <c r="G38" s="8">
        <f>SUM(G2:G37)</f>
        <v>6454.6600000000008</v>
      </c>
    </row>
  </sheetData>
  <mergeCells count="1">
    <mergeCell ref="I3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Eucalyptus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2024-02-15T03:31:20Z</dcterms:created>
  <dcterms:modified xsi:type="dcterms:W3CDTF">2024-02-16T03:53:00Z</dcterms:modified>
</cp:coreProperties>
</file>