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8400"/>
  </bookViews>
  <sheets>
    <sheet name="Comprehensive data" sheetId="6" r:id="rId1"/>
  </sheets>
  <calcPr calcId="144525"/>
</workbook>
</file>

<file path=xl/sharedStrings.xml><?xml version="1.0" encoding="utf-8"?>
<sst xmlns="http://schemas.openxmlformats.org/spreadsheetml/2006/main" count="71" uniqueCount="19">
  <si>
    <t>spring-framework</t>
  </si>
  <si>
    <t>Number</t>
  </si>
  <si>
    <t>Percent</t>
  </si>
  <si>
    <t>Situation II(pre-patch)</t>
  </si>
  <si>
    <t>Situation II(post-patch)</t>
  </si>
  <si>
    <t>Situation III(pre-patch)</t>
  </si>
  <si>
    <t>Situation III(post-patch)</t>
  </si>
  <si>
    <t>Situation I</t>
  </si>
  <si>
    <t>Total</t>
  </si>
  <si>
    <t>Target</t>
  </si>
  <si>
    <t>CVE Num</t>
  </si>
  <si>
    <t>VERSION Num</t>
  </si>
  <si>
    <t>spring-security</t>
  </si>
  <si>
    <t>jackson-databind</t>
  </si>
  <si>
    <t>struts</t>
  </si>
  <si>
    <t>jenkins</t>
  </si>
  <si>
    <t>tomcat</t>
  </si>
  <si>
    <t>liferay-portal</t>
  </si>
  <si>
    <t>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</si>
</sst>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D7" sqref="D7"/>
    </sheetView>
  </sheetViews>
  <sheetFormatPr defaultColWidth="8.88888888888889" defaultRowHeight="14.4"/>
  <cols>
    <col min="1" max="1" width="18.6666666666667" customWidth="1"/>
    <col min="2" max="2" width="29.1111111111111" customWidth="1"/>
    <col min="4" max="4" width="12.8888888888889"/>
    <col min="6" max="6" width="8.33333333333333" customWidth="1"/>
    <col min="8" max="8" width="18.6666666666667" customWidth="1"/>
    <col min="10" max="10" width="13" customWidth="1"/>
  </cols>
  <sheetData>
    <row r="1" spans="1:6">
      <c r="A1" s="1" t="s">
        <v>0</v>
      </c>
      <c r="B1" s="2"/>
      <c r="C1" s="3" t="s">
        <v>1</v>
      </c>
      <c r="D1" s="4" t="s">
        <v>2</v>
      </c>
      <c r="E1" s="3" t="s">
        <v>1</v>
      </c>
      <c r="F1" s="3" t="s">
        <v>2</v>
      </c>
    </row>
    <row r="2" spans="1:6">
      <c r="A2" s="1"/>
      <c r="B2" s="5" t="s">
        <v>3</v>
      </c>
      <c r="C2" s="5">
        <v>113</v>
      </c>
      <c r="D2" s="6">
        <f>C2/C7</f>
        <v>0.150666666666667</v>
      </c>
      <c r="E2" s="1">
        <f>C2+C3</f>
        <v>590</v>
      </c>
      <c r="F2" s="7">
        <f>E2/C7</f>
        <v>0.786666666666667</v>
      </c>
    </row>
    <row r="3" spans="1:6">
      <c r="A3" s="1"/>
      <c r="B3" s="5" t="s">
        <v>4</v>
      </c>
      <c r="C3" s="5">
        <v>477</v>
      </c>
      <c r="D3" s="6">
        <f>C3/C7</f>
        <v>0.636</v>
      </c>
      <c r="E3" s="1"/>
      <c r="F3" s="8"/>
    </row>
    <row r="4" spans="1:6">
      <c r="A4" s="1"/>
      <c r="B4" s="5" t="s">
        <v>5</v>
      </c>
      <c r="C4" s="5">
        <v>7</v>
      </c>
      <c r="D4" s="6">
        <f>C4/C7</f>
        <v>0.00933333333333333</v>
      </c>
      <c r="E4" s="1">
        <f>C4+C5</f>
        <v>63</v>
      </c>
      <c r="F4" s="7">
        <f>E4/C7</f>
        <v>0.084</v>
      </c>
    </row>
    <row r="5" spans="1:6">
      <c r="A5" s="1"/>
      <c r="B5" s="5" t="s">
        <v>6</v>
      </c>
      <c r="C5" s="5">
        <v>56</v>
      </c>
      <c r="D5" s="6">
        <f>C5/C7</f>
        <v>0.0746666666666667</v>
      </c>
      <c r="E5" s="1"/>
      <c r="F5" s="8"/>
    </row>
    <row r="6" spans="1:6">
      <c r="A6" s="1"/>
      <c r="B6" s="5" t="s">
        <v>7</v>
      </c>
      <c r="C6" s="5">
        <v>97</v>
      </c>
      <c r="D6" s="6">
        <f>C6/C7</f>
        <v>0.129333333333333</v>
      </c>
      <c r="E6" s="1">
        <f>C6</f>
        <v>97</v>
      </c>
      <c r="F6" s="9">
        <f>E6/C7</f>
        <v>0.129333333333333</v>
      </c>
    </row>
    <row r="7" spans="1:10">
      <c r="A7" s="1"/>
      <c r="B7" s="5" t="s">
        <v>8</v>
      </c>
      <c r="C7" s="5">
        <f>SUM(C2:C6)</f>
        <v>750</v>
      </c>
      <c r="D7" s="5">
        <f>SUM(D2:D6)</f>
        <v>1</v>
      </c>
      <c r="E7" s="1">
        <f>SUM(E2:E6)</f>
        <v>750</v>
      </c>
      <c r="F7" s="5">
        <f>SUM(F2:F6)</f>
        <v>1</v>
      </c>
      <c r="H7" s="2" t="s">
        <v>9</v>
      </c>
      <c r="I7" s="2" t="s">
        <v>10</v>
      </c>
      <c r="J7" s="2" t="s">
        <v>11</v>
      </c>
    </row>
    <row r="8" spans="1:10">
      <c r="A8" s="1" t="s">
        <v>12</v>
      </c>
      <c r="B8" s="5" t="s">
        <v>3</v>
      </c>
      <c r="C8" s="5">
        <v>193</v>
      </c>
      <c r="D8" s="6">
        <f>C8/C13</f>
        <v>0.344028520499109</v>
      </c>
      <c r="E8" s="10">
        <f>C8+C9</f>
        <v>243</v>
      </c>
      <c r="F8" s="7">
        <f>E8/C13</f>
        <v>0.433155080213904</v>
      </c>
      <c r="H8" s="2" t="s">
        <v>12</v>
      </c>
      <c r="I8" s="2">
        <v>3</v>
      </c>
      <c r="J8" s="2">
        <v>10</v>
      </c>
    </row>
    <row r="9" spans="1:10">
      <c r="A9" s="1"/>
      <c r="B9" s="5" t="s">
        <v>4</v>
      </c>
      <c r="C9" s="5">
        <v>50</v>
      </c>
      <c r="D9" s="6">
        <f>C9/C13</f>
        <v>0.089126559714795</v>
      </c>
      <c r="E9" s="11"/>
      <c r="F9" s="8"/>
      <c r="H9" s="2" t="s">
        <v>0</v>
      </c>
      <c r="I9" s="2">
        <v>5</v>
      </c>
      <c r="J9" s="2">
        <v>15</v>
      </c>
    </row>
    <row r="10" spans="1:10">
      <c r="A10" s="1"/>
      <c r="B10" s="5" t="s">
        <v>5</v>
      </c>
      <c r="C10" s="5">
        <f>M3</f>
        <v>0</v>
      </c>
      <c r="D10" s="6">
        <f>C10/C13</f>
        <v>0</v>
      </c>
      <c r="E10" s="10">
        <f>C10+C11</f>
        <v>3</v>
      </c>
      <c r="F10" s="7">
        <f>E10/C13</f>
        <v>0.0053475935828877</v>
      </c>
      <c r="H10" s="2" t="s">
        <v>13</v>
      </c>
      <c r="I10" s="2">
        <v>62</v>
      </c>
      <c r="J10" s="2">
        <v>17</v>
      </c>
    </row>
    <row r="11" spans="1:10">
      <c r="A11" s="1"/>
      <c r="B11" s="5" t="s">
        <v>6</v>
      </c>
      <c r="C11" s="5">
        <v>3</v>
      </c>
      <c r="D11" s="6">
        <f>C11/C13</f>
        <v>0.0053475935828877</v>
      </c>
      <c r="E11" s="11"/>
      <c r="F11" s="8"/>
      <c r="H11" s="2" t="s">
        <v>14</v>
      </c>
      <c r="I11" s="2">
        <v>13</v>
      </c>
      <c r="J11" s="2">
        <v>13</v>
      </c>
    </row>
    <row r="12" spans="1:10">
      <c r="A12" s="1"/>
      <c r="B12" s="5" t="s">
        <v>7</v>
      </c>
      <c r="C12" s="5">
        <v>315</v>
      </c>
      <c r="D12" s="6">
        <f>C12/C13</f>
        <v>0.561497326203209</v>
      </c>
      <c r="E12" s="5">
        <f>C12</f>
        <v>315</v>
      </c>
      <c r="F12" s="9">
        <f>E12/C13</f>
        <v>0.561497326203209</v>
      </c>
      <c r="H12" s="2" t="s">
        <v>15</v>
      </c>
      <c r="I12" s="2">
        <v>16</v>
      </c>
      <c r="J12" s="2">
        <v>20</v>
      </c>
    </row>
    <row r="13" spans="1:10">
      <c r="A13" s="1"/>
      <c r="B13" s="5" t="s">
        <v>8</v>
      </c>
      <c r="C13" s="5">
        <f>SUM(C8:C12)</f>
        <v>561</v>
      </c>
      <c r="D13" s="5">
        <f>SUM(D8:D12)</f>
        <v>1</v>
      </c>
      <c r="E13" s="5">
        <f>SUM(E8:E12)</f>
        <v>561</v>
      </c>
      <c r="F13" s="5">
        <f>SUM(F8:F12)</f>
        <v>1</v>
      </c>
      <c r="H13" s="2" t="s">
        <v>16</v>
      </c>
      <c r="I13" s="2">
        <v>40</v>
      </c>
      <c r="J13" s="2">
        <v>30</v>
      </c>
    </row>
    <row r="14" spans="1:10">
      <c r="A14" s="1" t="s">
        <v>13</v>
      </c>
      <c r="B14" s="5" t="s">
        <v>3</v>
      </c>
      <c r="C14" s="5">
        <v>696</v>
      </c>
      <c r="D14" s="6">
        <f>C14/C19</f>
        <v>0.410619469026549</v>
      </c>
      <c r="E14" s="10">
        <f>C14+C15</f>
        <v>1153</v>
      </c>
      <c r="F14" s="9">
        <f>E14/C19</f>
        <v>0.68023598820059</v>
      </c>
      <c r="H14" s="2" t="s">
        <v>17</v>
      </c>
      <c r="I14" s="2">
        <v>19</v>
      </c>
      <c r="J14" s="2">
        <v>13</v>
      </c>
    </row>
    <row r="15" spans="1:10">
      <c r="A15" s="1"/>
      <c r="B15" s="5" t="s">
        <v>4</v>
      </c>
      <c r="C15" s="5">
        <v>457</v>
      </c>
      <c r="D15" s="6">
        <f>C15/C19</f>
        <v>0.269616519174041</v>
      </c>
      <c r="E15" s="11"/>
      <c r="F15" s="9"/>
      <c r="H15" s="1" t="s">
        <v>18</v>
      </c>
      <c r="I15" s="1">
        <f>SUM(I8:I14)</f>
        <v>158</v>
      </c>
      <c r="J15" s="1">
        <f>SUM(J8:J14)</f>
        <v>118</v>
      </c>
    </row>
    <row r="16" spans="1:6">
      <c r="A16" s="1"/>
      <c r="B16" s="5" t="s">
        <v>5</v>
      </c>
      <c r="C16" s="5">
        <v>4</v>
      </c>
      <c r="D16" s="6">
        <f>C16/C19</f>
        <v>0.0023598820058997</v>
      </c>
      <c r="E16" s="10">
        <f>C16+C17</f>
        <v>98</v>
      </c>
      <c r="F16" s="9">
        <f>E16/C19</f>
        <v>0.0578171091445428</v>
      </c>
    </row>
    <row r="17" spans="1:6">
      <c r="A17" s="1"/>
      <c r="B17" s="5" t="s">
        <v>6</v>
      </c>
      <c r="C17" s="5">
        <v>94</v>
      </c>
      <c r="D17" s="6">
        <f>C17/C19</f>
        <v>0.0554572271386431</v>
      </c>
      <c r="E17" s="11"/>
      <c r="F17" s="9"/>
    </row>
    <row r="18" spans="1:6">
      <c r="A18" s="1"/>
      <c r="B18" s="5" t="s">
        <v>7</v>
      </c>
      <c r="C18" s="5">
        <v>444</v>
      </c>
      <c r="D18" s="6">
        <f>C18/C19</f>
        <v>0.261946902654867</v>
      </c>
      <c r="E18" s="5">
        <f>C18</f>
        <v>444</v>
      </c>
      <c r="F18" s="9">
        <f>E18/C19</f>
        <v>0.261946902654867</v>
      </c>
    </row>
    <row r="19" spans="1:6">
      <c r="A19" s="1"/>
      <c r="B19" s="5" t="s">
        <v>8</v>
      </c>
      <c r="C19" s="5">
        <f>SUM(C14:C18)</f>
        <v>1695</v>
      </c>
      <c r="D19" s="5">
        <f>SUM(D14:D18)</f>
        <v>1</v>
      </c>
      <c r="E19" s="5">
        <f>SUM(E14:E18)</f>
        <v>1695</v>
      </c>
      <c r="F19" s="5">
        <f>SUM(F14:F18)</f>
        <v>1</v>
      </c>
    </row>
    <row r="20" spans="1:6">
      <c r="A20" s="1" t="s">
        <v>14</v>
      </c>
      <c r="B20" s="5" t="s">
        <v>3</v>
      </c>
      <c r="C20" s="5">
        <v>243</v>
      </c>
      <c r="D20" s="6">
        <f>C20/C25</f>
        <v>0.292067307692308</v>
      </c>
      <c r="E20" s="10">
        <f>C20+C21</f>
        <v>380</v>
      </c>
      <c r="F20" s="9">
        <f>E20/C25</f>
        <v>0.456730769230769</v>
      </c>
    </row>
    <row r="21" spans="1:6">
      <c r="A21" s="1"/>
      <c r="B21" s="5" t="s">
        <v>4</v>
      </c>
      <c r="C21" s="5">
        <v>137</v>
      </c>
      <c r="D21" s="6">
        <f>C21/C25</f>
        <v>0.164663461538462</v>
      </c>
      <c r="E21" s="11"/>
      <c r="F21" s="9"/>
    </row>
    <row r="22" spans="1:6">
      <c r="A22" s="1"/>
      <c r="B22" s="5" t="s">
        <v>5</v>
      </c>
      <c r="C22" s="5">
        <v>26</v>
      </c>
      <c r="D22" s="6">
        <f>C22/C25</f>
        <v>0.03125</v>
      </c>
      <c r="E22" s="10">
        <f>C22+C23</f>
        <v>112</v>
      </c>
      <c r="F22" s="9">
        <f>E22/C25</f>
        <v>0.134615384615385</v>
      </c>
    </row>
    <row r="23" spans="1:6">
      <c r="A23" s="1"/>
      <c r="B23" s="5" t="s">
        <v>6</v>
      </c>
      <c r="C23" s="5">
        <v>86</v>
      </c>
      <c r="D23" s="6">
        <f>C23/C25</f>
        <v>0.103365384615385</v>
      </c>
      <c r="E23" s="11"/>
      <c r="F23" s="9"/>
    </row>
    <row r="24" spans="1:6">
      <c r="A24" s="1"/>
      <c r="B24" s="5" t="s">
        <v>7</v>
      </c>
      <c r="C24" s="5">
        <v>340</v>
      </c>
      <c r="D24" s="6">
        <f>C24/C25</f>
        <v>0.408653846153846</v>
      </c>
      <c r="E24" s="5">
        <f>C24</f>
        <v>340</v>
      </c>
      <c r="F24" s="9">
        <f>E24/C25</f>
        <v>0.408653846153846</v>
      </c>
    </row>
    <row r="25" spans="1:6">
      <c r="A25" s="1"/>
      <c r="B25" s="5" t="s">
        <v>8</v>
      </c>
      <c r="C25" s="5">
        <f t="shared" ref="C25:F25" si="0">SUM(C20:C24)</f>
        <v>832</v>
      </c>
      <c r="D25" s="5">
        <f t="shared" si="0"/>
        <v>1</v>
      </c>
      <c r="E25" s="5">
        <f t="shared" si="0"/>
        <v>832</v>
      </c>
      <c r="F25" s="5">
        <f t="shared" si="0"/>
        <v>1</v>
      </c>
    </row>
    <row r="26" spans="1:6">
      <c r="A26" s="1" t="s">
        <v>15</v>
      </c>
      <c r="B26" s="5" t="s">
        <v>3</v>
      </c>
      <c r="C26" s="5">
        <v>181</v>
      </c>
      <c r="D26" s="6">
        <f>C26/C31</f>
        <v>0.293831168831169</v>
      </c>
      <c r="E26" s="10">
        <f>C26+C27</f>
        <v>404</v>
      </c>
      <c r="F26" s="9">
        <f>E26/C31</f>
        <v>0.655844155844156</v>
      </c>
    </row>
    <row r="27" spans="1:6">
      <c r="A27" s="1"/>
      <c r="B27" s="5" t="s">
        <v>4</v>
      </c>
      <c r="C27" s="5">
        <v>223</v>
      </c>
      <c r="D27" s="6">
        <f>C27/C31</f>
        <v>0.362012987012987</v>
      </c>
      <c r="E27" s="11"/>
      <c r="F27" s="9"/>
    </row>
    <row r="28" spans="1:6">
      <c r="A28" s="1"/>
      <c r="B28" s="5" t="s">
        <v>5</v>
      </c>
      <c r="C28" s="5">
        <v>0</v>
      </c>
      <c r="D28" s="6">
        <f>C28/C31</f>
        <v>0</v>
      </c>
      <c r="E28" s="10">
        <f>C28+C29</f>
        <v>20</v>
      </c>
      <c r="F28" s="9">
        <f>E28/C31</f>
        <v>0.0324675324675325</v>
      </c>
    </row>
    <row r="29" spans="1:6">
      <c r="A29" s="1"/>
      <c r="B29" s="5" t="s">
        <v>6</v>
      </c>
      <c r="C29" s="5">
        <v>20</v>
      </c>
      <c r="D29" s="6">
        <f>C29/C31</f>
        <v>0.0324675324675325</v>
      </c>
      <c r="E29" s="11"/>
      <c r="F29" s="9"/>
    </row>
    <row r="30" spans="1:6">
      <c r="A30" s="1"/>
      <c r="B30" s="5" t="s">
        <v>7</v>
      </c>
      <c r="C30" s="5">
        <v>192</v>
      </c>
      <c r="D30" s="6">
        <f>C30/C31</f>
        <v>0.311688311688312</v>
      </c>
      <c r="E30" s="5">
        <f>C30</f>
        <v>192</v>
      </c>
      <c r="F30" s="9">
        <f>E30/C31</f>
        <v>0.311688311688312</v>
      </c>
    </row>
    <row r="31" spans="1:6">
      <c r="A31" s="1"/>
      <c r="B31" s="5" t="s">
        <v>8</v>
      </c>
      <c r="C31" s="5">
        <f t="shared" ref="C31:F31" si="1">SUM(C26:C30)</f>
        <v>616</v>
      </c>
      <c r="D31" s="5">
        <f t="shared" si="1"/>
        <v>1</v>
      </c>
      <c r="E31" s="5">
        <f t="shared" si="1"/>
        <v>616</v>
      </c>
      <c r="F31" s="5">
        <f t="shared" si="1"/>
        <v>1</v>
      </c>
    </row>
    <row r="32" spans="1:6">
      <c r="A32" s="1" t="s">
        <v>16</v>
      </c>
      <c r="B32" s="5" t="s">
        <v>3</v>
      </c>
      <c r="C32" s="5">
        <v>689</v>
      </c>
      <c r="D32" s="6">
        <f>C32/C37</f>
        <v>0.343127490039841</v>
      </c>
      <c r="E32" s="10">
        <f>C32+C33</f>
        <v>1560</v>
      </c>
      <c r="F32" s="9">
        <f>E32/C37</f>
        <v>0.776892430278884</v>
      </c>
    </row>
    <row r="33" spans="1:6">
      <c r="A33" s="1"/>
      <c r="B33" s="5" t="s">
        <v>4</v>
      </c>
      <c r="C33" s="5">
        <v>871</v>
      </c>
      <c r="D33" s="6">
        <f>C33/C37</f>
        <v>0.433764940239044</v>
      </c>
      <c r="E33" s="11"/>
      <c r="F33" s="9"/>
    </row>
    <row r="34" spans="1:6">
      <c r="A34" s="1"/>
      <c r="B34" s="5" t="s">
        <v>5</v>
      </c>
      <c r="C34" s="5">
        <v>13</v>
      </c>
      <c r="D34" s="6">
        <f>C34/C37</f>
        <v>0.00647410358565737</v>
      </c>
      <c r="E34" s="10">
        <f>C34+C35</f>
        <v>206</v>
      </c>
      <c r="F34" s="9">
        <f>E34/C37</f>
        <v>0.102589641434263</v>
      </c>
    </row>
    <row r="35" spans="1:6">
      <c r="A35" s="1"/>
      <c r="B35" s="5" t="s">
        <v>6</v>
      </c>
      <c r="C35" s="5">
        <v>193</v>
      </c>
      <c r="D35" s="6">
        <f>C35/C37</f>
        <v>0.0961155378486056</v>
      </c>
      <c r="E35" s="11"/>
      <c r="F35" s="9"/>
    </row>
    <row r="36" spans="1:6">
      <c r="A36" s="1"/>
      <c r="B36" s="5" t="s">
        <v>7</v>
      </c>
      <c r="C36" s="5">
        <v>242</v>
      </c>
      <c r="D36" s="6">
        <f>C36/C37</f>
        <v>0.120517928286853</v>
      </c>
      <c r="E36" s="5">
        <f>C36</f>
        <v>242</v>
      </c>
      <c r="F36" s="9">
        <f>E36/C37</f>
        <v>0.120517928286853</v>
      </c>
    </row>
    <row r="37" spans="1:6">
      <c r="A37" s="1"/>
      <c r="B37" s="5" t="s">
        <v>8</v>
      </c>
      <c r="C37" s="5">
        <f t="shared" ref="C37:F37" si="2">SUM(C32:C36)</f>
        <v>2008</v>
      </c>
      <c r="D37" s="5">
        <f t="shared" si="2"/>
        <v>1</v>
      </c>
      <c r="E37" s="5">
        <f t="shared" si="2"/>
        <v>2008</v>
      </c>
      <c r="F37" s="5">
        <f t="shared" si="2"/>
        <v>1</v>
      </c>
    </row>
    <row r="38" spans="1:6">
      <c r="A38" s="1" t="s">
        <v>17</v>
      </c>
      <c r="B38" s="5" t="s">
        <v>3</v>
      </c>
      <c r="C38" s="5">
        <v>167</v>
      </c>
      <c r="D38" s="6">
        <f>C38/C43</f>
        <v>0.246676514032496</v>
      </c>
      <c r="E38" s="10">
        <f>C38+C39</f>
        <v>343</v>
      </c>
      <c r="F38" s="9">
        <f>E38/C43</f>
        <v>0.506646971935007</v>
      </c>
    </row>
    <row r="39" spans="1:6">
      <c r="A39" s="1"/>
      <c r="B39" s="5" t="s">
        <v>4</v>
      </c>
      <c r="C39" s="5">
        <v>176</v>
      </c>
      <c r="D39" s="6">
        <f>C39/C43</f>
        <v>0.259970457902511</v>
      </c>
      <c r="E39" s="11"/>
      <c r="F39" s="9"/>
    </row>
    <row r="40" spans="1:6">
      <c r="A40" s="1"/>
      <c r="B40" s="5" t="s">
        <v>5</v>
      </c>
      <c r="C40" s="5">
        <v>10</v>
      </c>
      <c r="D40" s="6">
        <f>C40/C43</f>
        <v>0.0147710487444609</v>
      </c>
      <c r="E40" s="10">
        <f>C40+C41</f>
        <v>69</v>
      </c>
      <c r="F40" s="9">
        <f>E40/C43</f>
        <v>0.10192023633678</v>
      </c>
    </row>
    <row r="41" spans="1:6">
      <c r="A41" s="1"/>
      <c r="B41" s="5" t="s">
        <v>6</v>
      </c>
      <c r="C41" s="5">
        <v>59</v>
      </c>
      <c r="D41" s="6">
        <f>C41/C43</f>
        <v>0.0871491875923191</v>
      </c>
      <c r="E41" s="11"/>
      <c r="F41" s="9"/>
    </row>
    <row r="42" spans="1:6">
      <c r="A42" s="1"/>
      <c r="B42" s="5" t="s">
        <v>7</v>
      </c>
      <c r="C42" s="5">
        <v>265</v>
      </c>
      <c r="D42" s="6">
        <f>C42/C43</f>
        <v>0.391432791728213</v>
      </c>
      <c r="E42" s="5">
        <f>C42</f>
        <v>265</v>
      </c>
      <c r="F42" s="9">
        <f>E42/C43</f>
        <v>0.391432791728213</v>
      </c>
    </row>
    <row r="43" spans="1:6">
      <c r="A43" s="1"/>
      <c r="B43" s="5" t="s">
        <v>8</v>
      </c>
      <c r="C43" s="5">
        <f t="shared" ref="C43:F43" si="3">SUM(C38:C42)</f>
        <v>677</v>
      </c>
      <c r="D43" s="5">
        <f t="shared" si="3"/>
        <v>1</v>
      </c>
      <c r="E43" s="5">
        <f t="shared" si="3"/>
        <v>677</v>
      </c>
      <c r="F43" s="5">
        <f t="shared" si="3"/>
        <v>1</v>
      </c>
    </row>
    <row r="46" spans="1:6">
      <c r="A46" s="1" t="s">
        <v>8</v>
      </c>
      <c r="B46" s="5" t="s">
        <v>3</v>
      </c>
      <c r="C46" s="5">
        <f>SUM(C2,C8,C14,C20,C26,C32,C38)</f>
        <v>2282</v>
      </c>
      <c r="D46" s="6">
        <f>C46/C51</f>
        <v>0.319652612410702</v>
      </c>
      <c r="E46" s="10">
        <f>C46+C47</f>
        <v>4673</v>
      </c>
      <c r="F46" s="7">
        <f>E46/E51</f>
        <v>0.654573469673624</v>
      </c>
    </row>
    <row r="47" spans="1:6">
      <c r="A47" s="1"/>
      <c r="B47" s="5" t="s">
        <v>4</v>
      </c>
      <c r="C47" s="5">
        <f>SUM(C3,C9,C15,C21,C27,C33,C39)</f>
        <v>2391</v>
      </c>
      <c r="D47" s="6">
        <f>C47/C51</f>
        <v>0.334920857262922</v>
      </c>
      <c r="E47" s="11"/>
      <c r="F47" s="8"/>
    </row>
    <row r="48" spans="1:6">
      <c r="A48" s="1"/>
      <c r="B48" s="5" t="s">
        <v>5</v>
      </c>
      <c r="C48" s="5">
        <f>SUM(C4,C10,C16,C22,C28,C34,C40)</f>
        <v>60</v>
      </c>
      <c r="D48" s="6">
        <f>C48/C51</f>
        <v>0.00840453845076341</v>
      </c>
      <c r="E48" s="10">
        <f>C48+C49</f>
        <v>571</v>
      </c>
      <c r="F48" s="7">
        <f>E48/E51</f>
        <v>0.0799831909230985</v>
      </c>
    </row>
    <row r="49" spans="1:6">
      <c r="A49" s="1"/>
      <c r="B49" s="5" t="s">
        <v>6</v>
      </c>
      <c r="C49" s="5">
        <f>SUM(C5,C11,C17,C23,C29,C35,C41)</f>
        <v>511</v>
      </c>
      <c r="D49" s="6">
        <f>C49/C51</f>
        <v>0.0715786524723351</v>
      </c>
      <c r="E49" s="11"/>
      <c r="F49" s="8"/>
    </row>
    <row r="50" spans="1:6">
      <c r="A50" s="1"/>
      <c r="B50" s="5" t="s">
        <v>7</v>
      </c>
      <c r="C50" s="5">
        <f>SUM(C6,C12,C18,C24,C30,C36,C42)</f>
        <v>1895</v>
      </c>
      <c r="D50" s="6">
        <f>C50/C51</f>
        <v>0.265443339403278</v>
      </c>
      <c r="E50" s="5">
        <f>C50</f>
        <v>1895</v>
      </c>
      <c r="F50" s="7">
        <f>E50/E51</f>
        <v>0.265443339403278</v>
      </c>
    </row>
    <row r="51" spans="1:6">
      <c r="A51" s="1"/>
      <c r="B51" s="5" t="s">
        <v>8</v>
      </c>
      <c r="C51" s="5">
        <f>SUM(C46:C50)</f>
        <v>7139</v>
      </c>
      <c r="D51" s="5">
        <f>SUM(D46:D50)</f>
        <v>1</v>
      </c>
      <c r="E51" s="5">
        <f>SUM(E46:E50)</f>
        <v>7139</v>
      </c>
      <c r="F51" s="5">
        <f>SUM(F46:F50)</f>
        <v>1</v>
      </c>
    </row>
  </sheetData>
  <mergeCells count="40">
    <mergeCell ref="A1:A7"/>
    <mergeCell ref="A8:A13"/>
    <mergeCell ref="A14:A19"/>
    <mergeCell ref="A20:A25"/>
    <mergeCell ref="A26:A31"/>
    <mergeCell ref="A32:A37"/>
    <mergeCell ref="A38:A43"/>
    <mergeCell ref="A46:A51"/>
    <mergeCell ref="E2:E3"/>
    <mergeCell ref="E4:E5"/>
    <mergeCell ref="E8:E9"/>
    <mergeCell ref="E10:E11"/>
    <mergeCell ref="E14:E15"/>
    <mergeCell ref="E16:E17"/>
    <mergeCell ref="E20:E21"/>
    <mergeCell ref="E22:E23"/>
    <mergeCell ref="E26:E27"/>
    <mergeCell ref="E28:E29"/>
    <mergeCell ref="E32:E33"/>
    <mergeCell ref="E34:E35"/>
    <mergeCell ref="E38:E39"/>
    <mergeCell ref="E40:E41"/>
    <mergeCell ref="E46:E47"/>
    <mergeCell ref="E48:E49"/>
    <mergeCell ref="F2:F3"/>
    <mergeCell ref="F4:F5"/>
    <mergeCell ref="F8:F9"/>
    <mergeCell ref="F10:F11"/>
    <mergeCell ref="F14:F15"/>
    <mergeCell ref="F16:F17"/>
    <mergeCell ref="F20:F21"/>
    <mergeCell ref="F22:F23"/>
    <mergeCell ref="F26:F27"/>
    <mergeCell ref="F28:F29"/>
    <mergeCell ref="F32:F33"/>
    <mergeCell ref="F34:F35"/>
    <mergeCell ref="F38:F39"/>
    <mergeCell ref="F40:F41"/>
    <mergeCell ref="F46:F47"/>
    <mergeCell ref="F48:F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Comprehensive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2022-02-14T13:28:00Z</dcterms:created>
  <dcterms:modified xsi:type="dcterms:W3CDTF">2022-04-08T11:21:08Z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4C53CD3874B74CE6BB8AA8E5D0CB6367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