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20" windowHeight="6900" firstSheet="2" activeTab="4"/>
  </bookViews>
  <sheets>
    <sheet name="Mic list and tags" sheetId="5" r:id="rId1"/>
    <sheet name="Data for Tags" sheetId="6" r:id="rId2"/>
    <sheet name="Rec. Per Sound Source" sheetId="1" r:id="rId3"/>
    <sheet name="Rec. By enviroment" sheetId="2" r:id="rId4"/>
    <sheet name="Rec. By industry" sheetId="3" r:id="rId5"/>
    <sheet name="Mic list and tags backup 6-5" sheetId="7" r:id="rId6"/>
  </sheets>
  <externalReferences>
    <externalReference r:id="rId7"/>
  </externalReferences>
  <definedNames>
    <definedName name="_xlnm._FilterDatabase" localSheetId="0" hidden="1">'Mic list and tags'!$F$1:$F$109</definedName>
    <definedName name="_xlnm._FilterDatabase" localSheetId="3" hidden="1">'Rec. By enviroment'!$C$7:$AC$153</definedName>
    <definedName name="_xlnm._FilterDatabase" localSheetId="4" hidden="1">'Rec. By industry'!$C$7:$M$153</definedName>
    <definedName name="_xlnm._FilterDatabase" localSheetId="2" hidden="1">'Rec. Per Sound Source'!$C$7:$AC$153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2" l="1"/>
  <c r="G89" i="2"/>
  <c r="G90" i="2"/>
  <c r="G82" i="2"/>
  <c r="G83" i="2"/>
  <c r="G84" i="2"/>
  <c r="G85" i="2"/>
  <c r="G86" i="2"/>
  <c r="G87" i="2"/>
  <c r="G69" i="2"/>
  <c r="G71" i="2"/>
  <c r="G72" i="2"/>
  <c r="G73" i="2"/>
  <c r="G48" i="2"/>
  <c r="G49" i="2"/>
  <c r="G50" i="2"/>
  <c r="G51" i="2"/>
  <c r="M7" i="3" l="1"/>
  <c r="L7" i="3"/>
  <c r="K7" i="3"/>
  <c r="AG7" i="1"/>
  <c r="AF7" i="1"/>
  <c r="AD7" i="1" l="1"/>
  <c r="J7" i="3"/>
  <c r="I7" i="3"/>
  <c r="H7" i="3"/>
  <c r="G7" i="3"/>
  <c r="F7" i="3"/>
  <c r="E7" i="3"/>
  <c r="D7" i="3"/>
  <c r="R7" i="2"/>
  <c r="Q7" i="2"/>
  <c r="P7" i="2"/>
  <c r="O7" i="2"/>
  <c r="N7" i="2"/>
  <c r="M7" i="2"/>
  <c r="L7" i="2"/>
  <c r="K7" i="2"/>
  <c r="J7" i="2"/>
  <c r="I7" i="2"/>
  <c r="H7" i="2"/>
  <c r="G7" i="2"/>
  <c r="F7" i="2"/>
  <c r="D7" i="2"/>
  <c r="E7" i="2"/>
  <c r="AE7" i="1"/>
  <c r="AC7" i="1"/>
  <c r="AB7" i="1"/>
  <c r="V7" i="1"/>
  <c r="AA7" i="1"/>
  <c r="Z7" i="1"/>
  <c r="Y7" i="1"/>
  <c r="X7" i="1"/>
  <c r="W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<sst xmlns="http://schemas.openxmlformats.org/spreadsheetml/2006/main" count="1556" uniqueCount="344">
  <si>
    <t>SKU</t>
  </si>
  <si>
    <t>Form Factor</t>
  </si>
  <si>
    <t>Price</t>
  </si>
  <si>
    <t>Mic Type</t>
  </si>
  <si>
    <t>Polar Pattern</t>
  </si>
  <si>
    <t>Wireless Option Available</t>
  </si>
  <si>
    <t>notes / comments / questions</t>
  </si>
  <si>
    <t>Handheld</t>
  </si>
  <si>
    <t>$0-$100</t>
  </si>
  <si>
    <t>Dynamic</t>
  </si>
  <si>
    <t>Cardioid</t>
  </si>
  <si>
    <t>No</t>
  </si>
  <si>
    <t>Desktop</t>
  </si>
  <si>
    <t>$100-$200</t>
  </si>
  <si>
    <t>450 SERIES II</t>
  </si>
  <si>
    <t>Omnidirectional</t>
  </si>
  <si>
    <t>514B</t>
  </si>
  <si>
    <t>Boundary</t>
  </si>
  <si>
    <t>520DX</t>
  </si>
  <si>
    <t>527B</t>
  </si>
  <si>
    <t>Mountable</t>
  </si>
  <si>
    <t>N/A</t>
  </si>
  <si>
    <t>545SD-LC</t>
  </si>
  <si>
    <t>5575LE</t>
  </si>
  <si>
    <t>$300-$400</t>
  </si>
  <si>
    <t>55SH Series II</t>
  </si>
  <si>
    <t>565SD</t>
  </si>
  <si>
    <t>577B</t>
  </si>
  <si>
    <t>588SDX</t>
  </si>
  <si>
    <t>596LB</t>
  </si>
  <si>
    <t>Beta 181</t>
  </si>
  <si>
    <t>Side-Address</t>
  </si>
  <si>
    <t>$400-$500</t>
  </si>
  <si>
    <t>Condenser</t>
  </si>
  <si>
    <t>Bidirectional, Cardioid, Omnidirectional, Supercardioid</t>
  </si>
  <si>
    <t>Beta 27</t>
  </si>
  <si>
    <t>Supercardioid</t>
  </si>
  <si>
    <t>Beta 52A</t>
  </si>
  <si>
    <t>Beta 53 / WBH53</t>
  </si>
  <si>
    <t>Headworn</t>
  </si>
  <si>
    <t>Beta 54 / WBH54</t>
  </si>
  <si>
    <t>Beta 56</t>
  </si>
  <si>
    <t>Beta 57A</t>
  </si>
  <si>
    <t>Beta 58A</t>
  </si>
  <si>
    <t>Yes</t>
  </si>
  <si>
    <t>Beta 87</t>
  </si>
  <si>
    <t>$200-$300</t>
  </si>
  <si>
    <t>Do we need to split into A and C models?</t>
  </si>
  <si>
    <t>Beta 91A</t>
  </si>
  <si>
    <t>Halfcardioid</t>
  </si>
  <si>
    <t>Beta 98A</t>
  </si>
  <si>
    <t>Gooseneck</t>
  </si>
  <si>
    <t>Beta 98AMP</t>
  </si>
  <si>
    <t>BRH31M</t>
  </si>
  <si>
    <t>BRH440</t>
  </si>
  <si>
    <t>BRH441</t>
  </si>
  <si>
    <t>BRH50</t>
  </si>
  <si>
    <t>CVB</t>
  </si>
  <si>
    <t>CVG12</t>
  </si>
  <si>
    <t>CVG18</t>
  </si>
  <si>
    <t>CVL</t>
  </si>
  <si>
    <t>Lavalier</t>
  </si>
  <si>
    <t>CVO</t>
  </si>
  <si>
    <t>Boundry</t>
  </si>
  <si>
    <t>KSM137</t>
  </si>
  <si>
    <t>End-Address</t>
  </si>
  <si>
    <t>KSM141</t>
  </si>
  <si>
    <t>Cardioid, Omnidirectional</t>
  </si>
  <si>
    <t>KSM313</t>
  </si>
  <si>
    <t>$500+</t>
  </si>
  <si>
    <t>Ribbon</t>
  </si>
  <si>
    <t>Ribbons should be BiDirectional</t>
  </si>
  <si>
    <t>KSM32</t>
  </si>
  <si>
    <t>KSM353</t>
  </si>
  <si>
    <t>KSM42</t>
  </si>
  <si>
    <t>KSM44</t>
  </si>
  <si>
    <t>Bidirectional, Cardioid, Omnidirectional</t>
  </si>
  <si>
    <t>KSM8</t>
  </si>
  <si>
    <t>KSM9</t>
  </si>
  <si>
    <t>Cardioid, Supercardioid</t>
  </si>
  <si>
    <t>Do we need to add KSM9 HS (hypercardioid/subcardioid)</t>
  </si>
  <si>
    <t>MV5</t>
  </si>
  <si>
    <t>MV51</t>
  </si>
  <si>
    <t>MV88</t>
  </si>
  <si>
    <t>Bidirectional, Cardioid</t>
  </si>
  <si>
    <t>Should be Stereo, Cardioid, Bidirectional, Mid-Side</t>
  </si>
  <si>
    <t>MVi</t>
  </si>
  <si>
    <t>Interface</t>
  </si>
  <si>
    <t>no polar pattern here, it's an interface</t>
  </si>
  <si>
    <t>MVL</t>
  </si>
  <si>
    <t>MX150</t>
  </si>
  <si>
    <t>We have both Cardioid and Omnidirectional versions</t>
  </si>
  <si>
    <t>MX153</t>
  </si>
  <si>
    <t>MX183</t>
  </si>
  <si>
    <t>MX184</t>
  </si>
  <si>
    <t>MX185</t>
  </si>
  <si>
    <t>MX202B/C</t>
  </si>
  <si>
    <t>MX391/C</t>
  </si>
  <si>
    <t>MX392BE/C</t>
  </si>
  <si>
    <t>MX393/C</t>
  </si>
  <si>
    <t>MX395AL/BI</t>
  </si>
  <si>
    <t>Is this sku just Bidrectional? do we need to capture other polar variants?</t>
  </si>
  <si>
    <t>MX396/C-DUAL</t>
  </si>
  <si>
    <t>MX405</t>
  </si>
  <si>
    <t>MX410</t>
  </si>
  <si>
    <t>There are multiple sku variants with different patterns. do we need to list them?</t>
  </si>
  <si>
    <t>MX412/C</t>
  </si>
  <si>
    <t>MX415</t>
  </si>
  <si>
    <t>MX418/C</t>
  </si>
  <si>
    <t>MX690</t>
  </si>
  <si>
    <t>MXA310AL</t>
  </si>
  <si>
    <t>How to describe polar pattern of arrays?</t>
  </si>
  <si>
    <t>MXA910AL</t>
  </si>
  <si>
    <t>MXC416/C</t>
  </si>
  <si>
    <t>PGA181</t>
  </si>
  <si>
    <t>PGA27</t>
  </si>
  <si>
    <t>PGA31</t>
  </si>
  <si>
    <t>PGA48</t>
  </si>
  <si>
    <t>PGA52</t>
  </si>
  <si>
    <t>PGA56</t>
  </si>
  <si>
    <t>PGA57</t>
  </si>
  <si>
    <t>PGA58</t>
  </si>
  <si>
    <t>PGA81</t>
  </si>
  <si>
    <t>PGA98</t>
  </si>
  <si>
    <t>PGADrumKit5</t>
  </si>
  <si>
    <t>Multiple</t>
  </si>
  <si>
    <t>PGADrumKit7</t>
  </si>
  <si>
    <t>PGAStudioKit</t>
  </si>
  <si>
    <t>SM10</t>
  </si>
  <si>
    <t>SM11</t>
  </si>
  <si>
    <t>SM137</t>
  </si>
  <si>
    <t>SM27</t>
  </si>
  <si>
    <t>SM31FH</t>
  </si>
  <si>
    <t>SM35</t>
  </si>
  <si>
    <t>SM48</t>
  </si>
  <si>
    <t>SM57</t>
  </si>
  <si>
    <t>SM58</t>
  </si>
  <si>
    <t>SM63</t>
  </si>
  <si>
    <t>SM7</t>
  </si>
  <si>
    <t>SM81</t>
  </si>
  <si>
    <t>SM86</t>
  </si>
  <si>
    <t>SM93 / WL93</t>
  </si>
  <si>
    <t>SM94</t>
  </si>
  <si>
    <t>Super 55</t>
  </si>
  <si>
    <t>SuperCardioid</t>
  </si>
  <si>
    <t>SV100</t>
  </si>
  <si>
    <t>SV200</t>
  </si>
  <si>
    <t>VP64</t>
  </si>
  <si>
    <t>VP82</t>
  </si>
  <si>
    <t>Shotgun</t>
  </si>
  <si>
    <t>Lobar</t>
  </si>
  <si>
    <t>VP83</t>
  </si>
  <si>
    <t>VP88</t>
  </si>
  <si>
    <t>Bidirectional</t>
  </si>
  <si>
    <t>Pattern should be Stereo, Cardioid, Bidirectional, Mid-side</t>
  </si>
  <si>
    <t>VP89</t>
  </si>
  <si>
    <t>Hypercardioid, Lobar</t>
  </si>
  <si>
    <t>WH20</t>
  </si>
  <si>
    <t>WL183</t>
  </si>
  <si>
    <t>Omni</t>
  </si>
  <si>
    <t>WL184</t>
  </si>
  <si>
    <t>WL185</t>
  </si>
  <si>
    <t>Industry</t>
  </si>
  <si>
    <t>Accordion</t>
  </si>
  <si>
    <t>Auditorium</t>
  </si>
  <si>
    <t>Broadcast/ENG</t>
  </si>
  <si>
    <t>Compact Mini</t>
  </si>
  <si>
    <t xml:space="preserve">Acoustic Guitar </t>
  </si>
  <si>
    <t>Club</t>
  </si>
  <si>
    <t>Corporate</t>
  </si>
  <si>
    <t>Ambience</t>
  </si>
  <si>
    <t>Conference Room</t>
  </si>
  <si>
    <t>Film &amp; TV production</t>
  </si>
  <si>
    <t>interface</t>
  </si>
  <si>
    <t>HyperCardioid</t>
  </si>
  <si>
    <t>Banjo</t>
  </si>
  <si>
    <t>Corporate Presentation</t>
  </si>
  <si>
    <t>Podcasting</t>
  </si>
  <si>
    <t>Field recording</t>
  </si>
  <si>
    <t>Radio</t>
  </si>
  <si>
    <t>Brass</t>
  </si>
  <si>
    <t>Fitness Center</t>
  </si>
  <si>
    <t>Theater</t>
  </si>
  <si>
    <t>Cello</t>
  </si>
  <si>
    <t>Home/Project Studio</t>
  </si>
  <si>
    <t>Touring/Rental</t>
  </si>
  <si>
    <t>Stand Mount</t>
  </si>
  <si>
    <t xml:space="preserve">Choir </t>
  </si>
  <si>
    <t>Hotel/Convention</t>
  </si>
  <si>
    <t>Cowbell</t>
  </si>
  <si>
    <t>Lecture Hall</t>
  </si>
  <si>
    <t>Cymbals</t>
  </si>
  <si>
    <t>Live Performance</t>
  </si>
  <si>
    <t>Mobile Recording</t>
  </si>
  <si>
    <t>Room Pick-Up</t>
  </si>
  <si>
    <t>Multi-Pattern</t>
  </si>
  <si>
    <t xml:space="preserve">Harmonica </t>
  </si>
  <si>
    <t>Paging and Communication</t>
  </si>
  <si>
    <t>Interchangeable Polar Options?</t>
  </si>
  <si>
    <t xml:space="preserve">Hi-Hat </t>
  </si>
  <si>
    <t>Rehearsal Space</t>
  </si>
  <si>
    <t xml:space="preserve">Kick Drum </t>
  </si>
  <si>
    <t>Stadium</t>
  </si>
  <si>
    <t>Leslie Cabinet</t>
  </si>
  <si>
    <t>Overhead</t>
  </si>
  <si>
    <t xml:space="preserve">Percussion </t>
  </si>
  <si>
    <t>Piano</t>
  </si>
  <si>
    <t>Pipe Organ</t>
  </si>
  <si>
    <t>Snare Drum</t>
  </si>
  <si>
    <t xml:space="preserve">Speech </t>
  </si>
  <si>
    <t xml:space="preserve">Toms </t>
  </si>
  <si>
    <t>Ukelele</t>
  </si>
  <si>
    <t>Upright Bass</t>
  </si>
  <si>
    <t>Violin / Viola</t>
  </si>
  <si>
    <t xml:space="preserve">Vocals </t>
  </si>
  <si>
    <t xml:space="preserve">Woodwinds </t>
  </si>
  <si>
    <t>0 = not recommended</t>
  </si>
  <si>
    <t>1 = recommended</t>
  </si>
  <si>
    <t>2 = top recommendation</t>
  </si>
  <si>
    <t>rec</t>
  </si>
  <si>
    <t>503BG</t>
  </si>
  <si>
    <t>515BSLX</t>
  </si>
  <si>
    <t>522</t>
  </si>
  <si>
    <t>561</t>
  </si>
  <si>
    <t>562</t>
  </si>
  <si>
    <t>565SD-LC</t>
  </si>
  <si>
    <t>Beta 53</t>
  </si>
  <si>
    <t>Beta 54</t>
  </si>
  <si>
    <t>Beta 56A</t>
  </si>
  <si>
    <t>Beta 98/S</t>
  </si>
  <si>
    <t>Beta 98A/C</t>
  </si>
  <si>
    <t>Beta 98AD/C</t>
  </si>
  <si>
    <t>Beta 98AMP/C</t>
  </si>
  <si>
    <t>Beta 98D/S</t>
  </si>
  <si>
    <t>Beta 98H/C</t>
  </si>
  <si>
    <t>Beta87A</t>
  </si>
  <si>
    <t>Beta87C</t>
  </si>
  <si>
    <t>BRH440M-J</t>
  </si>
  <si>
    <t>BRH440M-LC</t>
  </si>
  <si>
    <t>BRH441M</t>
  </si>
  <si>
    <t>BRH441M-LC</t>
  </si>
  <si>
    <t>BRH50M</t>
  </si>
  <si>
    <t>BRH50M-LC</t>
  </si>
  <si>
    <t>CVB-B/C</t>
  </si>
  <si>
    <t>CVG12-B/C</t>
  </si>
  <si>
    <t>CVG12D-B/C</t>
  </si>
  <si>
    <t>CVG18-B/C</t>
  </si>
  <si>
    <t>CVG18D-B/C</t>
  </si>
  <si>
    <t>CVL-B/C-TQG</t>
  </si>
  <si>
    <t>CVO-B/C</t>
  </si>
  <si>
    <t>KSM137/SL</t>
  </si>
  <si>
    <t>KSM141/SL</t>
  </si>
  <si>
    <t>KSM313/NE</t>
  </si>
  <si>
    <t>KSM32/CG</t>
  </si>
  <si>
    <t>KSM353/ED</t>
  </si>
  <si>
    <t>KSM42/SG</t>
  </si>
  <si>
    <t>KSM44A/SL</t>
  </si>
  <si>
    <t>KSM8/B</t>
  </si>
  <si>
    <t>KSM9/CG</t>
  </si>
  <si>
    <t>KSM9HS</t>
  </si>
  <si>
    <t>MV5/A-BL-LTG-A</t>
  </si>
  <si>
    <t>MX150B/C-TQG</t>
  </si>
  <si>
    <t>MX150B/C-XLR</t>
  </si>
  <si>
    <t>MX153B/O-TQG</t>
  </si>
  <si>
    <t>MX405/C</t>
  </si>
  <si>
    <t>MX405LP/C</t>
  </si>
  <si>
    <t>MX410/C</t>
  </si>
  <si>
    <t>MX410LP/C</t>
  </si>
  <si>
    <t>MX415/C</t>
  </si>
  <si>
    <t>MX415LP/C</t>
  </si>
  <si>
    <t>PG27-USB</t>
  </si>
  <si>
    <t>PG42-USB</t>
  </si>
  <si>
    <t>PGA SKUs without cable</t>
  </si>
  <si>
    <t>PGA181-LC</t>
  </si>
  <si>
    <t>PGA27-LC</t>
  </si>
  <si>
    <t>PGA31-TQG</t>
  </si>
  <si>
    <t>PGA48-LC</t>
  </si>
  <si>
    <t>PGA52-LC</t>
  </si>
  <si>
    <t>PGA56-LC</t>
  </si>
  <si>
    <t>PGA57-LC</t>
  </si>
  <si>
    <t>PGA81-LC</t>
  </si>
  <si>
    <t>PGA98D-LC</t>
  </si>
  <si>
    <t>PGA98H-LC</t>
  </si>
  <si>
    <t>PGA98H-XLR</t>
  </si>
  <si>
    <t>PGADrumKit</t>
  </si>
  <si>
    <t>SM10A-CN</t>
  </si>
  <si>
    <t>SM11-CN</t>
  </si>
  <si>
    <t>SM137-LC</t>
  </si>
  <si>
    <t>SM27-LC</t>
  </si>
  <si>
    <t>SM31FH-TQG</t>
  </si>
  <si>
    <t>SM35-TQG</t>
  </si>
  <si>
    <t>SM35-XLR</t>
  </si>
  <si>
    <t>SM48-LC</t>
  </si>
  <si>
    <t>SM57-LC</t>
  </si>
  <si>
    <t>SM58-50A</t>
  </si>
  <si>
    <t>SM58K-LC</t>
  </si>
  <si>
    <t>SM58-LC</t>
  </si>
  <si>
    <t>SM7B</t>
  </si>
  <si>
    <t>SM81-LC</t>
  </si>
  <si>
    <t>SM87A</t>
  </si>
  <si>
    <t>SM93</t>
  </si>
  <si>
    <t>SM94-LC</t>
  </si>
  <si>
    <t>Super 55-BLK</t>
  </si>
  <si>
    <t>SV200-Q</t>
  </si>
  <si>
    <t>VP64A</t>
  </si>
  <si>
    <t>VP83F</t>
  </si>
  <si>
    <t>VP89L</t>
  </si>
  <si>
    <t>W98H/C</t>
  </si>
  <si>
    <t>WBH53B</t>
  </si>
  <si>
    <t>WBH54B</t>
  </si>
  <si>
    <t>WCB2DB</t>
  </si>
  <si>
    <t>WCB6B</t>
  </si>
  <si>
    <t>WCB6B-LEMO3</t>
  </si>
  <si>
    <t>WCE6B</t>
  </si>
  <si>
    <t>WCE6BD</t>
  </si>
  <si>
    <t>WCE6BD-LEMO3</t>
  </si>
  <si>
    <t>WCM16</t>
  </si>
  <si>
    <t>WH20QTR</t>
  </si>
  <si>
    <t>WH20TQG</t>
  </si>
  <si>
    <t>WH20XLR</t>
  </si>
  <si>
    <t>WL93</t>
  </si>
  <si>
    <t>WBH53</t>
  </si>
  <si>
    <t>WBH54</t>
  </si>
  <si>
    <t>Commercial Installation</t>
  </si>
  <si>
    <t>Drum Set</t>
  </si>
  <si>
    <t>Orchestra</t>
  </si>
  <si>
    <t>Houses of Worship</t>
  </si>
  <si>
    <t>Education</t>
  </si>
  <si>
    <t>Recording Studio</t>
  </si>
  <si>
    <t>Sound source (What?)</t>
  </si>
  <si>
    <t>Environment  (Where?)</t>
  </si>
  <si>
    <t>Electric Guitar /  Amp</t>
  </si>
  <si>
    <t>Electric Bass / Amp</t>
  </si>
  <si>
    <t>(for Drum kits)</t>
  </si>
  <si>
    <t>NEW</t>
  </si>
  <si>
    <r>
      <rPr>
        <sz val="14"/>
        <color theme="1"/>
        <rFont val="Calibri"/>
        <family val="2"/>
        <scheme val="minor"/>
      </rPr>
      <t xml:space="preserve">Mic recommendation </t>
    </r>
    <r>
      <rPr>
        <b/>
        <u/>
        <sz val="14"/>
        <color theme="1"/>
        <rFont val="Calibri"/>
        <family val="2"/>
        <scheme val="minor"/>
      </rPr>
      <t>per Sound Source (What to mic?)</t>
    </r>
  </si>
  <si>
    <r>
      <rPr>
        <sz val="14"/>
        <color theme="1"/>
        <rFont val="Calibri"/>
        <family val="2"/>
        <scheme val="minor"/>
      </rPr>
      <t xml:space="preserve">Mic recommendation </t>
    </r>
    <r>
      <rPr>
        <b/>
        <u/>
        <sz val="14"/>
        <color theme="1"/>
        <rFont val="Calibri"/>
        <family val="2"/>
        <scheme val="minor"/>
      </rPr>
      <t>per environment (Where to mic?)</t>
    </r>
  </si>
  <si>
    <r>
      <rPr>
        <sz val="14"/>
        <color theme="1"/>
        <rFont val="Calibri"/>
        <family val="2"/>
        <scheme val="minor"/>
      </rPr>
      <t xml:space="preserve">Mic recommendation </t>
    </r>
    <r>
      <rPr>
        <b/>
        <u/>
        <sz val="14"/>
        <color theme="1"/>
        <rFont val="Calibri"/>
        <family val="2"/>
        <scheme val="minor"/>
      </rPr>
      <t>per industry</t>
    </r>
  </si>
  <si>
    <t>no = not recommended</t>
  </si>
  <si>
    <t>yes = recommended</t>
  </si>
  <si>
    <t>simialr ot auditorium</t>
  </si>
  <si>
    <t>pg sm heavy</t>
  </si>
  <si>
    <t>event or install?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</si>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</sst>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5" fillId="0" borderId="2" xfId="0" applyFont="1" applyBorder="1"/>
    <xf numFmtId="0" fontId="0" fillId="0" borderId="0" xfId="0" applyAlignment="1"/>
    <xf numFmtId="49" fontId="5" fillId="0" borderId="2" xfId="0" applyNumberFormat="1" applyFont="1" applyBorder="1"/>
    <xf numFmtId="0" fontId="6" fillId="0" borderId="0" xfId="0" applyFont="1" applyAlignment="1">
      <alignment horizontal="left" vertical="center"/>
    </xf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/>
    <xf numFmtId="0" fontId="6" fillId="0" borderId="0" xfId="0" applyNumberFormat="1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applyAlignment="1">
      <alignment horizontal="right"/>
    </xf>
    <xf numFmtId="0" fontId="5" fillId="3" borderId="2" xfId="0" applyFont="1" applyFill="1" applyBorder="1"/>
    <xf numFmtId="0" fontId="8" fillId="3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 vertical="center"/>
    </xf>
  </cellXfs>
  <cellStyles count="1">
    <cellStyle name="Standard" xfId="0" builtinId="0"/>
  </cellStyles>
  <dxfs count="39">
    <dxf>
      <fill>
        <patternFill>
          <bgColor rgb="FFD93827"/>
        </patternFill>
      </fill>
    </dxf>
    <dxf>
      <fill>
        <patternFill>
          <bgColor rgb="FFD9382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3827"/>
        </patternFill>
      </fill>
    </dxf>
    <dxf>
      <fill>
        <patternFill>
          <bgColor rgb="FFD9382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382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382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3827"/>
        </patternFill>
      </fill>
    </dxf>
    <dxf>
      <fill>
        <patternFill>
          <bgColor rgb="FFD9382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938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ure-my.sharepoint.com/personal/stollej_shure_com/Documents/Website/SKU%20Tag%20List%20for%20Web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E104" sqref="E104"/>
    </sheetView>
  </sheetViews>
  <sheetFormatPr baseColWidth="10" defaultColWidth="9.08984375" defaultRowHeight="14.5" x14ac:dyDescent="0.35"/>
  <cols>
    <col min="1" max="1" width="18.08984375" style="9" customWidth="1"/>
    <col min="2" max="2" width="17.36328125" customWidth="1"/>
    <col min="3" max="3" width="20" customWidth="1"/>
    <col min="4" max="4" width="10.6328125" bestFit="1" customWidth="1"/>
    <col min="5" max="5" width="50.90625" bestFit="1" customWidth="1"/>
    <col min="6" max="6" width="24.453125" bestFit="1" customWidth="1"/>
    <col min="7" max="7" width="66.453125" bestFit="1" customWidth="1"/>
  </cols>
  <sheetData>
    <row r="1" spans="1:7" x14ac:dyDescent="0.35">
      <c r="A1" s="7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20" t="s">
        <v>6</v>
      </c>
    </row>
    <row r="2" spans="1:7" x14ac:dyDescent="0.35">
      <c r="A2" s="18">
        <v>515</v>
      </c>
      <c r="B2" t="s">
        <v>7</v>
      </c>
      <c r="C2" s="9" t="s">
        <v>8</v>
      </c>
      <c r="D2" t="s">
        <v>9</v>
      </c>
      <c r="E2" t="s">
        <v>10</v>
      </c>
      <c r="F2" t="s">
        <v>11</v>
      </c>
    </row>
    <row r="3" spans="1:7" x14ac:dyDescent="0.35">
      <c r="A3" s="14">
        <v>522</v>
      </c>
      <c r="B3" t="s">
        <v>12</v>
      </c>
      <c r="C3" s="9" t="s">
        <v>13</v>
      </c>
      <c r="D3" t="s">
        <v>9</v>
      </c>
      <c r="E3" t="s">
        <v>10</v>
      </c>
      <c r="F3" t="s">
        <v>11</v>
      </c>
    </row>
    <row r="4" spans="1:7" x14ac:dyDescent="0.35">
      <c r="A4" s="15" t="s">
        <v>14</v>
      </c>
      <c r="B4" t="s">
        <v>12</v>
      </c>
      <c r="C4" s="9" t="s">
        <v>13</v>
      </c>
      <c r="D4" t="s">
        <v>9</v>
      </c>
      <c r="E4" t="s">
        <v>15</v>
      </c>
      <c r="F4" t="s">
        <v>11</v>
      </c>
    </row>
    <row r="5" spans="1:7" x14ac:dyDescent="0.35">
      <c r="A5" s="15" t="s">
        <v>16</v>
      </c>
      <c r="B5" t="s">
        <v>17</v>
      </c>
      <c r="C5" s="9" t="s">
        <v>8</v>
      </c>
      <c r="D5" t="s">
        <v>9</v>
      </c>
      <c r="E5" t="s">
        <v>15</v>
      </c>
      <c r="F5" t="s">
        <v>11</v>
      </c>
    </row>
    <row r="6" spans="1:7" x14ac:dyDescent="0.35">
      <c r="A6" s="16" t="s">
        <v>18</v>
      </c>
      <c r="B6" t="s">
        <v>7</v>
      </c>
      <c r="C6" s="9" t="s">
        <v>13</v>
      </c>
      <c r="D6" t="s">
        <v>9</v>
      </c>
      <c r="E6" t="s">
        <v>15</v>
      </c>
      <c r="F6" t="s">
        <v>11</v>
      </c>
    </row>
    <row r="7" spans="1:7" x14ac:dyDescent="0.35">
      <c r="A7" s="15" t="s">
        <v>19</v>
      </c>
      <c r="B7" t="s">
        <v>20</v>
      </c>
      <c r="C7" s="9" t="s">
        <v>21</v>
      </c>
      <c r="D7" t="s">
        <v>9</v>
      </c>
      <c r="E7" t="s">
        <v>15</v>
      </c>
      <c r="F7" t="s">
        <v>11</v>
      </c>
    </row>
    <row r="8" spans="1:7" x14ac:dyDescent="0.35">
      <c r="A8" s="16" t="s">
        <v>22</v>
      </c>
      <c r="B8" t="s">
        <v>7</v>
      </c>
      <c r="C8" s="9" t="s">
        <v>21</v>
      </c>
      <c r="D8" t="s">
        <v>9</v>
      </c>
      <c r="E8" t="s">
        <v>10</v>
      </c>
      <c r="F8" t="s">
        <v>11</v>
      </c>
    </row>
    <row r="9" spans="1:7" x14ac:dyDescent="0.35">
      <c r="A9" s="16" t="s">
        <v>23</v>
      </c>
      <c r="B9" t="s">
        <v>20</v>
      </c>
      <c r="C9" s="9" t="s">
        <v>24</v>
      </c>
      <c r="D9" t="s">
        <v>9</v>
      </c>
      <c r="E9" t="s">
        <v>10</v>
      </c>
      <c r="F9" t="s">
        <v>11</v>
      </c>
    </row>
    <row r="10" spans="1:7" x14ac:dyDescent="0.35">
      <c r="A10" s="16" t="s">
        <v>25</v>
      </c>
      <c r="B10" t="s">
        <v>20</v>
      </c>
      <c r="C10" s="9" t="s">
        <v>13</v>
      </c>
      <c r="D10" t="s">
        <v>9</v>
      </c>
      <c r="E10" t="s">
        <v>10</v>
      </c>
      <c r="F10" t="s">
        <v>11</v>
      </c>
    </row>
    <row r="11" spans="1:7" x14ac:dyDescent="0.35">
      <c r="A11" s="17" t="s">
        <v>26</v>
      </c>
      <c r="B11" t="s">
        <v>7</v>
      </c>
      <c r="C11" s="9" t="s">
        <v>21</v>
      </c>
      <c r="D11" t="s">
        <v>9</v>
      </c>
      <c r="E11" t="s">
        <v>10</v>
      </c>
      <c r="F11" t="s">
        <v>11</v>
      </c>
    </row>
    <row r="12" spans="1:7" x14ac:dyDescent="0.35">
      <c r="A12" s="15" t="s">
        <v>27</v>
      </c>
      <c r="B12" t="s">
        <v>7</v>
      </c>
      <c r="C12" s="9" t="s">
        <v>13</v>
      </c>
      <c r="D12" t="s">
        <v>9</v>
      </c>
      <c r="E12" t="s">
        <v>10</v>
      </c>
      <c r="F12" t="s">
        <v>11</v>
      </c>
    </row>
    <row r="13" spans="1:7" x14ac:dyDescent="0.35">
      <c r="A13" s="15" t="s">
        <v>28</v>
      </c>
      <c r="B13" t="s">
        <v>7</v>
      </c>
      <c r="C13" s="9" t="s">
        <v>8</v>
      </c>
      <c r="D13" t="s">
        <v>9</v>
      </c>
      <c r="E13" t="s">
        <v>10</v>
      </c>
      <c r="F13" t="s">
        <v>11</v>
      </c>
    </row>
    <row r="14" spans="1:7" x14ac:dyDescent="0.35">
      <c r="A14" s="15" t="s">
        <v>29</v>
      </c>
      <c r="B14" t="s">
        <v>7</v>
      </c>
      <c r="C14" s="9" t="s">
        <v>8</v>
      </c>
      <c r="D14" t="s">
        <v>9</v>
      </c>
      <c r="E14" t="s">
        <v>15</v>
      </c>
      <c r="F14" t="s">
        <v>11</v>
      </c>
    </row>
    <row r="15" spans="1:7" x14ac:dyDescent="0.35">
      <c r="A15" s="16" t="s">
        <v>30</v>
      </c>
      <c r="B15" t="s">
        <v>31</v>
      </c>
      <c r="C15" s="9" t="s">
        <v>32</v>
      </c>
      <c r="D15" t="s">
        <v>33</v>
      </c>
      <c r="E15" t="s">
        <v>34</v>
      </c>
      <c r="F15" t="s">
        <v>11</v>
      </c>
    </row>
    <row r="16" spans="1:7" x14ac:dyDescent="0.35">
      <c r="A16" s="16" t="s">
        <v>35</v>
      </c>
      <c r="B16" t="s">
        <v>31</v>
      </c>
      <c r="C16" s="9" t="s">
        <v>24</v>
      </c>
      <c r="D16" t="s">
        <v>33</v>
      </c>
      <c r="E16" t="s">
        <v>36</v>
      </c>
      <c r="F16" t="s">
        <v>11</v>
      </c>
    </row>
    <row r="17" spans="1:7" x14ac:dyDescent="0.35">
      <c r="A17" s="16" t="s">
        <v>37</v>
      </c>
      <c r="B17" t="s">
        <v>20</v>
      </c>
      <c r="C17" s="9" t="s">
        <v>13</v>
      </c>
      <c r="D17" t="s">
        <v>9</v>
      </c>
      <c r="E17" t="s">
        <v>36</v>
      </c>
      <c r="F17" t="s">
        <v>11</v>
      </c>
    </row>
    <row r="18" spans="1:7" x14ac:dyDescent="0.35">
      <c r="A18" s="16" t="s">
        <v>38</v>
      </c>
      <c r="B18" t="s">
        <v>39</v>
      </c>
      <c r="C18" s="9" t="s">
        <v>24</v>
      </c>
      <c r="D18" t="s">
        <v>33</v>
      </c>
      <c r="E18" t="s">
        <v>15</v>
      </c>
      <c r="F18" t="s">
        <v>11</v>
      </c>
    </row>
    <row r="19" spans="1:7" x14ac:dyDescent="0.35">
      <c r="A19" s="16" t="s">
        <v>40</v>
      </c>
      <c r="B19" t="s">
        <v>39</v>
      </c>
      <c r="C19" s="9" t="s">
        <v>24</v>
      </c>
      <c r="D19" t="s">
        <v>33</v>
      </c>
      <c r="E19" t="s">
        <v>36</v>
      </c>
      <c r="F19" t="s">
        <v>11</v>
      </c>
    </row>
    <row r="20" spans="1:7" x14ac:dyDescent="0.35">
      <c r="A20" s="16" t="s">
        <v>41</v>
      </c>
      <c r="B20" t="s">
        <v>7</v>
      </c>
      <c r="C20" s="9" t="s">
        <v>13</v>
      </c>
      <c r="D20" t="s">
        <v>9</v>
      </c>
      <c r="E20" t="s">
        <v>36</v>
      </c>
      <c r="F20" t="s">
        <v>11</v>
      </c>
    </row>
    <row r="21" spans="1:7" x14ac:dyDescent="0.35">
      <c r="A21" s="16" t="s">
        <v>42</v>
      </c>
      <c r="B21" t="s">
        <v>7</v>
      </c>
      <c r="C21" s="9" t="s">
        <v>13</v>
      </c>
      <c r="D21" t="s">
        <v>9</v>
      </c>
      <c r="E21" t="s">
        <v>36</v>
      </c>
      <c r="F21" t="s">
        <v>11</v>
      </c>
    </row>
    <row r="22" spans="1:7" x14ac:dyDescent="0.35">
      <c r="A22" s="16" t="s">
        <v>43</v>
      </c>
      <c r="B22" t="s">
        <v>7</v>
      </c>
      <c r="C22" s="9" t="s">
        <v>13</v>
      </c>
      <c r="D22" t="s">
        <v>9</v>
      </c>
      <c r="E22" t="s">
        <v>36</v>
      </c>
      <c r="F22" t="s">
        <v>44</v>
      </c>
    </row>
    <row r="23" spans="1:7" x14ac:dyDescent="0.35">
      <c r="A23" s="16" t="s">
        <v>45</v>
      </c>
      <c r="B23" t="s">
        <v>7</v>
      </c>
      <c r="C23" s="9" t="s">
        <v>46</v>
      </c>
      <c r="D23" t="s">
        <v>33</v>
      </c>
      <c r="E23" t="s">
        <v>36</v>
      </c>
      <c r="F23" t="s">
        <v>44</v>
      </c>
      <c r="G23" t="s">
        <v>47</v>
      </c>
    </row>
    <row r="24" spans="1:7" x14ac:dyDescent="0.35">
      <c r="A24" s="16" t="s">
        <v>48</v>
      </c>
      <c r="B24" t="s">
        <v>17</v>
      </c>
      <c r="C24" s="9" t="s">
        <v>46</v>
      </c>
      <c r="D24" t="s">
        <v>33</v>
      </c>
      <c r="E24" t="s">
        <v>49</v>
      </c>
      <c r="F24" t="s">
        <v>11</v>
      </c>
    </row>
    <row r="25" spans="1:7" x14ac:dyDescent="0.35">
      <c r="A25" s="16" t="s">
        <v>50</v>
      </c>
      <c r="B25" t="s">
        <v>51</v>
      </c>
      <c r="C25" s="9" t="s">
        <v>13</v>
      </c>
      <c r="D25" t="s">
        <v>33</v>
      </c>
      <c r="E25" t="s">
        <v>10</v>
      </c>
      <c r="F25" t="s">
        <v>11</v>
      </c>
    </row>
    <row r="26" spans="1:7" x14ac:dyDescent="0.35">
      <c r="A26" s="16" t="s">
        <v>52</v>
      </c>
      <c r="B26" t="s">
        <v>51</v>
      </c>
      <c r="C26" s="9" t="s">
        <v>46</v>
      </c>
      <c r="D26" t="s">
        <v>33</v>
      </c>
      <c r="E26" t="s">
        <v>10</v>
      </c>
      <c r="F26" t="s">
        <v>11</v>
      </c>
    </row>
    <row r="27" spans="1:7" x14ac:dyDescent="0.35">
      <c r="A27" s="15" t="s">
        <v>53</v>
      </c>
      <c r="B27" t="s">
        <v>39</v>
      </c>
      <c r="C27" s="9" t="s">
        <v>13</v>
      </c>
      <c r="D27" t="s">
        <v>9</v>
      </c>
      <c r="E27" t="s">
        <v>10</v>
      </c>
      <c r="F27" t="s">
        <v>11</v>
      </c>
    </row>
    <row r="28" spans="1:7" x14ac:dyDescent="0.35">
      <c r="A28" s="15" t="s">
        <v>54</v>
      </c>
      <c r="B28" t="s">
        <v>39</v>
      </c>
      <c r="C28" s="9" t="s">
        <v>46</v>
      </c>
      <c r="D28" t="s">
        <v>9</v>
      </c>
      <c r="E28" t="s">
        <v>10</v>
      </c>
      <c r="F28" t="s">
        <v>11</v>
      </c>
    </row>
    <row r="29" spans="1:7" x14ac:dyDescent="0.35">
      <c r="A29" s="15" t="s">
        <v>55</v>
      </c>
      <c r="B29" t="s">
        <v>39</v>
      </c>
      <c r="C29" s="9" t="s">
        <v>46</v>
      </c>
      <c r="D29" t="s">
        <v>9</v>
      </c>
      <c r="E29" t="s">
        <v>10</v>
      </c>
      <c r="F29" t="s">
        <v>11</v>
      </c>
    </row>
    <row r="30" spans="1:7" x14ac:dyDescent="0.35">
      <c r="A30" s="15" t="s">
        <v>56</v>
      </c>
      <c r="B30" t="s">
        <v>39</v>
      </c>
      <c r="C30" s="9" t="s">
        <v>24</v>
      </c>
      <c r="D30" t="s">
        <v>9</v>
      </c>
      <c r="E30" t="s">
        <v>10</v>
      </c>
      <c r="F30" t="s">
        <v>11</v>
      </c>
    </row>
    <row r="31" spans="1:7" x14ac:dyDescent="0.35">
      <c r="A31" s="15" t="s">
        <v>57</v>
      </c>
      <c r="B31" t="s">
        <v>17</v>
      </c>
      <c r="C31" s="9" t="s">
        <v>8</v>
      </c>
      <c r="D31" t="s">
        <v>33</v>
      </c>
      <c r="E31" t="s">
        <v>10</v>
      </c>
      <c r="F31" t="s">
        <v>11</v>
      </c>
    </row>
    <row r="32" spans="1:7" x14ac:dyDescent="0.35">
      <c r="A32" s="15" t="s">
        <v>58</v>
      </c>
      <c r="B32" t="s">
        <v>51</v>
      </c>
      <c r="C32" s="9" t="s">
        <v>8</v>
      </c>
      <c r="D32" t="s">
        <v>33</v>
      </c>
      <c r="E32" t="s">
        <v>10</v>
      </c>
      <c r="F32" t="s">
        <v>11</v>
      </c>
    </row>
    <row r="33" spans="1:7" x14ac:dyDescent="0.35">
      <c r="A33" s="15" t="s">
        <v>59</v>
      </c>
      <c r="B33" t="s">
        <v>12</v>
      </c>
      <c r="C33" s="9" t="s">
        <v>8</v>
      </c>
      <c r="D33" t="s">
        <v>33</v>
      </c>
      <c r="E33" t="s">
        <v>10</v>
      </c>
      <c r="F33" t="s">
        <v>11</v>
      </c>
    </row>
    <row r="34" spans="1:7" x14ac:dyDescent="0.35">
      <c r="A34" s="15" t="s">
        <v>60</v>
      </c>
      <c r="B34" t="s">
        <v>61</v>
      </c>
      <c r="C34" s="9" t="s">
        <v>8</v>
      </c>
      <c r="D34" t="s">
        <v>33</v>
      </c>
      <c r="E34" t="s">
        <v>10</v>
      </c>
      <c r="F34" t="s">
        <v>11</v>
      </c>
    </row>
    <row r="35" spans="1:7" x14ac:dyDescent="0.35">
      <c r="A35" s="15" t="s">
        <v>62</v>
      </c>
      <c r="B35" t="s">
        <v>63</v>
      </c>
      <c r="C35" s="9" t="s">
        <v>8</v>
      </c>
      <c r="D35" t="s">
        <v>33</v>
      </c>
      <c r="E35" t="s">
        <v>10</v>
      </c>
      <c r="F35" t="s">
        <v>11</v>
      </c>
    </row>
    <row r="36" spans="1:7" x14ac:dyDescent="0.35">
      <c r="A36" s="16" t="s">
        <v>64</v>
      </c>
      <c r="B36" t="s">
        <v>65</v>
      </c>
      <c r="C36" s="9" t="s">
        <v>46</v>
      </c>
      <c r="D36" t="s">
        <v>33</v>
      </c>
      <c r="E36" t="s">
        <v>10</v>
      </c>
      <c r="F36" t="s">
        <v>11</v>
      </c>
    </row>
    <row r="37" spans="1:7" x14ac:dyDescent="0.35">
      <c r="A37" s="16" t="s">
        <v>66</v>
      </c>
      <c r="B37" t="s">
        <v>65</v>
      </c>
      <c r="C37" s="9" t="s">
        <v>24</v>
      </c>
      <c r="D37" t="s">
        <v>33</v>
      </c>
      <c r="E37" t="s">
        <v>67</v>
      </c>
      <c r="F37" t="s">
        <v>11</v>
      </c>
    </row>
    <row r="38" spans="1:7" x14ac:dyDescent="0.35">
      <c r="A38" s="15" t="s">
        <v>68</v>
      </c>
      <c r="B38" t="s">
        <v>31</v>
      </c>
      <c r="C38" s="9" t="s">
        <v>69</v>
      </c>
      <c r="D38" t="s">
        <v>70</v>
      </c>
      <c r="E38" s="19" t="s">
        <v>34</v>
      </c>
      <c r="F38" t="s">
        <v>11</v>
      </c>
      <c r="G38" t="s">
        <v>71</v>
      </c>
    </row>
    <row r="39" spans="1:7" x14ac:dyDescent="0.35">
      <c r="A39" s="16" t="s">
        <v>72</v>
      </c>
      <c r="B39" t="s">
        <v>31</v>
      </c>
      <c r="C39" s="9" t="s">
        <v>32</v>
      </c>
      <c r="D39" t="s">
        <v>33</v>
      </c>
      <c r="E39" t="s">
        <v>10</v>
      </c>
      <c r="F39" t="s">
        <v>11</v>
      </c>
    </row>
    <row r="40" spans="1:7" x14ac:dyDescent="0.35">
      <c r="A40" s="16" t="s">
        <v>73</v>
      </c>
      <c r="B40" t="s">
        <v>31</v>
      </c>
      <c r="C40" s="9" t="s">
        <v>69</v>
      </c>
      <c r="D40" t="s">
        <v>70</v>
      </c>
      <c r="E40" s="19" t="s">
        <v>34</v>
      </c>
      <c r="F40" t="s">
        <v>11</v>
      </c>
      <c r="G40" t="s">
        <v>71</v>
      </c>
    </row>
    <row r="41" spans="1:7" x14ac:dyDescent="0.35">
      <c r="A41" s="16" t="s">
        <v>74</v>
      </c>
      <c r="B41" t="s">
        <v>31</v>
      </c>
      <c r="C41" s="9" t="s">
        <v>69</v>
      </c>
      <c r="D41" t="s">
        <v>33</v>
      </c>
      <c r="E41" t="s">
        <v>10</v>
      </c>
      <c r="F41" t="s">
        <v>11</v>
      </c>
    </row>
    <row r="42" spans="1:7" x14ac:dyDescent="0.35">
      <c r="A42" s="16" t="s">
        <v>75</v>
      </c>
      <c r="B42" t="s">
        <v>31</v>
      </c>
      <c r="C42" s="9" t="s">
        <v>69</v>
      </c>
      <c r="D42" t="s">
        <v>33</v>
      </c>
      <c r="E42" t="s">
        <v>76</v>
      </c>
      <c r="F42" t="s">
        <v>11</v>
      </c>
    </row>
    <row r="43" spans="1:7" x14ac:dyDescent="0.35">
      <c r="A43" s="16" t="s">
        <v>77</v>
      </c>
      <c r="B43" t="s">
        <v>7</v>
      </c>
      <c r="C43" s="9" t="s">
        <v>32</v>
      </c>
      <c r="D43" t="s">
        <v>9</v>
      </c>
      <c r="E43" t="s">
        <v>10</v>
      </c>
      <c r="F43" t="s">
        <v>44</v>
      </c>
    </row>
    <row r="44" spans="1:7" x14ac:dyDescent="0.35">
      <c r="A44" s="16" t="s">
        <v>78</v>
      </c>
      <c r="B44" t="s">
        <v>7</v>
      </c>
      <c r="C44" s="9" t="s">
        <v>69</v>
      </c>
      <c r="D44" t="s">
        <v>33</v>
      </c>
      <c r="E44" t="s">
        <v>79</v>
      </c>
      <c r="F44" t="s">
        <v>44</v>
      </c>
      <c r="G44" t="s">
        <v>80</v>
      </c>
    </row>
    <row r="45" spans="1:7" x14ac:dyDescent="0.35">
      <c r="A45" s="16" t="s">
        <v>81</v>
      </c>
      <c r="B45" t="s">
        <v>12</v>
      </c>
      <c r="C45" s="9" t="s">
        <v>8</v>
      </c>
      <c r="D45" t="s">
        <v>33</v>
      </c>
      <c r="E45" t="s">
        <v>10</v>
      </c>
      <c r="F45" t="s">
        <v>11</v>
      </c>
    </row>
    <row r="46" spans="1:7" x14ac:dyDescent="0.35">
      <c r="A46" s="16" t="s">
        <v>82</v>
      </c>
      <c r="B46" t="s">
        <v>12</v>
      </c>
      <c r="C46" s="9" t="s">
        <v>13</v>
      </c>
      <c r="D46" t="s">
        <v>33</v>
      </c>
      <c r="E46" t="s">
        <v>10</v>
      </c>
      <c r="F46" t="s">
        <v>11</v>
      </c>
    </row>
    <row r="47" spans="1:7" x14ac:dyDescent="0.35">
      <c r="A47" s="16" t="s">
        <v>83</v>
      </c>
      <c r="B47" t="s">
        <v>12</v>
      </c>
      <c r="C47" s="9" t="s">
        <v>13</v>
      </c>
      <c r="D47" t="s">
        <v>33</v>
      </c>
      <c r="E47" t="s">
        <v>84</v>
      </c>
      <c r="F47" t="s">
        <v>11</v>
      </c>
      <c r="G47" t="s">
        <v>85</v>
      </c>
    </row>
    <row r="48" spans="1:7" x14ac:dyDescent="0.35">
      <c r="A48" s="15" t="s">
        <v>86</v>
      </c>
      <c r="B48" t="s">
        <v>12</v>
      </c>
      <c r="C48" s="9" t="s">
        <v>13</v>
      </c>
      <c r="D48" t="s">
        <v>87</v>
      </c>
      <c r="E48" t="s">
        <v>84</v>
      </c>
      <c r="F48" t="s">
        <v>11</v>
      </c>
      <c r="G48" t="s">
        <v>88</v>
      </c>
    </row>
    <row r="49" spans="1:7" x14ac:dyDescent="0.35">
      <c r="A49" s="16" t="s">
        <v>89</v>
      </c>
      <c r="B49" t="s">
        <v>61</v>
      </c>
      <c r="C49" s="9" t="s">
        <v>8</v>
      </c>
      <c r="D49" t="s">
        <v>33</v>
      </c>
      <c r="E49" t="s">
        <v>15</v>
      </c>
      <c r="F49" t="s">
        <v>11</v>
      </c>
    </row>
    <row r="50" spans="1:7" x14ac:dyDescent="0.35">
      <c r="A50" s="15" t="s">
        <v>90</v>
      </c>
      <c r="B50" t="s">
        <v>61</v>
      </c>
      <c r="C50" s="9" t="s">
        <v>13</v>
      </c>
      <c r="D50" t="s">
        <v>33</v>
      </c>
      <c r="E50" t="s">
        <v>15</v>
      </c>
      <c r="F50" t="s">
        <v>11</v>
      </c>
      <c r="G50" t="s">
        <v>91</v>
      </c>
    </row>
    <row r="51" spans="1:7" x14ac:dyDescent="0.35">
      <c r="A51" s="15" t="s">
        <v>92</v>
      </c>
      <c r="B51" t="s">
        <v>39</v>
      </c>
      <c r="C51" s="9" t="s">
        <v>13</v>
      </c>
      <c r="D51" t="s">
        <v>33</v>
      </c>
      <c r="E51" t="s">
        <v>15</v>
      </c>
      <c r="F51" t="s">
        <v>11</v>
      </c>
    </row>
    <row r="52" spans="1:7" x14ac:dyDescent="0.35">
      <c r="A52" s="15" t="s">
        <v>93</v>
      </c>
      <c r="B52" t="s">
        <v>61</v>
      </c>
      <c r="C52" s="9" t="s">
        <v>13</v>
      </c>
      <c r="D52" t="s">
        <v>33</v>
      </c>
      <c r="E52" t="s">
        <v>15</v>
      </c>
      <c r="F52" t="s">
        <v>11</v>
      </c>
    </row>
    <row r="53" spans="1:7" x14ac:dyDescent="0.35">
      <c r="A53" s="15" t="s">
        <v>94</v>
      </c>
      <c r="B53" t="s">
        <v>61</v>
      </c>
      <c r="C53" s="9" t="s">
        <v>46</v>
      </c>
      <c r="D53" t="s">
        <v>33</v>
      </c>
      <c r="E53" t="s">
        <v>36</v>
      </c>
      <c r="F53" t="s">
        <v>11</v>
      </c>
    </row>
    <row r="54" spans="1:7" x14ac:dyDescent="0.35">
      <c r="A54" s="15" t="s">
        <v>95</v>
      </c>
      <c r="B54" t="s">
        <v>61</v>
      </c>
      <c r="C54" s="9" t="s">
        <v>13</v>
      </c>
      <c r="D54" t="s">
        <v>33</v>
      </c>
      <c r="E54" t="s">
        <v>10</v>
      </c>
      <c r="F54" t="s">
        <v>11</v>
      </c>
    </row>
    <row r="55" spans="1:7" x14ac:dyDescent="0.35">
      <c r="A55" s="15" t="s">
        <v>96</v>
      </c>
      <c r="B55" t="s">
        <v>63</v>
      </c>
      <c r="C55" s="9" t="s">
        <v>13</v>
      </c>
      <c r="D55" t="s">
        <v>33</v>
      </c>
      <c r="E55" t="s">
        <v>10</v>
      </c>
      <c r="F55" t="s">
        <v>11</v>
      </c>
    </row>
    <row r="56" spans="1:7" x14ac:dyDescent="0.35">
      <c r="A56" s="15" t="s">
        <v>97</v>
      </c>
      <c r="B56" t="s">
        <v>17</v>
      </c>
      <c r="C56" s="9" t="s">
        <v>13</v>
      </c>
      <c r="D56" t="s">
        <v>33</v>
      </c>
      <c r="E56" t="s">
        <v>10</v>
      </c>
      <c r="F56" t="s">
        <v>11</v>
      </c>
    </row>
    <row r="57" spans="1:7" x14ac:dyDescent="0.35">
      <c r="A57" s="15" t="s">
        <v>98</v>
      </c>
      <c r="B57" t="s">
        <v>17</v>
      </c>
      <c r="C57" s="9" t="s">
        <v>46</v>
      </c>
      <c r="D57" t="s">
        <v>33</v>
      </c>
      <c r="E57" t="s">
        <v>10</v>
      </c>
      <c r="F57" t="s">
        <v>11</v>
      </c>
    </row>
    <row r="58" spans="1:7" x14ac:dyDescent="0.35">
      <c r="A58" s="15" t="s">
        <v>99</v>
      </c>
      <c r="B58" t="s">
        <v>17</v>
      </c>
      <c r="C58" s="9" t="s">
        <v>46</v>
      </c>
      <c r="D58" t="s">
        <v>33</v>
      </c>
      <c r="E58" t="s">
        <v>10</v>
      </c>
      <c r="F58" t="s">
        <v>11</v>
      </c>
    </row>
    <row r="59" spans="1:7" x14ac:dyDescent="0.35">
      <c r="A59" s="15" t="s">
        <v>100</v>
      </c>
      <c r="B59" t="s">
        <v>17</v>
      </c>
      <c r="C59" s="9" t="s">
        <v>13</v>
      </c>
      <c r="D59" t="s">
        <v>33</v>
      </c>
      <c r="E59" t="s">
        <v>76</v>
      </c>
      <c r="F59" t="s">
        <v>11</v>
      </c>
      <c r="G59" t="s">
        <v>101</v>
      </c>
    </row>
    <row r="60" spans="1:7" x14ac:dyDescent="0.35">
      <c r="A60" s="15" t="s">
        <v>102</v>
      </c>
      <c r="B60" t="s">
        <v>17</v>
      </c>
      <c r="C60" s="9" t="s">
        <v>32</v>
      </c>
      <c r="D60" t="s">
        <v>33</v>
      </c>
      <c r="E60" t="s">
        <v>10</v>
      </c>
      <c r="F60" t="s">
        <v>11</v>
      </c>
    </row>
    <row r="61" spans="1:7" x14ac:dyDescent="0.35">
      <c r="A61" s="15" t="s">
        <v>103</v>
      </c>
      <c r="B61" t="s">
        <v>51</v>
      </c>
      <c r="C61" s="9" t="s">
        <v>13</v>
      </c>
      <c r="D61" t="s">
        <v>33</v>
      </c>
      <c r="E61" t="s">
        <v>10</v>
      </c>
      <c r="F61" t="s">
        <v>11</v>
      </c>
    </row>
    <row r="62" spans="1:7" x14ac:dyDescent="0.35">
      <c r="A62" s="15" t="s">
        <v>104</v>
      </c>
      <c r="B62" t="s">
        <v>51</v>
      </c>
      <c r="C62" s="9" t="s">
        <v>46</v>
      </c>
      <c r="D62" t="s">
        <v>33</v>
      </c>
      <c r="E62" t="s">
        <v>15</v>
      </c>
      <c r="F62" t="s">
        <v>11</v>
      </c>
      <c r="G62" t="s">
        <v>105</v>
      </c>
    </row>
    <row r="63" spans="1:7" x14ac:dyDescent="0.35">
      <c r="A63" s="15" t="s">
        <v>106</v>
      </c>
      <c r="B63" t="s">
        <v>51</v>
      </c>
      <c r="C63" s="9" t="s">
        <v>46</v>
      </c>
      <c r="D63" t="s">
        <v>33</v>
      </c>
      <c r="E63" t="s">
        <v>15</v>
      </c>
      <c r="F63" t="s">
        <v>11</v>
      </c>
      <c r="G63" t="s">
        <v>105</v>
      </c>
    </row>
    <row r="64" spans="1:7" x14ac:dyDescent="0.35">
      <c r="A64" s="15" t="s">
        <v>107</v>
      </c>
      <c r="B64" t="s">
        <v>51</v>
      </c>
      <c r="C64" s="9" t="s">
        <v>46</v>
      </c>
      <c r="D64" t="s">
        <v>33</v>
      </c>
      <c r="E64" t="s">
        <v>15</v>
      </c>
      <c r="F64" t="s">
        <v>11</v>
      </c>
      <c r="G64" t="s">
        <v>105</v>
      </c>
    </row>
    <row r="65" spans="1:7" x14ac:dyDescent="0.35">
      <c r="A65" s="15" t="s">
        <v>108</v>
      </c>
      <c r="B65" t="s">
        <v>51</v>
      </c>
      <c r="C65" s="9" t="s">
        <v>46</v>
      </c>
      <c r="D65" t="s">
        <v>33</v>
      </c>
      <c r="E65" t="s">
        <v>15</v>
      </c>
      <c r="F65" t="s">
        <v>11</v>
      </c>
      <c r="G65" t="s">
        <v>105</v>
      </c>
    </row>
    <row r="66" spans="1:7" x14ac:dyDescent="0.35">
      <c r="A66" s="15" t="s">
        <v>109</v>
      </c>
      <c r="B66" t="s">
        <v>17</v>
      </c>
      <c r="C66" s="9" t="s">
        <v>69</v>
      </c>
      <c r="D66" t="s">
        <v>33</v>
      </c>
      <c r="E66" t="s">
        <v>10</v>
      </c>
      <c r="F66" t="s">
        <v>11</v>
      </c>
    </row>
    <row r="67" spans="1:7" x14ac:dyDescent="0.35">
      <c r="A67" s="15" t="s">
        <v>110</v>
      </c>
      <c r="B67" t="s">
        <v>17</v>
      </c>
      <c r="C67" s="9" t="s">
        <v>21</v>
      </c>
      <c r="D67" t="s">
        <v>33</v>
      </c>
      <c r="E67" t="s">
        <v>15</v>
      </c>
      <c r="F67" t="s">
        <v>11</v>
      </c>
      <c r="G67" t="s">
        <v>111</v>
      </c>
    </row>
    <row r="68" spans="1:7" x14ac:dyDescent="0.35">
      <c r="A68" s="15" t="s">
        <v>112</v>
      </c>
      <c r="B68" t="s">
        <v>17</v>
      </c>
      <c r="C68" s="9" t="s">
        <v>21</v>
      </c>
      <c r="D68" t="s">
        <v>33</v>
      </c>
      <c r="E68" t="s">
        <v>15</v>
      </c>
      <c r="F68" t="s">
        <v>11</v>
      </c>
      <c r="G68" t="s">
        <v>111</v>
      </c>
    </row>
    <row r="69" spans="1:7" x14ac:dyDescent="0.35">
      <c r="A69" s="15" t="s">
        <v>113</v>
      </c>
      <c r="B69" t="s">
        <v>20</v>
      </c>
      <c r="C69" s="9" t="s">
        <v>21</v>
      </c>
      <c r="D69" t="s">
        <v>33</v>
      </c>
      <c r="E69" t="s">
        <v>15</v>
      </c>
      <c r="F69" t="s">
        <v>11</v>
      </c>
    </row>
    <row r="70" spans="1:7" x14ac:dyDescent="0.35">
      <c r="A70" s="15" t="s">
        <v>114</v>
      </c>
      <c r="B70" t="s">
        <v>31</v>
      </c>
      <c r="C70" s="9" t="s">
        <v>8</v>
      </c>
      <c r="D70" t="s">
        <v>33</v>
      </c>
      <c r="E70" t="s">
        <v>10</v>
      </c>
      <c r="F70" t="s">
        <v>11</v>
      </c>
    </row>
    <row r="71" spans="1:7" x14ac:dyDescent="0.35">
      <c r="A71" s="15" t="s">
        <v>115</v>
      </c>
      <c r="B71" t="s">
        <v>31</v>
      </c>
      <c r="C71" s="9" t="s">
        <v>13</v>
      </c>
      <c r="D71" t="s">
        <v>33</v>
      </c>
      <c r="E71" t="s">
        <v>10</v>
      </c>
      <c r="F71" t="s">
        <v>11</v>
      </c>
    </row>
    <row r="72" spans="1:7" x14ac:dyDescent="0.35">
      <c r="A72" s="16" t="s">
        <v>116</v>
      </c>
      <c r="B72" t="s">
        <v>39</v>
      </c>
      <c r="C72" s="9" t="s">
        <v>8</v>
      </c>
      <c r="D72" t="s">
        <v>33</v>
      </c>
      <c r="E72" t="s">
        <v>10</v>
      </c>
      <c r="F72" t="s">
        <v>11</v>
      </c>
    </row>
    <row r="73" spans="1:7" x14ac:dyDescent="0.35">
      <c r="A73" s="15" t="s">
        <v>117</v>
      </c>
      <c r="B73" t="s">
        <v>7</v>
      </c>
      <c r="C73" s="9" t="s">
        <v>8</v>
      </c>
      <c r="D73" t="s">
        <v>9</v>
      </c>
      <c r="E73" t="s">
        <v>10</v>
      </c>
      <c r="F73" t="s">
        <v>11</v>
      </c>
    </row>
    <row r="74" spans="1:7" x14ac:dyDescent="0.35">
      <c r="A74" s="15" t="s">
        <v>118</v>
      </c>
      <c r="B74" t="s">
        <v>20</v>
      </c>
      <c r="C74" s="9" t="s">
        <v>13</v>
      </c>
      <c r="D74" t="s">
        <v>9</v>
      </c>
      <c r="E74" t="s">
        <v>10</v>
      </c>
      <c r="F74" t="s">
        <v>11</v>
      </c>
    </row>
    <row r="75" spans="1:7" x14ac:dyDescent="0.35">
      <c r="A75" s="15" t="s">
        <v>119</v>
      </c>
      <c r="B75" t="s">
        <v>20</v>
      </c>
      <c r="C75" s="9" t="s">
        <v>8</v>
      </c>
      <c r="D75" t="s">
        <v>9</v>
      </c>
      <c r="E75" t="s">
        <v>10</v>
      </c>
      <c r="F75" t="s">
        <v>11</v>
      </c>
    </row>
    <row r="76" spans="1:7" x14ac:dyDescent="0.35">
      <c r="A76" s="15" t="s">
        <v>120</v>
      </c>
      <c r="B76" t="s">
        <v>65</v>
      </c>
      <c r="C76" s="9" t="s">
        <v>8</v>
      </c>
      <c r="D76" t="s">
        <v>9</v>
      </c>
      <c r="E76" t="s">
        <v>10</v>
      </c>
      <c r="F76" t="s">
        <v>11</v>
      </c>
    </row>
    <row r="77" spans="1:7" x14ac:dyDescent="0.35">
      <c r="A77" s="15" t="s">
        <v>121</v>
      </c>
      <c r="B77" t="s">
        <v>7</v>
      </c>
      <c r="C77" s="9" t="s">
        <v>8</v>
      </c>
      <c r="D77" t="s">
        <v>9</v>
      </c>
      <c r="E77" t="s">
        <v>10</v>
      </c>
      <c r="F77" t="s">
        <v>44</v>
      </c>
    </row>
    <row r="78" spans="1:7" x14ac:dyDescent="0.35">
      <c r="A78" s="15" t="s">
        <v>122</v>
      </c>
      <c r="B78" t="s">
        <v>65</v>
      </c>
      <c r="C78" s="9" t="s">
        <v>13</v>
      </c>
      <c r="D78" t="s">
        <v>33</v>
      </c>
      <c r="E78" t="s">
        <v>10</v>
      </c>
      <c r="F78" t="s">
        <v>11</v>
      </c>
    </row>
    <row r="79" spans="1:7" x14ac:dyDescent="0.35">
      <c r="A79" s="15" t="s">
        <v>123</v>
      </c>
      <c r="B79" t="s">
        <v>51</v>
      </c>
      <c r="C79" s="9" t="s">
        <v>13</v>
      </c>
      <c r="D79" t="s">
        <v>33</v>
      </c>
      <c r="E79" t="s">
        <v>10</v>
      </c>
      <c r="F79" t="s">
        <v>11</v>
      </c>
    </row>
    <row r="80" spans="1:7" x14ac:dyDescent="0.35">
      <c r="A80" s="16" t="s">
        <v>124</v>
      </c>
      <c r="C80" s="9" t="s">
        <v>46</v>
      </c>
      <c r="D80" t="s">
        <v>125</v>
      </c>
      <c r="E80" t="s">
        <v>10</v>
      </c>
      <c r="F80" t="s">
        <v>11</v>
      </c>
    </row>
    <row r="81" spans="1:6" x14ac:dyDescent="0.35">
      <c r="A81" s="16" t="s">
        <v>126</v>
      </c>
      <c r="C81" s="9" t="s">
        <v>32</v>
      </c>
      <c r="D81" t="s">
        <v>125</v>
      </c>
      <c r="E81" t="s">
        <v>10</v>
      </c>
      <c r="F81" t="s">
        <v>11</v>
      </c>
    </row>
    <row r="82" spans="1:6" x14ac:dyDescent="0.35">
      <c r="A82" s="16" t="s">
        <v>127</v>
      </c>
      <c r="C82" s="9" t="s">
        <v>46</v>
      </c>
      <c r="D82" t="s">
        <v>125</v>
      </c>
      <c r="E82" t="s">
        <v>10</v>
      </c>
      <c r="F82" t="s">
        <v>11</v>
      </c>
    </row>
    <row r="83" spans="1:6" x14ac:dyDescent="0.35">
      <c r="A83" s="15" t="s">
        <v>128</v>
      </c>
      <c r="B83" t="s">
        <v>39</v>
      </c>
      <c r="C83" s="9" t="s">
        <v>13</v>
      </c>
      <c r="D83" t="s">
        <v>9</v>
      </c>
      <c r="E83" t="s">
        <v>10</v>
      </c>
      <c r="F83" t="s">
        <v>11</v>
      </c>
    </row>
    <row r="84" spans="1:6" x14ac:dyDescent="0.35">
      <c r="A84" s="15" t="s">
        <v>129</v>
      </c>
      <c r="B84" t="s">
        <v>61</v>
      </c>
      <c r="C84" s="9" t="s">
        <v>13</v>
      </c>
      <c r="D84" t="s">
        <v>9</v>
      </c>
      <c r="E84" t="s">
        <v>15</v>
      </c>
      <c r="F84" t="s">
        <v>11</v>
      </c>
    </row>
    <row r="85" spans="1:6" x14ac:dyDescent="0.35">
      <c r="A85" s="15" t="s">
        <v>130</v>
      </c>
      <c r="B85" t="s">
        <v>65</v>
      </c>
      <c r="C85" s="9" t="s">
        <v>13</v>
      </c>
      <c r="D85" t="s">
        <v>33</v>
      </c>
      <c r="E85" t="s">
        <v>10</v>
      </c>
      <c r="F85" t="s">
        <v>11</v>
      </c>
    </row>
    <row r="86" spans="1:6" x14ac:dyDescent="0.35">
      <c r="A86" s="15" t="s">
        <v>131</v>
      </c>
      <c r="B86" t="s">
        <v>31</v>
      </c>
      <c r="C86" s="9" t="s">
        <v>46</v>
      </c>
      <c r="D86" t="s">
        <v>33</v>
      </c>
      <c r="E86" t="s">
        <v>10</v>
      </c>
      <c r="F86" t="s">
        <v>11</v>
      </c>
    </row>
    <row r="87" spans="1:6" x14ac:dyDescent="0.35">
      <c r="A87" s="15" t="s">
        <v>132</v>
      </c>
      <c r="B87" t="s">
        <v>39</v>
      </c>
      <c r="C87" s="9" t="s">
        <v>8</v>
      </c>
      <c r="D87" t="s">
        <v>33</v>
      </c>
      <c r="E87" t="s">
        <v>10</v>
      </c>
      <c r="F87" t="s">
        <v>11</v>
      </c>
    </row>
    <row r="88" spans="1:6" x14ac:dyDescent="0.35">
      <c r="A88" s="15" t="s">
        <v>133</v>
      </c>
      <c r="B88" t="s">
        <v>39</v>
      </c>
      <c r="C88" s="9" t="s">
        <v>13</v>
      </c>
      <c r="D88" t="s">
        <v>33</v>
      </c>
      <c r="E88" t="s">
        <v>10</v>
      </c>
      <c r="F88" t="s">
        <v>11</v>
      </c>
    </row>
    <row r="89" spans="1:6" x14ac:dyDescent="0.35">
      <c r="A89" s="15" t="s">
        <v>134</v>
      </c>
      <c r="B89" t="s">
        <v>7</v>
      </c>
      <c r="C89" s="9" t="s">
        <v>8</v>
      </c>
      <c r="D89" t="s">
        <v>9</v>
      </c>
      <c r="E89" t="s">
        <v>10</v>
      </c>
      <c r="F89" t="s">
        <v>11</v>
      </c>
    </row>
    <row r="90" spans="1:6" x14ac:dyDescent="0.35">
      <c r="A90" s="15" t="s">
        <v>135</v>
      </c>
      <c r="B90" t="s">
        <v>65</v>
      </c>
      <c r="C90" s="9" t="s">
        <v>8</v>
      </c>
      <c r="D90" t="s">
        <v>9</v>
      </c>
      <c r="E90" t="s">
        <v>10</v>
      </c>
      <c r="F90" t="s">
        <v>11</v>
      </c>
    </row>
    <row r="91" spans="1:6" x14ac:dyDescent="0.35">
      <c r="A91" s="15" t="s">
        <v>136</v>
      </c>
      <c r="B91" t="s">
        <v>7</v>
      </c>
      <c r="C91" s="9" t="s">
        <v>8</v>
      </c>
      <c r="D91" t="s">
        <v>9</v>
      </c>
      <c r="E91" t="s">
        <v>10</v>
      </c>
      <c r="F91" t="s">
        <v>44</v>
      </c>
    </row>
    <row r="92" spans="1:6" x14ac:dyDescent="0.35">
      <c r="A92" s="15" t="s">
        <v>137</v>
      </c>
      <c r="B92" t="s">
        <v>7</v>
      </c>
      <c r="C92" s="9" t="s">
        <v>13</v>
      </c>
      <c r="D92" t="s">
        <v>9</v>
      </c>
      <c r="E92" t="s">
        <v>15</v>
      </c>
      <c r="F92" t="s">
        <v>11</v>
      </c>
    </row>
    <row r="93" spans="1:6" x14ac:dyDescent="0.35">
      <c r="A93" s="15" t="s">
        <v>138</v>
      </c>
      <c r="B93" t="s">
        <v>20</v>
      </c>
      <c r="C93" s="9" t="s">
        <v>24</v>
      </c>
      <c r="D93" t="s">
        <v>9</v>
      </c>
      <c r="E93" t="s">
        <v>10</v>
      </c>
      <c r="F93" t="s">
        <v>11</v>
      </c>
    </row>
    <row r="94" spans="1:6" x14ac:dyDescent="0.35">
      <c r="A94" s="15" t="s">
        <v>139</v>
      </c>
      <c r="B94" t="s">
        <v>65</v>
      </c>
      <c r="C94" s="9" t="s">
        <v>24</v>
      </c>
      <c r="D94" t="s">
        <v>33</v>
      </c>
      <c r="E94" t="s">
        <v>10</v>
      </c>
      <c r="F94" t="s">
        <v>11</v>
      </c>
    </row>
    <row r="95" spans="1:6" x14ac:dyDescent="0.35">
      <c r="A95" s="15" t="s">
        <v>140</v>
      </c>
      <c r="B95" t="s">
        <v>7</v>
      </c>
      <c r="C95" s="9" t="s">
        <v>13</v>
      </c>
      <c r="D95" t="s">
        <v>33</v>
      </c>
      <c r="E95" t="s">
        <v>10</v>
      </c>
      <c r="F95" t="s">
        <v>44</v>
      </c>
    </row>
    <row r="96" spans="1:6" x14ac:dyDescent="0.35">
      <c r="A96" s="15" t="s">
        <v>141</v>
      </c>
      <c r="B96" t="s">
        <v>61</v>
      </c>
      <c r="C96" s="9" t="s">
        <v>13</v>
      </c>
      <c r="D96" t="s">
        <v>33</v>
      </c>
      <c r="E96" t="s">
        <v>15</v>
      </c>
      <c r="F96" t="s">
        <v>11</v>
      </c>
    </row>
    <row r="97" spans="1:7" x14ac:dyDescent="0.35">
      <c r="A97" s="15" t="s">
        <v>142</v>
      </c>
      <c r="B97" t="s">
        <v>65</v>
      </c>
      <c r="C97" s="9" t="s">
        <v>13</v>
      </c>
      <c r="D97" t="s">
        <v>33</v>
      </c>
      <c r="E97" t="s">
        <v>10</v>
      </c>
      <c r="F97" t="s">
        <v>11</v>
      </c>
    </row>
    <row r="98" spans="1:7" x14ac:dyDescent="0.35">
      <c r="A98" s="16" t="s">
        <v>143</v>
      </c>
      <c r="B98" t="s">
        <v>7</v>
      </c>
      <c r="C98" s="9" t="s">
        <v>46</v>
      </c>
      <c r="D98" t="s">
        <v>9</v>
      </c>
      <c r="E98" t="s">
        <v>144</v>
      </c>
      <c r="F98" t="s">
        <v>11</v>
      </c>
    </row>
    <row r="99" spans="1:7" x14ac:dyDescent="0.35">
      <c r="A99" s="15" t="s">
        <v>145</v>
      </c>
      <c r="B99" t="s">
        <v>7</v>
      </c>
      <c r="C99" s="9" t="s">
        <v>8</v>
      </c>
      <c r="D99" t="s">
        <v>9</v>
      </c>
      <c r="E99" t="s">
        <v>10</v>
      </c>
      <c r="F99" t="s">
        <v>11</v>
      </c>
    </row>
    <row r="100" spans="1:7" x14ac:dyDescent="0.35">
      <c r="A100" s="15" t="s">
        <v>146</v>
      </c>
      <c r="B100" t="s">
        <v>7</v>
      </c>
      <c r="C100" s="9" t="s">
        <v>8</v>
      </c>
      <c r="D100" t="s">
        <v>9</v>
      </c>
      <c r="E100" t="s">
        <v>10</v>
      </c>
      <c r="F100" t="s">
        <v>11</v>
      </c>
    </row>
    <row r="101" spans="1:7" x14ac:dyDescent="0.35">
      <c r="A101" s="15" t="s">
        <v>147</v>
      </c>
      <c r="B101" t="s">
        <v>7</v>
      </c>
      <c r="C101" s="9" t="s">
        <v>8</v>
      </c>
      <c r="D101" t="s">
        <v>9</v>
      </c>
      <c r="E101" t="s">
        <v>15</v>
      </c>
      <c r="F101" t="s">
        <v>11</v>
      </c>
    </row>
    <row r="102" spans="1:7" x14ac:dyDescent="0.35">
      <c r="A102" s="15" t="s">
        <v>148</v>
      </c>
      <c r="B102" t="s">
        <v>149</v>
      </c>
      <c r="C102" s="9" t="s">
        <v>46</v>
      </c>
      <c r="D102" t="s">
        <v>33</v>
      </c>
      <c r="E102" t="s">
        <v>150</v>
      </c>
      <c r="F102" t="s">
        <v>11</v>
      </c>
    </row>
    <row r="103" spans="1:7" x14ac:dyDescent="0.35">
      <c r="A103" s="15" t="s">
        <v>151</v>
      </c>
      <c r="B103" t="s">
        <v>149</v>
      </c>
      <c r="C103" s="9" t="s">
        <v>13</v>
      </c>
      <c r="D103" t="s">
        <v>33</v>
      </c>
      <c r="E103" t="s">
        <v>150</v>
      </c>
      <c r="F103" t="s">
        <v>11</v>
      </c>
    </row>
    <row r="104" spans="1:7" x14ac:dyDescent="0.35">
      <c r="A104" s="15" t="s">
        <v>152</v>
      </c>
      <c r="B104" t="s">
        <v>20</v>
      </c>
      <c r="C104" s="9" t="s">
        <v>69</v>
      </c>
      <c r="D104" t="s">
        <v>33</v>
      </c>
      <c r="E104" t="s">
        <v>153</v>
      </c>
      <c r="F104" t="s">
        <v>11</v>
      </c>
      <c r="G104" t="s">
        <v>154</v>
      </c>
    </row>
    <row r="105" spans="1:7" x14ac:dyDescent="0.35">
      <c r="A105" s="15" t="s">
        <v>155</v>
      </c>
      <c r="B105" t="s">
        <v>149</v>
      </c>
      <c r="C105" s="9" t="s">
        <v>69</v>
      </c>
      <c r="D105" t="s">
        <v>33</v>
      </c>
      <c r="E105" t="s">
        <v>156</v>
      </c>
      <c r="F105" t="s">
        <v>11</v>
      </c>
    </row>
    <row r="106" spans="1:7" x14ac:dyDescent="0.35">
      <c r="A106" s="15" t="s">
        <v>157</v>
      </c>
      <c r="B106" t="s">
        <v>39</v>
      </c>
      <c r="C106" s="9" t="s">
        <v>8</v>
      </c>
      <c r="D106" t="s">
        <v>9</v>
      </c>
      <c r="E106" t="s">
        <v>156</v>
      </c>
      <c r="F106" t="s">
        <v>11</v>
      </c>
    </row>
    <row r="107" spans="1:7" x14ac:dyDescent="0.35">
      <c r="A107" s="15" t="s">
        <v>158</v>
      </c>
      <c r="B107" t="s">
        <v>61</v>
      </c>
      <c r="C107" s="9" t="s">
        <v>8</v>
      </c>
      <c r="D107" t="s">
        <v>33</v>
      </c>
      <c r="E107" t="s">
        <v>159</v>
      </c>
      <c r="F107" t="s">
        <v>11</v>
      </c>
    </row>
    <row r="108" spans="1:7" x14ac:dyDescent="0.35">
      <c r="A108" s="15" t="s">
        <v>160</v>
      </c>
      <c r="B108" t="s">
        <v>61</v>
      </c>
      <c r="C108" s="9" t="s">
        <v>13</v>
      </c>
      <c r="D108" t="s">
        <v>33</v>
      </c>
      <c r="E108" t="s">
        <v>144</v>
      </c>
      <c r="F108" t="s">
        <v>11</v>
      </c>
    </row>
    <row r="109" spans="1:7" x14ac:dyDescent="0.35">
      <c r="A109" s="15" t="s">
        <v>161</v>
      </c>
      <c r="B109" t="s">
        <v>61</v>
      </c>
      <c r="C109" s="9" t="s">
        <v>13</v>
      </c>
      <c r="D109" t="s">
        <v>33</v>
      </c>
      <c r="E109" t="s">
        <v>10</v>
      </c>
      <c r="F109" t="s">
        <v>11</v>
      </c>
    </row>
  </sheetData>
  <autoFilter ref="F1:F10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 for Tags'!$A$2:$A$14</xm:f>
          </x14:formula1>
          <xm:sqref>B2:B109</xm:sqref>
        </x14:dataValidation>
        <x14:dataValidation type="list" allowBlank="1" showInputMessage="1" showErrorMessage="1">
          <x14:formula1>
            <xm:f>'Data for Tags'!$D$2:$D$3</xm:f>
          </x14:formula1>
          <xm:sqref>F2:F1048576</xm:sqref>
        </x14:dataValidation>
        <x14:dataValidation type="list" allowBlank="1" showInputMessage="1" showErrorMessage="1">
          <x14:formula1>
            <xm:f>'Data for Tags'!$C$2:$C$14</xm:f>
          </x14:formula1>
          <xm:sqref>E2:E109</xm:sqref>
        </x14:dataValidation>
        <x14:dataValidation type="list" allowBlank="1" showInputMessage="1" showErrorMessage="1">
          <x14:formula1>
            <xm:f>'Data for Tags'!$B$2:$B$6</xm:f>
          </x14:formula1>
          <xm:sqref>D2:D109</xm:sqref>
        </x14:dataValidation>
        <x14:dataValidation type="list" allowBlank="1" showInputMessage="1" showErrorMessage="1">
          <x14:formula1>
            <xm:f>'Data for Tags'!$H$2:$H$8</xm:f>
          </x14:formula1>
          <xm:sqref>C2:C109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"/>
    </sheetView>
  </sheetViews>
  <sheetFormatPr baseColWidth="10" defaultColWidth="9.08984375" defaultRowHeight="14.5" x14ac:dyDescent="0.35"/>
  <cols>
    <col min="1" max="1" width="13.453125" bestFit="1" customWidth="1"/>
    <col min="2" max="2" width="10.54296875" bestFit="1" customWidth="1"/>
    <col min="3" max="3" width="50.90625" bestFit="1" customWidth="1"/>
    <col min="4" max="4" width="24.453125" bestFit="1" customWidth="1"/>
    <col min="5" max="5" width="22.36328125" customWidth="1"/>
    <col min="6" max="6" width="35.6328125" customWidth="1"/>
    <col min="7" max="7" width="20" bestFit="1" customWidth="1"/>
    <col min="8" max="8" width="9.6328125" bestFit="1" customWidth="1"/>
  </cols>
  <sheetData>
    <row r="1" spans="1:8" s="13" customFormat="1" x14ac:dyDescent="0.35">
      <c r="A1" s="5" t="s">
        <v>1</v>
      </c>
      <c r="B1" s="5" t="s">
        <v>3</v>
      </c>
      <c r="C1" s="5" t="s">
        <v>4</v>
      </c>
      <c r="D1" s="5" t="s">
        <v>5</v>
      </c>
      <c r="E1" s="24" t="s">
        <v>329</v>
      </c>
      <c r="F1" s="24" t="s">
        <v>330</v>
      </c>
      <c r="G1" s="5" t="s">
        <v>162</v>
      </c>
      <c r="H1" s="5" t="s">
        <v>2</v>
      </c>
    </row>
    <row r="2" spans="1:8" x14ac:dyDescent="0.35">
      <c r="A2" t="s">
        <v>17</v>
      </c>
      <c r="B2" t="s">
        <v>33</v>
      </c>
      <c r="C2" t="s">
        <v>159</v>
      </c>
      <c r="D2" t="s">
        <v>44</v>
      </c>
      <c r="E2" t="s">
        <v>163</v>
      </c>
      <c r="F2" t="s">
        <v>164</v>
      </c>
      <c r="G2" t="s">
        <v>165</v>
      </c>
      <c r="H2" t="s">
        <v>21</v>
      </c>
    </row>
    <row r="3" spans="1:8" x14ac:dyDescent="0.35">
      <c r="A3" t="s">
        <v>166</v>
      </c>
      <c r="B3" t="s">
        <v>9</v>
      </c>
      <c r="C3" t="s">
        <v>10</v>
      </c>
      <c r="D3" t="s">
        <v>11</v>
      </c>
      <c r="E3" s="6" t="s">
        <v>167</v>
      </c>
      <c r="F3" t="s">
        <v>168</v>
      </c>
      <c r="G3" t="s">
        <v>169</v>
      </c>
      <c r="H3" s="9" t="s">
        <v>8</v>
      </c>
    </row>
    <row r="4" spans="1:8" x14ac:dyDescent="0.35">
      <c r="A4" t="s">
        <v>12</v>
      </c>
      <c r="B4" t="s">
        <v>70</v>
      </c>
      <c r="C4" t="s">
        <v>144</v>
      </c>
      <c r="E4" t="s">
        <v>170</v>
      </c>
      <c r="F4" t="s">
        <v>171</v>
      </c>
      <c r="G4" t="s">
        <v>172</v>
      </c>
      <c r="H4" s="9" t="s">
        <v>13</v>
      </c>
    </row>
    <row r="5" spans="1:8" x14ac:dyDescent="0.35">
      <c r="A5" t="s">
        <v>51</v>
      </c>
      <c r="B5" t="s">
        <v>173</v>
      </c>
      <c r="C5" t="s">
        <v>174</v>
      </c>
      <c r="E5" t="s">
        <v>175</v>
      </c>
      <c r="F5" t="s">
        <v>176</v>
      </c>
      <c r="G5" t="s">
        <v>177</v>
      </c>
      <c r="H5" t="s">
        <v>46</v>
      </c>
    </row>
    <row r="6" spans="1:8" x14ac:dyDescent="0.35">
      <c r="A6" t="s">
        <v>7</v>
      </c>
      <c r="B6" t="s">
        <v>125</v>
      </c>
      <c r="C6" t="s">
        <v>149</v>
      </c>
      <c r="E6" s="21" t="s">
        <v>332</v>
      </c>
      <c r="F6" t="s">
        <v>178</v>
      </c>
      <c r="G6" t="s">
        <v>179</v>
      </c>
      <c r="H6" t="s">
        <v>24</v>
      </c>
    </row>
    <row r="7" spans="1:8" x14ac:dyDescent="0.35">
      <c r="A7" t="s">
        <v>39</v>
      </c>
      <c r="C7" t="s">
        <v>34</v>
      </c>
      <c r="E7" s="6" t="s">
        <v>180</v>
      </c>
      <c r="F7" t="s">
        <v>181</v>
      </c>
      <c r="G7" t="s">
        <v>182</v>
      </c>
      <c r="H7" t="s">
        <v>32</v>
      </c>
    </row>
    <row r="8" spans="1:8" x14ac:dyDescent="0.35">
      <c r="A8" t="s">
        <v>61</v>
      </c>
      <c r="C8" t="s">
        <v>67</v>
      </c>
      <c r="E8" t="s">
        <v>183</v>
      </c>
      <c r="F8" t="s">
        <v>184</v>
      </c>
      <c r="G8" t="s">
        <v>185</v>
      </c>
      <c r="H8" t="s">
        <v>69</v>
      </c>
    </row>
    <row r="9" spans="1:8" x14ac:dyDescent="0.35">
      <c r="A9" t="s">
        <v>186</v>
      </c>
      <c r="C9" t="s">
        <v>79</v>
      </c>
      <c r="E9" t="s">
        <v>187</v>
      </c>
      <c r="F9" t="s">
        <v>188</v>
      </c>
      <c r="G9" t="s">
        <v>323</v>
      </c>
    </row>
    <row r="10" spans="1:8" x14ac:dyDescent="0.35">
      <c r="A10" t="s">
        <v>149</v>
      </c>
      <c r="C10" t="s">
        <v>84</v>
      </c>
      <c r="E10" t="s">
        <v>189</v>
      </c>
      <c r="F10" t="s">
        <v>190</v>
      </c>
      <c r="G10" s="25" t="s">
        <v>326</v>
      </c>
    </row>
    <row r="11" spans="1:8" x14ac:dyDescent="0.35">
      <c r="A11" t="s">
        <v>31</v>
      </c>
      <c r="C11" t="s">
        <v>76</v>
      </c>
      <c r="E11" s="6" t="s">
        <v>191</v>
      </c>
      <c r="F11" t="s">
        <v>192</v>
      </c>
      <c r="G11" s="25" t="s">
        <v>327</v>
      </c>
    </row>
    <row r="12" spans="1:8" x14ac:dyDescent="0.35">
      <c r="A12" t="s">
        <v>65</v>
      </c>
      <c r="C12" t="s">
        <v>156</v>
      </c>
      <c r="E12" s="22" t="s">
        <v>331</v>
      </c>
      <c r="F12" t="s">
        <v>193</v>
      </c>
    </row>
    <row r="13" spans="1:8" x14ac:dyDescent="0.35">
      <c r="A13" t="s">
        <v>194</v>
      </c>
      <c r="C13" t="s">
        <v>195</v>
      </c>
      <c r="E13" s="6" t="s">
        <v>196</v>
      </c>
      <c r="F13" t="s">
        <v>197</v>
      </c>
    </row>
    <row r="14" spans="1:8" x14ac:dyDescent="0.35">
      <c r="C14" t="s">
        <v>198</v>
      </c>
      <c r="E14" s="6" t="s">
        <v>199</v>
      </c>
      <c r="F14" t="s">
        <v>200</v>
      </c>
    </row>
    <row r="15" spans="1:8" x14ac:dyDescent="0.35">
      <c r="C15" t="s">
        <v>153</v>
      </c>
      <c r="E15" s="6" t="s">
        <v>201</v>
      </c>
      <c r="F15" t="s">
        <v>202</v>
      </c>
    </row>
    <row r="16" spans="1:8" x14ac:dyDescent="0.35">
      <c r="E16" t="s">
        <v>203</v>
      </c>
      <c r="F16" s="21" t="s">
        <v>328</v>
      </c>
    </row>
    <row r="17" spans="4:6" x14ac:dyDescent="0.35">
      <c r="E17" s="6" t="s">
        <v>204</v>
      </c>
      <c r="F17" s="4"/>
    </row>
    <row r="18" spans="4:6" x14ac:dyDescent="0.35">
      <c r="E18" s="6" t="s">
        <v>205</v>
      </c>
    </row>
    <row r="19" spans="4:6" x14ac:dyDescent="0.35">
      <c r="E19" s="6" t="s">
        <v>206</v>
      </c>
    </row>
    <row r="20" spans="4:6" x14ac:dyDescent="0.35">
      <c r="E20" t="s">
        <v>207</v>
      </c>
    </row>
    <row r="21" spans="4:6" x14ac:dyDescent="0.35">
      <c r="E21" t="s">
        <v>194</v>
      </c>
    </row>
    <row r="22" spans="4:6" x14ac:dyDescent="0.35">
      <c r="E22" s="6" t="s">
        <v>208</v>
      </c>
    </row>
    <row r="23" spans="4:6" x14ac:dyDescent="0.35">
      <c r="E23" s="6" t="s">
        <v>209</v>
      </c>
    </row>
    <row r="24" spans="4:6" x14ac:dyDescent="0.35">
      <c r="E24" s="6" t="s">
        <v>210</v>
      </c>
    </row>
    <row r="25" spans="4:6" x14ac:dyDescent="0.35">
      <c r="E25" t="s">
        <v>211</v>
      </c>
    </row>
    <row r="26" spans="4:6" x14ac:dyDescent="0.35">
      <c r="E26" t="s">
        <v>212</v>
      </c>
    </row>
    <row r="27" spans="4:6" x14ac:dyDescent="0.35">
      <c r="E27" t="s">
        <v>213</v>
      </c>
    </row>
    <row r="28" spans="4:6" x14ac:dyDescent="0.35">
      <c r="E28" s="6" t="s">
        <v>214</v>
      </c>
    </row>
    <row r="29" spans="4:6" x14ac:dyDescent="0.35">
      <c r="E29" s="6" t="s">
        <v>215</v>
      </c>
    </row>
    <row r="30" spans="4:6" x14ac:dyDescent="0.35">
      <c r="D30" s="23" t="s">
        <v>333</v>
      </c>
      <c r="E30" s="22" t="s">
        <v>324</v>
      </c>
    </row>
    <row r="31" spans="4:6" x14ac:dyDescent="0.35">
      <c r="E31" s="22" t="s">
        <v>325</v>
      </c>
    </row>
  </sheetData>
  <sortState ref="E2:E29">
    <sortCondition ref="E2:E29"/>
  </sortState>
  <conditionalFormatting sqref="E4">
    <cfRule type="cellIs" dxfId="38" priority="19" operator="equal">
      <formula>"discontinue"</formula>
    </cfRule>
    <cfRule type="cellIs" dxfId="37" priority="20" operator="equal">
      <formula>"check"</formula>
    </cfRule>
    <cfRule type="cellIs" dxfId="36" priority="21" operator="equal">
      <formula>"keep"</formula>
    </cfRule>
  </conditionalFormatting>
  <conditionalFormatting sqref="E8">
    <cfRule type="cellIs" dxfId="35" priority="16" operator="equal">
      <formula>"discontinue"</formula>
    </cfRule>
    <cfRule type="cellIs" dxfId="34" priority="17" operator="equal">
      <formula>"check"</formula>
    </cfRule>
    <cfRule type="cellIs" dxfId="33" priority="18" operator="equal">
      <formula>"keep"</formula>
    </cfRule>
  </conditionalFormatting>
  <conditionalFormatting sqref="E14">
    <cfRule type="cellIs" dxfId="32" priority="13" operator="equal">
      <formula>"discontinue"</formula>
    </cfRule>
    <cfRule type="cellIs" dxfId="31" priority="14" operator="equal">
      <formula>"check"</formula>
    </cfRule>
    <cfRule type="cellIs" dxfId="30" priority="15" operator="equal">
      <formula>"keep"</formula>
    </cfRule>
  </conditionalFormatting>
  <conditionalFormatting sqref="E15">
    <cfRule type="cellIs" dxfId="29" priority="10" operator="equal">
      <formula>"discontinue"</formula>
    </cfRule>
    <cfRule type="cellIs" dxfId="28" priority="11" operator="equal">
      <formula>"check"</formula>
    </cfRule>
    <cfRule type="cellIs" dxfId="27" priority="12" operator="equal">
      <formula>"keep"</formula>
    </cfRule>
  </conditionalFormatting>
  <conditionalFormatting sqref="E12">
    <cfRule type="cellIs" dxfId="26" priority="7" operator="equal">
      <formula>"discontinue"</formula>
    </cfRule>
    <cfRule type="cellIs" dxfId="25" priority="8" operator="equal">
      <formula>"check"</formula>
    </cfRule>
    <cfRule type="cellIs" dxfId="24" priority="9" operator="equal">
      <formula>"keep"</formula>
    </cfRule>
  </conditionalFormatting>
  <conditionalFormatting sqref="E18">
    <cfRule type="cellIs" dxfId="23" priority="4" operator="equal">
      <formula>"discontinue"</formula>
    </cfRule>
    <cfRule type="cellIs" dxfId="22" priority="5" operator="equal">
      <formula>"check"</formula>
    </cfRule>
    <cfRule type="cellIs" dxfId="21" priority="6" operator="equal">
      <formula>"keep"</formula>
    </cfRule>
  </conditionalFormatting>
  <conditionalFormatting sqref="E19">
    <cfRule type="cellIs" dxfId="20" priority="1" operator="equal">
      <formula>"discontinue"</formula>
    </cfRule>
    <cfRule type="cellIs" dxfId="19" priority="2" operator="equal">
      <formula>"check"</formula>
    </cfRule>
    <cfRule type="cellIs" dxfId="18" priority="3" operator="equal">
      <formula>"keep"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'https://shure-my.sharepoint.com/personal/stollej_shure_com/Documents/Website/[SKU Tag List for Website.xlsx]Data'!#REF!</xm:f>
          </x14:formula1>
          <xm:sqref>H3:H4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53"/>
  <sheetViews>
    <sheetView workbookViewId="0">
      <pane xSplit="3" ySplit="7" topLeftCell="T116" activePane="bottomRight" state="frozen"/>
      <selection pane="topRight" activeCell="D1" sqref="D1"/>
      <selection pane="bottomLeft" activeCell="A8" sqref="A8"/>
      <selection pane="bottomRight" activeCell="A131" sqref="A131:XFD131"/>
    </sheetView>
  </sheetViews>
  <sheetFormatPr baseColWidth="10" defaultColWidth="9.08984375" defaultRowHeight="14.5" x14ac:dyDescent="0.35"/>
  <cols>
    <col min="3" max="3" width="18" customWidth="1"/>
    <col min="4" max="5" width="13.54296875" customWidth="1"/>
    <col min="6" max="6" width="15.90625" bestFit="1" customWidth="1"/>
    <col min="7" max="29" width="13.54296875" customWidth="1"/>
    <col min="30" max="30" width="11.08984375" customWidth="1"/>
    <col min="31" max="31" width="11.6328125" customWidth="1"/>
    <col min="33" max="33" width="9.6328125" customWidth="1"/>
  </cols>
  <sheetData>
    <row r="2" spans="3:33" ht="18.5" x14ac:dyDescent="0.45">
      <c r="D2" s="3" t="s">
        <v>335</v>
      </c>
    </row>
    <row r="3" spans="3:33" x14ac:dyDescent="0.35">
      <c r="D3" t="s">
        <v>216</v>
      </c>
      <c r="H3" s="4"/>
    </row>
    <row r="4" spans="3:33" x14ac:dyDescent="0.35">
      <c r="D4" t="s">
        <v>217</v>
      </c>
      <c r="H4" s="4"/>
    </row>
    <row r="5" spans="3:33" x14ac:dyDescent="0.35">
      <c r="D5" t="s">
        <v>218</v>
      </c>
    </row>
    <row r="6" spans="3:33" x14ac:dyDescent="0.35">
      <c r="M6" t="s">
        <v>219</v>
      </c>
      <c r="AF6" t="s">
        <v>334</v>
      </c>
      <c r="AG6" t="s">
        <v>334</v>
      </c>
    </row>
    <row r="7" spans="3:33" s="1" customFormat="1" ht="29" x14ac:dyDescent="0.35">
      <c r="D7" s="1" t="str">
        <f>'Data for Tags'!$E2</f>
        <v>Accordion</v>
      </c>
      <c r="E7" s="1" t="str">
        <f>'Data for Tags'!$E3</f>
        <v xml:space="preserve">Acoustic Guitar </v>
      </c>
      <c r="F7" s="1" t="str">
        <f>'Data for Tags'!$E4</f>
        <v>Ambience</v>
      </c>
      <c r="G7" s="1" t="str">
        <f>'Data for Tags'!$E5</f>
        <v>Banjo</v>
      </c>
      <c r="H7" s="1" t="str">
        <f>'Data for Tags'!$E6</f>
        <v>Electric Bass / Amp</v>
      </c>
      <c r="I7" s="1" t="str">
        <f>'Data for Tags'!$E7</f>
        <v>Brass</v>
      </c>
      <c r="J7" s="1" t="str">
        <f>'Data for Tags'!$E8</f>
        <v>Cello</v>
      </c>
      <c r="K7" s="1" t="str">
        <f>'Data for Tags'!$E9</f>
        <v xml:space="preserve">Choir </v>
      </c>
      <c r="L7" s="1" t="str">
        <f>'Data for Tags'!$E10</f>
        <v>Cowbell</v>
      </c>
      <c r="M7" s="1" t="str">
        <f>'Data for Tags'!$E11</f>
        <v>Cymbals</v>
      </c>
      <c r="N7" s="1" t="str">
        <f>'Data for Tags'!$E12</f>
        <v>Electric Guitar /  Amp</v>
      </c>
      <c r="O7" s="1" t="str">
        <f>'Data for Tags'!$E13</f>
        <v xml:space="preserve">Harmonica </v>
      </c>
      <c r="P7" s="1" t="str">
        <f>'Data for Tags'!$E14</f>
        <v xml:space="preserve">Hi-Hat </v>
      </c>
      <c r="Q7" s="1" t="str">
        <f>'Data for Tags'!$E15</f>
        <v xml:space="preserve">Kick Drum </v>
      </c>
      <c r="R7" s="1" t="str">
        <f>'Data for Tags'!$E16</f>
        <v>Leslie Cabinet</v>
      </c>
      <c r="S7" s="1" t="str">
        <f>'Data for Tags'!$E17</f>
        <v>Overhead</v>
      </c>
      <c r="T7" s="1" t="str">
        <f>'Data for Tags'!$E18</f>
        <v xml:space="preserve">Percussion </v>
      </c>
      <c r="U7" s="1" t="str">
        <f>'Data for Tags'!$E19</f>
        <v>Piano</v>
      </c>
      <c r="V7" s="1" t="str">
        <f>'Data for Tags'!$E20</f>
        <v>Pipe Organ</v>
      </c>
      <c r="W7" s="1" t="str">
        <f>'Data for Tags'!$E21</f>
        <v>Room Pick-Up</v>
      </c>
      <c r="X7" s="1" t="str">
        <f>'Data for Tags'!$E22</f>
        <v>Snare Drum</v>
      </c>
      <c r="Y7" s="1" t="str">
        <f>'Data for Tags'!$E23</f>
        <v xml:space="preserve">Speech </v>
      </c>
      <c r="Z7" s="1" t="str">
        <f>'Data for Tags'!$E24</f>
        <v xml:space="preserve">Toms </v>
      </c>
      <c r="AA7" s="1" t="str">
        <f>'Data for Tags'!$E25</f>
        <v>Ukelele</v>
      </c>
      <c r="AB7" s="1" t="str">
        <f>'Data for Tags'!$E26</f>
        <v>Upright Bass</v>
      </c>
      <c r="AC7" s="1" t="str">
        <f>'Data for Tags'!$E27</f>
        <v>Violin / Viola</v>
      </c>
      <c r="AD7" s="1" t="str">
        <f>'Data for Tags'!$E28</f>
        <v xml:space="preserve">Vocals </v>
      </c>
      <c r="AE7" s="1" t="str">
        <f>'Data for Tags'!$E29</f>
        <v xml:space="preserve">Woodwinds </v>
      </c>
      <c r="AF7" s="1" t="str">
        <f>'Data for Tags'!$E30</f>
        <v>Drum Set</v>
      </c>
      <c r="AG7" s="1" t="str">
        <f>'Data for Tags'!$E31</f>
        <v>Orchestra</v>
      </c>
    </row>
    <row r="8" spans="3:33" s="19" customFormat="1" x14ac:dyDescent="0.35">
      <c r="C8" s="19" t="s">
        <v>14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>
        <v>1</v>
      </c>
      <c r="Z8" s="26"/>
      <c r="AA8" s="26"/>
      <c r="AB8" s="26"/>
      <c r="AC8" s="26"/>
      <c r="AD8" s="26"/>
      <c r="AE8" s="26"/>
      <c r="AF8" s="26"/>
      <c r="AG8" s="26"/>
    </row>
    <row r="9" spans="3:33" s="19" customFormat="1" x14ac:dyDescent="0.35">
      <c r="C9" s="19" t="s">
        <v>220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>
        <v>1</v>
      </c>
      <c r="Z9" s="26"/>
      <c r="AA9" s="26"/>
      <c r="AB9" s="26"/>
      <c r="AC9" s="26"/>
      <c r="AD9" s="26"/>
      <c r="AE9" s="26"/>
      <c r="AF9" s="26"/>
      <c r="AG9" s="26"/>
    </row>
    <row r="10" spans="3:33" s="19" customFormat="1" x14ac:dyDescent="0.35">
      <c r="C10" s="19" t="s">
        <v>221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>
        <v>1</v>
      </c>
      <c r="Z10" s="26"/>
      <c r="AA10" s="26"/>
      <c r="AB10" s="26"/>
      <c r="AC10" s="26"/>
      <c r="AD10" s="26"/>
      <c r="AE10" s="26"/>
      <c r="AF10" s="26"/>
      <c r="AG10" s="26"/>
    </row>
    <row r="11" spans="3:33" s="19" customFormat="1" x14ac:dyDescent="0.35">
      <c r="C11" s="19" t="s">
        <v>18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>
        <v>2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3:33" s="19" customFormat="1" x14ac:dyDescent="0.35">
      <c r="C12" s="19" t="s">
        <v>222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>
        <v>1</v>
      </c>
      <c r="Z12" s="26"/>
      <c r="AA12" s="26"/>
      <c r="AB12" s="26"/>
      <c r="AC12" s="26"/>
      <c r="AD12" s="26"/>
      <c r="AE12" s="26"/>
      <c r="AF12" s="26"/>
      <c r="AG12" s="26"/>
    </row>
    <row r="13" spans="3:33" s="19" customFormat="1" x14ac:dyDescent="0.35">
      <c r="C13" s="19" t="s">
        <v>19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>
        <v>1</v>
      </c>
      <c r="Z13" s="26"/>
      <c r="AA13" s="26"/>
      <c r="AB13" s="26"/>
      <c r="AC13" s="26"/>
      <c r="AD13" s="26"/>
      <c r="AE13" s="26"/>
      <c r="AF13" s="26"/>
      <c r="AG13" s="26"/>
    </row>
    <row r="14" spans="3:33" s="19" customFormat="1" x14ac:dyDescent="0.35">
      <c r="C14" s="19" t="s">
        <v>22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>
        <v>1</v>
      </c>
      <c r="Z14" s="26"/>
      <c r="AA14" s="26"/>
      <c r="AB14" s="26"/>
      <c r="AC14" s="26"/>
      <c r="AD14" s="26"/>
      <c r="AE14" s="26"/>
      <c r="AF14" s="26"/>
      <c r="AG14" s="26"/>
    </row>
    <row r="15" spans="3:33" s="19" customFormat="1" x14ac:dyDescent="0.35">
      <c r="C15" s="19" t="s">
        <v>23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3:33" s="19" customFormat="1" x14ac:dyDescent="0.35">
      <c r="C16" s="19" t="s">
        <v>25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>
        <v>2</v>
      </c>
      <c r="Z16" s="26"/>
      <c r="AA16" s="26"/>
      <c r="AB16" s="26"/>
      <c r="AC16" s="26"/>
      <c r="AD16" s="26"/>
      <c r="AE16" s="26"/>
      <c r="AF16" s="26"/>
      <c r="AG16" s="26"/>
    </row>
    <row r="17" spans="3:33" s="19" customFormat="1" x14ac:dyDescent="0.35">
      <c r="C17" s="19" t="s">
        <v>223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>
        <v>1</v>
      </c>
      <c r="Z17" s="26"/>
      <c r="AA17" s="26"/>
      <c r="AB17" s="26"/>
      <c r="AC17" s="26"/>
      <c r="AD17" s="26"/>
      <c r="AE17" s="26"/>
      <c r="AF17" s="26"/>
      <c r="AG17" s="26"/>
    </row>
    <row r="18" spans="3:33" s="19" customFormat="1" x14ac:dyDescent="0.35">
      <c r="C18" s="19" t="s">
        <v>224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>
        <v>1</v>
      </c>
      <c r="Z18" s="26"/>
      <c r="AA18" s="26"/>
      <c r="AB18" s="26"/>
      <c r="AC18" s="26"/>
      <c r="AD18" s="26"/>
      <c r="AE18" s="26"/>
      <c r="AF18" s="26"/>
      <c r="AG18" s="26"/>
    </row>
    <row r="19" spans="3:33" s="19" customFormat="1" x14ac:dyDescent="0.35">
      <c r="C19" s="19" t="s">
        <v>225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>
        <v>1</v>
      </c>
      <c r="Z19" s="26"/>
      <c r="AA19" s="26"/>
      <c r="AB19" s="26"/>
      <c r="AC19" s="26"/>
      <c r="AD19" s="26"/>
      <c r="AE19" s="26"/>
      <c r="AF19" s="26"/>
      <c r="AG19" s="26"/>
    </row>
    <row r="20" spans="3:33" s="19" customFormat="1" x14ac:dyDescent="0.35">
      <c r="C20" s="19" t="s">
        <v>27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>
        <v>1</v>
      </c>
      <c r="Z20" s="26"/>
      <c r="AA20" s="26"/>
      <c r="AB20" s="26"/>
      <c r="AC20" s="26"/>
      <c r="AD20" s="26"/>
      <c r="AE20" s="26"/>
      <c r="AF20" s="26"/>
      <c r="AG20" s="26"/>
    </row>
    <row r="21" spans="3:33" s="19" customFormat="1" x14ac:dyDescent="0.35">
      <c r="C21" s="19" t="s">
        <v>28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>
        <v>1</v>
      </c>
      <c r="Z21" s="26"/>
      <c r="AA21" s="26"/>
      <c r="AB21" s="26"/>
      <c r="AC21" s="26"/>
      <c r="AD21" s="26"/>
      <c r="AE21" s="26"/>
      <c r="AF21" s="26"/>
      <c r="AG21" s="26"/>
    </row>
    <row r="22" spans="3:33" s="19" customFormat="1" x14ac:dyDescent="0.35">
      <c r="C22" s="19" t="s">
        <v>29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>
        <v>1</v>
      </c>
      <c r="Z22" s="26"/>
      <c r="AA22" s="26"/>
      <c r="AB22" s="26"/>
      <c r="AC22" s="26"/>
      <c r="AD22" s="26"/>
      <c r="AE22" s="26"/>
      <c r="AF22" s="26"/>
      <c r="AG22" s="26"/>
    </row>
    <row r="23" spans="3:33" s="19" customFormat="1" x14ac:dyDescent="0.35">
      <c r="C23" s="19" t="s">
        <v>30</v>
      </c>
      <c r="D23" s="26"/>
      <c r="E23" s="26"/>
      <c r="F23" s="26">
        <v>1</v>
      </c>
      <c r="G23" s="26">
        <v>2</v>
      </c>
      <c r="H23" s="26"/>
      <c r="I23" s="26"/>
      <c r="J23" s="26"/>
      <c r="K23" s="26">
        <v>1</v>
      </c>
      <c r="L23" s="26"/>
      <c r="M23" s="26">
        <v>2</v>
      </c>
      <c r="N23" s="26"/>
      <c r="O23" s="26"/>
      <c r="P23" s="26">
        <v>1</v>
      </c>
      <c r="Q23" s="26"/>
      <c r="R23" s="26">
        <v>1</v>
      </c>
      <c r="S23" s="26">
        <v>2</v>
      </c>
      <c r="T23" s="26">
        <v>2</v>
      </c>
      <c r="U23" s="26">
        <v>2</v>
      </c>
      <c r="V23" s="26"/>
      <c r="W23" s="26">
        <v>1</v>
      </c>
      <c r="X23" s="26">
        <v>1</v>
      </c>
      <c r="Y23" s="26"/>
      <c r="Z23" s="26">
        <v>1</v>
      </c>
      <c r="AA23" s="26">
        <v>1</v>
      </c>
      <c r="AB23" s="26"/>
      <c r="AC23" s="26">
        <v>1</v>
      </c>
      <c r="AD23" s="26"/>
      <c r="AE23" s="26">
        <v>1</v>
      </c>
      <c r="AF23" s="26">
        <v>2</v>
      </c>
      <c r="AG23" s="26">
        <v>1</v>
      </c>
    </row>
    <row r="24" spans="3:33" s="19" customFormat="1" x14ac:dyDescent="0.35">
      <c r="C24" s="19" t="s">
        <v>35</v>
      </c>
      <c r="D24" s="26"/>
      <c r="E24" s="26"/>
      <c r="F24" s="26"/>
      <c r="G24" s="26"/>
      <c r="H24" s="26">
        <v>2</v>
      </c>
      <c r="I24" s="26">
        <v>1</v>
      </c>
      <c r="J24" s="26">
        <v>1</v>
      </c>
      <c r="K24" s="26"/>
      <c r="L24" s="26"/>
      <c r="M24" s="26"/>
      <c r="N24" s="26">
        <v>2</v>
      </c>
      <c r="O24" s="26"/>
      <c r="P24" s="26"/>
      <c r="Q24" s="26"/>
      <c r="R24" s="26">
        <v>1</v>
      </c>
      <c r="S24" s="26"/>
      <c r="T24" s="26"/>
      <c r="U24" s="26"/>
      <c r="V24" s="26"/>
      <c r="W24" s="26"/>
      <c r="X24" s="26"/>
      <c r="Y24" s="26"/>
      <c r="Z24" s="26"/>
      <c r="AA24" s="26"/>
      <c r="AB24" s="26">
        <v>2</v>
      </c>
      <c r="AC24" s="26"/>
      <c r="AD24" s="26"/>
      <c r="AE24" s="26"/>
      <c r="AF24" s="26"/>
      <c r="AG24" s="26"/>
    </row>
    <row r="25" spans="3:33" s="19" customFormat="1" x14ac:dyDescent="0.35">
      <c r="C25" s="19" t="s">
        <v>37</v>
      </c>
      <c r="D25" s="26"/>
      <c r="E25" s="26"/>
      <c r="F25" s="26"/>
      <c r="G25" s="26"/>
      <c r="H25" s="26">
        <v>2</v>
      </c>
      <c r="I25" s="26"/>
      <c r="J25" s="26"/>
      <c r="K25" s="26"/>
      <c r="L25" s="26"/>
      <c r="M25" s="26"/>
      <c r="N25" s="26"/>
      <c r="O25" s="26"/>
      <c r="P25" s="26"/>
      <c r="Q25" s="26">
        <v>2</v>
      </c>
      <c r="R25" s="26">
        <v>2</v>
      </c>
      <c r="S25" s="26"/>
      <c r="T25" s="26"/>
      <c r="U25" s="26"/>
      <c r="V25" s="26"/>
      <c r="W25" s="26"/>
      <c r="X25" s="26"/>
      <c r="Y25" s="26"/>
      <c r="Z25" s="26">
        <v>1</v>
      </c>
      <c r="AA25" s="26"/>
      <c r="AB25" s="26">
        <v>1</v>
      </c>
      <c r="AC25" s="26"/>
      <c r="AD25" s="26"/>
      <c r="AE25" s="26"/>
      <c r="AF25" s="26">
        <v>1</v>
      </c>
      <c r="AG25" s="26"/>
    </row>
    <row r="26" spans="3:33" s="19" customFormat="1" x14ac:dyDescent="0.35">
      <c r="C26" s="19" t="s">
        <v>226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>
        <v>2</v>
      </c>
      <c r="Z26" s="26"/>
      <c r="AA26" s="26"/>
      <c r="AB26" s="26"/>
      <c r="AC26" s="26"/>
      <c r="AD26" s="26">
        <v>2</v>
      </c>
      <c r="AE26" s="26"/>
      <c r="AF26" s="26"/>
      <c r="AG26" s="26"/>
    </row>
    <row r="27" spans="3:33" s="19" customFormat="1" x14ac:dyDescent="0.35">
      <c r="C27" s="19" t="s">
        <v>227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>
        <v>2</v>
      </c>
      <c r="AE27" s="26"/>
      <c r="AF27" s="26"/>
      <c r="AG27" s="26"/>
    </row>
    <row r="28" spans="3:33" s="19" customFormat="1" x14ac:dyDescent="0.35">
      <c r="C28" s="19" t="s">
        <v>228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>
        <v>2</v>
      </c>
      <c r="Y28" s="26"/>
      <c r="Z28" s="26">
        <v>2</v>
      </c>
      <c r="AA28" s="26"/>
      <c r="AB28" s="26"/>
      <c r="AC28" s="26"/>
      <c r="AD28" s="26"/>
      <c r="AE28" s="26"/>
      <c r="AF28" s="26"/>
      <c r="AG28" s="26"/>
    </row>
    <row r="29" spans="3:33" s="19" customFormat="1" x14ac:dyDescent="0.35">
      <c r="C29" s="19" t="s">
        <v>42</v>
      </c>
      <c r="D29" s="26"/>
      <c r="E29" s="26"/>
      <c r="F29" s="26"/>
      <c r="G29" s="26">
        <v>1</v>
      </c>
      <c r="H29" s="26"/>
      <c r="I29" s="26"/>
      <c r="J29" s="26"/>
      <c r="K29" s="26"/>
      <c r="L29" s="26">
        <v>2</v>
      </c>
      <c r="M29" s="26"/>
      <c r="N29" s="26">
        <v>2</v>
      </c>
      <c r="O29" s="26">
        <v>1</v>
      </c>
      <c r="P29" s="26"/>
      <c r="Q29" s="26"/>
      <c r="R29" s="26">
        <v>1</v>
      </c>
      <c r="S29" s="26"/>
      <c r="T29" s="26"/>
      <c r="U29" s="26"/>
      <c r="V29" s="26"/>
      <c r="W29" s="26"/>
      <c r="X29" s="26">
        <v>2</v>
      </c>
      <c r="Y29" s="26"/>
      <c r="Z29" s="26">
        <v>1</v>
      </c>
      <c r="AA29" s="26">
        <v>1</v>
      </c>
      <c r="AB29" s="26"/>
      <c r="AC29" s="26"/>
      <c r="AD29" s="26"/>
      <c r="AE29" s="26">
        <v>2</v>
      </c>
      <c r="AF29" s="26">
        <v>1</v>
      </c>
      <c r="AG29" s="26"/>
    </row>
    <row r="30" spans="3:33" s="19" customFormat="1" x14ac:dyDescent="0.35">
      <c r="C30" s="19" t="s">
        <v>43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>
        <v>1</v>
      </c>
      <c r="Z30" s="26"/>
      <c r="AA30" s="26"/>
      <c r="AB30" s="26"/>
      <c r="AC30" s="26"/>
      <c r="AD30" s="26">
        <v>2</v>
      </c>
      <c r="AE30" s="26"/>
      <c r="AF30" s="26"/>
      <c r="AG30" s="26"/>
    </row>
    <row r="31" spans="3:33" s="19" customFormat="1" x14ac:dyDescent="0.35">
      <c r="C31" s="19" t="s">
        <v>48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>
        <v>2</v>
      </c>
      <c r="R31" s="26"/>
      <c r="S31" s="26"/>
      <c r="T31" s="26"/>
      <c r="U31" s="26">
        <v>2</v>
      </c>
      <c r="V31" s="26"/>
      <c r="W31" s="26">
        <v>1</v>
      </c>
      <c r="X31" s="26"/>
      <c r="Y31" s="26"/>
      <c r="Z31" s="26"/>
      <c r="AA31" s="26"/>
      <c r="AB31" s="26"/>
      <c r="AC31" s="26"/>
      <c r="AD31" s="26"/>
      <c r="AE31" s="26"/>
      <c r="AF31" s="26">
        <v>1</v>
      </c>
      <c r="AG31" s="26"/>
    </row>
    <row r="32" spans="3:33" s="19" customFormat="1" x14ac:dyDescent="0.35">
      <c r="C32" s="19" t="s">
        <v>229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3:33" s="19" customFormat="1" x14ac:dyDescent="0.35">
      <c r="C33" s="19" t="s">
        <v>230</v>
      </c>
      <c r="D33" s="26"/>
      <c r="E33" s="26"/>
      <c r="F33" s="26"/>
      <c r="G33" s="26"/>
      <c r="H33" s="26"/>
      <c r="I33" s="26">
        <v>1</v>
      </c>
      <c r="J33" s="26"/>
      <c r="K33" s="26"/>
      <c r="L33" s="26"/>
      <c r="M33" s="26"/>
      <c r="N33" s="26"/>
      <c r="O33" s="26"/>
      <c r="P33" s="26">
        <v>2</v>
      </c>
      <c r="Q33" s="26"/>
      <c r="R33" s="26">
        <v>1</v>
      </c>
      <c r="S33" s="26"/>
      <c r="T33" s="26">
        <v>2</v>
      </c>
      <c r="U33" s="26"/>
      <c r="V33" s="26"/>
      <c r="W33" s="26"/>
      <c r="X33" s="26"/>
      <c r="Y33" s="26"/>
      <c r="Z33" s="26">
        <v>2</v>
      </c>
      <c r="AA33" s="26">
        <v>1</v>
      </c>
      <c r="AB33" s="26"/>
      <c r="AC33" s="26">
        <v>1</v>
      </c>
      <c r="AD33" s="26"/>
      <c r="AE33" s="26">
        <v>1</v>
      </c>
      <c r="AF33" s="26"/>
      <c r="AG33" s="26"/>
    </row>
    <row r="34" spans="3:33" s="19" customFormat="1" x14ac:dyDescent="0.35">
      <c r="C34" s="19" t="s">
        <v>231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>
        <v>2</v>
      </c>
      <c r="U34" s="26"/>
      <c r="V34" s="26"/>
      <c r="W34" s="26"/>
      <c r="X34" s="26">
        <v>1</v>
      </c>
      <c r="Y34" s="26"/>
      <c r="Z34" s="26">
        <v>2</v>
      </c>
      <c r="AA34" s="26"/>
      <c r="AB34" s="26"/>
      <c r="AC34" s="26"/>
      <c r="AD34" s="26"/>
      <c r="AE34" s="26"/>
      <c r="AF34" s="26"/>
      <c r="AG34" s="26"/>
    </row>
    <row r="35" spans="3:33" s="19" customFormat="1" x14ac:dyDescent="0.35">
      <c r="C35" s="19" t="s">
        <v>232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>
        <v>2</v>
      </c>
      <c r="U35" s="26"/>
      <c r="V35" s="26"/>
      <c r="W35" s="26"/>
      <c r="X35" s="26">
        <v>2</v>
      </c>
      <c r="Y35" s="26"/>
      <c r="Z35" s="26">
        <v>2</v>
      </c>
      <c r="AA35" s="26"/>
      <c r="AB35" s="26"/>
      <c r="AC35" s="26"/>
      <c r="AD35" s="26"/>
      <c r="AE35" s="26"/>
      <c r="AF35" s="26">
        <v>1</v>
      </c>
      <c r="AG35" s="26"/>
    </row>
    <row r="36" spans="3:33" s="19" customFormat="1" x14ac:dyDescent="0.35">
      <c r="C36" s="19" t="s">
        <v>233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>
        <v>1</v>
      </c>
      <c r="AA36" s="26"/>
      <c r="AB36" s="26"/>
      <c r="AC36" s="26"/>
      <c r="AD36" s="26"/>
      <c r="AE36" s="26"/>
      <c r="AF36" s="26"/>
      <c r="AG36" s="26"/>
    </row>
    <row r="37" spans="3:33" s="19" customFormat="1" x14ac:dyDescent="0.35">
      <c r="C37" s="19" t="s">
        <v>234</v>
      </c>
      <c r="D37" s="26"/>
      <c r="E37" s="26"/>
      <c r="F37" s="26"/>
      <c r="G37" s="26"/>
      <c r="H37" s="26"/>
      <c r="I37" s="26">
        <v>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>
        <v>2</v>
      </c>
      <c r="AF37" s="26"/>
      <c r="AG37" s="26"/>
    </row>
    <row r="38" spans="3:33" s="19" customFormat="1" x14ac:dyDescent="0.35">
      <c r="C38" s="19" t="s">
        <v>235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>
        <v>1</v>
      </c>
      <c r="Z38" s="26"/>
      <c r="AA38" s="26"/>
      <c r="AB38" s="26"/>
      <c r="AC38" s="26"/>
      <c r="AD38" s="26">
        <v>2</v>
      </c>
      <c r="AE38" s="26"/>
      <c r="AF38" s="26"/>
      <c r="AG38" s="26"/>
    </row>
    <row r="39" spans="3:33" s="19" customFormat="1" x14ac:dyDescent="0.35">
      <c r="C39" s="19" t="s">
        <v>236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>
        <v>2</v>
      </c>
      <c r="Z39" s="26"/>
      <c r="AA39" s="26"/>
      <c r="AB39" s="26"/>
      <c r="AC39" s="26"/>
      <c r="AD39" s="26">
        <v>2</v>
      </c>
      <c r="AE39" s="26"/>
      <c r="AF39" s="26"/>
      <c r="AG39" s="26"/>
    </row>
    <row r="40" spans="3:33" s="19" customFormat="1" x14ac:dyDescent="0.35">
      <c r="C40" s="19" t="s">
        <v>53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3:33" s="19" customFormat="1" x14ac:dyDescent="0.35">
      <c r="C41" s="19" t="s">
        <v>237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>
        <v>1</v>
      </c>
      <c r="Z41" s="26"/>
      <c r="AA41" s="26"/>
      <c r="AB41" s="26"/>
      <c r="AC41" s="26"/>
      <c r="AD41" s="26"/>
      <c r="AE41" s="26"/>
      <c r="AF41" s="26"/>
      <c r="AG41" s="26"/>
    </row>
    <row r="42" spans="3:33" s="19" customFormat="1" x14ac:dyDescent="0.35">
      <c r="C42" s="19" t="s">
        <v>238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>
        <v>1</v>
      </c>
      <c r="Z42" s="26"/>
      <c r="AA42" s="26"/>
      <c r="AB42" s="26"/>
      <c r="AC42" s="26"/>
      <c r="AD42" s="26"/>
      <c r="AE42" s="26"/>
      <c r="AF42" s="26"/>
      <c r="AG42" s="26"/>
    </row>
    <row r="43" spans="3:33" s="19" customFormat="1" x14ac:dyDescent="0.35">
      <c r="C43" s="19" t="s">
        <v>239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>
        <v>1</v>
      </c>
      <c r="Z43" s="26"/>
      <c r="AA43" s="26"/>
      <c r="AB43" s="26"/>
      <c r="AC43" s="26"/>
      <c r="AD43" s="26"/>
      <c r="AE43" s="26"/>
      <c r="AF43" s="26"/>
      <c r="AG43" s="26"/>
    </row>
    <row r="44" spans="3:33" s="19" customFormat="1" x14ac:dyDescent="0.35">
      <c r="C44" s="19" t="s">
        <v>240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>
        <v>1</v>
      </c>
      <c r="Z44" s="26"/>
      <c r="AA44" s="26"/>
      <c r="AB44" s="26"/>
      <c r="AC44" s="26"/>
      <c r="AD44" s="26"/>
      <c r="AE44" s="26"/>
      <c r="AF44" s="26"/>
      <c r="AG44" s="26"/>
    </row>
    <row r="45" spans="3:33" s="19" customFormat="1" x14ac:dyDescent="0.35">
      <c r="C45" s="19" t="s">
        <v>241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>
        <v>2</v>
      </c>
      <c r="Z45" s="26"/>
      <c r="AA45" s="26"/>
      <c r="AB45" s="26"/>
      <c r="AC45" s="26"/>
      <c r="AD45" s="26"/>
      <c r="AE45" s="26"/>
      <c r="AF45" s="26"/>
      <c r="AG45" s="26"/>
    </row>
    <row r="46" spans="3:33" s="19" customFormat="1" x14ac:dyDescent="0.35">
      <c r="C46" s="19" t="s">
        <v>242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>
        <v>2</v>
      </c>
      <c r="Z46" s="26"/>
      <c r="AA46" s="26"/>
      <c r="AB46" s="26"/>
      <c r="AC46" s="26"/>
      <c r="AD46" s="26"/>
      <c r="AE46" s="26"/>
      <c r="AF46" s="26"/>
      <c r="AG46" s="26"/>
    </row>
    <row r="47" spans="3:33" s="19" customFormat="1" x14ac:dyDescent="0.35">
      <c r="C47" s="19" t="s">
        <v>243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>
        <v>1</v>
      </c>
      <c r="Z47" s="26"/>
      <c r="AA47" s="26"/>
      <c r="AB47" s="26"/>
      <c r="AC47" s="26"/>
      <c r="AD47" s="26"/>
      <c r="AE47" s="26"/>
      <c r="AF47" s="26"/>
      <c r="AG47" s="26"/>
    </row>
    <row r="48" spans="3:33" s="19" customFormat="1" x14ac:dyDescent="0.35">
      <c r="C48" s="19" t="s">
        <v>244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>
        <v>1</v>
      </c>
      <c r="Z48" s="26"/>
      <c r="AA48" s="26"/>
      <c r="AB48" s="26"/>
      <c r="AC48" s="26"/>
      <c r="AD48" s="26"/>
      <c r="AE48" s="26"/>
      <c r="AF48" s="26"/>
      <c r="AG48" s="26"/>
    </row>
    <row r="49" spans="3:33" s="19" customFormat="1" x14ac:dyDescent="0.35">
      <c r="C49" s="19" t="s">
        <v>245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>
        <v>1</v>
      </c>
      <c r="Z49" s="26"/>
      <c r="AA49" s="26"/>
      <c r="AB49" s="26"/>
      <c r="AC49" s="26"/>
      <c r="AD49" s="26"/>
      <c r="AE49" s="26"/>
      <c r="AF49" s="26"/>
      <c r="AG49" s="26"/>
    </row>
    <row r="50" spans="3:33" s="19" customFormat="1" x14ac:dyDescent="0.35">
      <c r="C50" s="19" t="s">
        <v>246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>
        <v>1</v>
      </c>
      <c r="Z50" s="26"/>
      <c r="AA50" s="26"/>
      <c r="AB50" s="26"/>
      <c r="AC50" s="26"/>
      <c r="AD50" s="26"/>
      <c r="AE50" s="26"/>
      <c r="AF50" s="26"/>
      <c r="AG50" s="26"/>
    </row>
    <row r="51" spans="3:33" s="19" customFormat="1" x14ac:dyDescent="0.35">
      <c r="C51" s="19" t="s">
        <v>247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>
        <v>1</v>
      </c>
      <c r="Z51" s="26"/>
      <c r="AA51" s="26"/>
      <c r="AB51" s="26"/>
      <c r="AC51" s="26"/>
      <c r="AD51" s="26"/>
      <c r="AE51" s="26"/>
      <c r="AF51" s="26"/>
      <c r="AG51" s="26"/>
    </row>
    <row r="52" spans="3:33" s="19" customFormat="1" x14ac:dyDescent="0.35">
      <c r="C52" s="19" t="s">
        <v>248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>
        <v>1</v>
      </c>
      <c r="Z52" s="26"/>
      <c r="AA52" s="26"/>
      <c r="AB52" s="26"/>
      <c r="AC52" s="26"/>
      <c r="AD52" s="26"/>
      <c r="AE52" s="26"/>
      <c r="AF52" s="26"/>
      <c r="AG52" s="26"/>
    </row>
    <row r="53" spans="3:33" s="19" customFormat="1" x14ac:dyDescent="0.35">
      <c r="C53" s="19" t="s">
        <v>249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>
        <v>1</v>
      </c>
      <c r="Z53" s="26"/>
      <c r="AA53" s="26"/>
      <c r="AB53" s="26"/>
      <c r="AC53" s="26"/>
      <c r="AD53" s="26"/>
      <c r="AE53" s="26"/>
      <c r="AF53" s="26"/>
      <c r="AG53" s="26"/>
    </row>
    <row r="54" spans="3:33" s="19" customFormat="1" x14ac:dyDescent="0.35">
      <c r="C54" s="19" t="s">
        <v>250</v>
      </c>
      <c r="D54" s="26"/>
      <c r="E54" s="26">
        <v>2</v>
      </c>
      <c r="F54" s="26">
        <v>1</v>
      </c>
      <c r="G54" s="26">
        <v>1</v>
      </c>
      <c r="H54" s="26"/>
      <c r="I54" s="26"/>
      <c r="J54" s="26">
        <v>2</v>
      </c>
      <c r="K54" s="26">
        <v>2</v>
      </c>
      <c r="L54" s="26"/>
      <c r="M54" s="26">
        <v>2</v>
      </c>
      <c r="N54" s="26"/>
      <c r="O54" s="26"/>
      <c r="P54" s="26">
        <v>2</v>
      </c>
      <c r="Q54" s="26">
        <v>1</v>
      </c>
      <c r="R54" s="26"/>
      <c r="S54" s="26">
        <v>2</v>
      </c>
      <c r="T54" s="26">
        <v>2</v>
      </c>
      <c r="U54" s="26">
        <v>2</v>
      </c>
      <c r="V54" s="26">
        <v>1</v>
      </c>
      <c r="W54" s="26"/>
      <c r="X54" s="26">
        <v>1</v>
      </c>
      <c r="Y54" s="26"/>
      <c r="Z54" s="26"/>
      <c r="AA54" s="26">
        <v>2</v>
      </c>
      <c r="AB54" s="26">
        <v>1</v>
      </c>
      <c r="AC54" s="26">
        <v>2</v>
      </c>
      <c r="AD54" s="26"/>
      <c r="AE54" s="26">
        <v>2</v>
      </c>
      <c r="AF54" s="26">
        <v>2</v>
      </c>
      <c r="AG54" s="26">
        <v>2</v>
      </c>
    </row>
    <row r="55" spans="3:33" s="19" customFormat="1" x14ac:dyDescent="0.35">
      <c r="C55" s="19" t="s">
        <v>251</v>
      </c>
      <c r="D55" s="26"/>
      <c r="E55" s="26"/>
      <c r="F55" s="26"/>
      <c r="G55" s="26"/>
      <c r="H55" s="26"/>
      <c r="I55" s="26"/>
      <c r="J55" s="26">
        <v>1</v>
      </c>
      <c r="K55" s="26">
        <v>2</v>
      </c>
      <c r="L55" s="26"/>
      <c r="M55" s="26"/>
      <c r="N55" s="26"/>
      <c r="O55" s="26"/>
      <c r="P55" s="26">
        <v>1</v>
      </c>
      <c r="Q55" s="26"/>
      <c r="R55" s="26"/>
      <c r="S55" s="26"/>
      <c r="T55" s="26"/>
      <c r="U55" s="26">
        <v>1</v>
      </c>
      <c r="V55" s="26">
        <v>2</v>
      </c>
      <c r="W55" s="26">
        <v>1</v>
      </c>
      <c r="X55" s="26"/>
      <c r="Y55" s="26"/>
      <c r="Z55" s="26"/>
      <c r="AA55" s="26">
        <v>1</v>
      </c>
      <c r="AB55" s="26"/>
      <c r="AC55" s="26">
        <v>2</v>
      </c>
      <c r="AD55" s="26"/>
      <c r="AE55" s="26">
        <v>1</v>
      </c>
      <c r="AF55" s="26"/>
      <c r="AG55" s="26">
        <v>2</v>
      </c>
    </row>
    <row r="56" spans="3:33" s="19" customFormat="1" x14ac:dyDescent="0.35">
      <c r="C56" s="19" t="s">
        <v>252</v>
      </c>
      <c r="D56" s="26"/>
      <c r="E56" s="26"/>
      <c r="F56" s="26"/>
      <c r="G56" s="26"/>
      <c r="H56" s="26">
        <v>2</v>
      </c>
      <c r="I56" s="26">
        <v>2</v>
      </c>
      <c r="J56" s="26"/>
      <c r="K56" s="26"/>
      <c r="L56" s="26"/>
      <c r="M56" s="26"/>
      <c r="N56" s="26">
        <v>2</v>
      </c>
      <c r="O56" s="26"/>
      <c r="P56" s="26"/>
      <c r="Q56" s="26">
        <v>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>
        <v>1</v>
      </c>
      <c r="AC56" s="26">
        <v>1</v>
      </c>
      <c r="AD56" s="26"/>
      <c r="AE56" s="26">
        <v>2</v>
      </c>
      <c r="AF56" s="26"/>
      <c r="AG56" s="26"/>
    </row>
    <row r="57" spans="3:33" s="19" customFormat="1" x14ac:dyDescent="0.35">
      <c r="C57" s="19" t="s">
        <v>253</v>
      </c>
      <c r="D57" s="26"/>
      <c r="E57" s="26">
        <v>1</v>
      </c>
      <c r="F57" s="26"/>
      <c r="G57" s="26">
        <v>1</v>
      </c>
      <c r="H57" s="26">
        <v>2</v>
      </c>
      <c r="I57" s="26"/>
      <c r="J57" s="26">
        <v>2</v>
      </c>
      <c r="K57" s="26">
        <v>1</v>
      </c>
      <c r="L57" s="26"/>
      <c r="M57" s="26">
        <v>2</v>
      </c>
      <c r="N57" s="26">
        <v>2</v>
      </c>
      <c r="O57" s="26"/>
      <c r="P57" s="26"/>
      <c r="Q57" s="26">
        <v>1</v>
      </c>
      <c r="R57" s="26">
        <v>1</v>
      </c>
      <c r="S57" s="26">
        <v>2</v>
      </c>
      <c r="T57" s="26">
        <v>1</v>
      </c>
      <c r="U57" s="26">
        <v>2</v>
      </c>
      <c r="V57" s="26">
        <v>2</v>
      </c>
      <c r="W57" s="26">
        <v>2</v>
      </c>
      <c r="X57" s="26"/>
      <c r="Y57" s="26"/>
      <c r="Z57" s="26"/>
      <c r="AA57" s="26">
        <v>1</v>
      </c>
      <c r="AB57" s="26">
        <v>2</v>
      </c>
      <c r="AC57" s="26">
        <v>2</v>
      </c>
      <c r="AD57" s="26">
        <v>1</v>
      </c>
      <c r="AE57" s="26">
        <v>2</v>
      </c>
      <c r="AF57" s="26">
        <v>2</v>
      </c>
      <c r="AG57" s="26">
        <v>1</v>
      </c>
    </row>
    <row r="58" spans="3:33" s="19" customFormat="1" x14ac:dyDescent="0.35">
      <c r="C58" s="19" t="s">
        <v>254</v>
      </c>
      <c r="D58" s="26"/>
      <c r="E58" s="26"/>
      <c r="F58" s="26"/>
      <c r="G58" s="26"/>
      <c r="H58" s="26"/>
      <c r="I58" s="26"/>
      <c r="J58" s="26"/>
      <c r="K58" s="26"/>
      <c r="L58" s="26"/>
      <c r="N58" s="26">
        <v>1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>
        <v>2</v>
      </c>
      <c r="AC58" s="26">
        <v>1</v>
      </c>
      <c r="AD58" s="26"/>
      <c r="AE58" s="26">
        <v>1</v>
      </c>
      <c r="AF58" s="26"/>
      <c r="AG58" s="26"/>
    </row>
    <row r="59" spans="3:33" s="19" customFormat="1" x14ac:dyDescent="0.35">
      <c r="C59" s="19" t="s">
        <v>255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>
        <v>2</v>
      </c>
      <c r="Z59" s="26"/>
      <c r="AA59" s="26"/>
      <c r="AB59" s="26"/>
      <c r="AC59" s="26"/>
      <c r="AD59" s="26">
        <v>2</v>
      </c>
      <c r="AE59" s="26"/>
      <c r="AF59" s="26"/>
      <c r="AG59" s="26"/>
    </row>
    <row r="60" spans="3:33" s="19" customFormat="1" x14ac:dyDescent="0.35">
      <c r="C60" s="19" t="s">
        <v>256</v>
      </c>
      <c r="D60" s="26"/>
      <c r="E60" s="26"/>
      <c r="F60" s="26">
        <v>2</v>
      </c>
      <c r="G60" s="26">
        <v>1</v>
      </c>
      <c r="H60" s="26">
        <v>1</v>
      </c>
      <c r="I60" s="26"/>
      <c r="J60" s="26">
        <v>1</v>
      </c>
      <c r="K60" s="26">
        <v>2</v>
      </c>
      <c r="L60" s="26"/>
      <c r="M60" s="26">
        <v>2</v>
      </c>
      <c r="N60" s="26"/>
      <c r="O60" s="26"/>
      <c r="P60" s="26"/>
      <c r="Q60" s="26"/>
      <c r="R60" s="26"/>
      <c r="S60" s="26">
        <v>2</v>
      </c>
      <c r="T60" s="26">
        <v>1</v>
      </c>
      <c r="U60" s="26">
        <v>2</v>
      </c>
      <c r="V60" s="26">
        <v>2</v>
      </c>
      <c r="W60" s="26">
        <v>2</v>
      </c>
      <c r="X60" s="26"/>
      <c r="Y60" s="26">
        <v>1</v>
      </c>
      <c r="Z60" s="26"/>
      <c r="AA60" s="26"/>
      <c r="AB60" s="26"/>
      <c r="AC60" s="26">
        <v>2</v>
      </c>
      <c r="AD60" s="26">
        <v>2</v>
      </c>
      <c r="AE60" s="26">
        <v>2</v>
      </c>
      <c r="AF60" s="26">
        <v>2</v>
      </c>
      <c r="AG60" s="26">
        <v>2</v>
      </c>
    </row>
    <row r="61" spans="3:33" s="19" customFormat="1" x14ac:dyDescent="0.35">
      <c r="C61" s="19" t="s">
        <v>257</v>
      </c>
      <c r="D61" s="26"/>
      <c r="E61" s="26"/>
      <c r="F61" s="26"/>
      <c r="G61" s="26"/>
      <c r="H61" s="26"/>
      <c r="I61" s="26">
        <v>2</v>
      </c>
      <c r="J61" s="26"/>
      <c r="K61" s="26"/>
      <c r="L61" s="26"/>
      <c r="M61" s="26"/>
      <c r="N61" s="26">
        <v>1</v>
      </c>
      <c r="O61" s="26">
        <v>1</v>
      </c>
      <c r="P61" s="26"/>
      <c r="Q61" s="26">
        <v>1</v>
      </c>
      <c r="R61" s="26"/>
      <c r="S61" s="26"/>
      <c r="T61" s="26"/>
      <c r="U61" s="26"/>
      <c r="V61" s="26"/>
      <c r="W61" s="26"/>
      <c r="X61" s="26"/>
      <c r="Y61" s="26">
        <v>1</v>
      </c>
      <c r="Z61" s="26"/>
      <c r="AA61" s="26"/>
      <c r="AB61" s="26">
        <v>1</v>
      </c>
      <c r="AC61" s="26"/>
      <c r="AD61" s="26">
        <v>2</v>
      </c>
      <c r="AE61" s="26"/>
      <c r="AF61" s="26"/>
      <c r="AG61" s="26"/>
    </row>
    <row r="62" spans="3:33" s="19" customFormat="1" x14ac:dyDescent="0.35">
      <c r="C62" s="19" t="s">
        <v>258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>
        <v>2</v>
      </c>
      <c r="AE62" s="26"/>
      <c r="AF62" s="26"/>
      <c r="AG62" s="26"/>
    </row>
    <row r="63" spans="3:33" s="19" customFormat="1" x14ac:dyDescent="0.35">
      <c r="C63" s="19" t="s">
        <v>259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>
        <v>2</v>
      </c>
      <c r="AE63" s="26"/>
      <c r="AF63" s="26"/>
      <c r="AG63" s="26"/>
    </row>
    <row r="64" spans="3:33" s="19" customFormat="1" x14ac:dyDescent="0.35">
      <c r="C64" s="19" t="s">
        <v>260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3:33" s="19" customFormat="1" x14ac:dyDescent="0.35">
      <c r="C65" s="19" t="s">
        <v>82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3:33" s="19" customFormat="1" x14ac:dyDescent="0.35">
      <c r="C66" s="19" t="s">
        <v>83</v>
      </c>
      <c r="D66" s="26"/>
      <c r="E66" s="26">
        <v>2</v>
      </c>
      <c r="F66" s="26">
        <v>1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3:33" s="19" customFormat="1" x14ac:dyDescent="0.35">
      <c r="C67" s="19" t="s">
        <v>89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>
        <v>2</v>
      </c>
      <c r="Z67" s="26"/>
      <c r="AA67" s="26"/>
      <c r="AB67" s="26"/>
      <c r="AC67" s="26"/>
      <c r="AD67" s="26"/>
      <c r="AE67" s="26"/>
      <c r="AF67" s="26"/>
      <c r="AG67" s="26"/>
    </row>
    <row r="68" spans="3:33" s="19" customFormat="1" x14ac:dyDescent="0.35">
      <c r="C68" s="19" t="s">
        <v>261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>
        <v>1</v>
      </c>
      <c r="Z68" s="26"/>
      <c r="AA68" s="26"/>
      <c r="AB68" s="26"/>
      <c r="AC68" s="26"/>
      <c r="AD68" s="26"/>
      <c r="AE68" s="26"/>
      <c r="AF68" s="26"/>
      <c r="AG68" s="26"/>
    </row>
    <row r="69" spans="3:33" s="19" customFormat="1" x14ac:dyDescent="0.35">
      <c r="C69" s="19" t="s">
        <v>262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>
        <v>2</v>
      </c>
      <c r="Z69" s="26"/>
      <c r="AA69" s="26"/>
      <c r="AB69" s="26"/>
      <c r="AC69" s="26"/>
      <c r="AD69" s="26"/>
      <c r="AE69" s="26"/>
      <c r="AF69" s="26"/>
      <c r="AG69" s="26"/>
    </row>
    <row r="70" spans="3:33" s="19" customFormat="1" x14ac:dyDescent="0.35">
      <c r="C70" s="19" t="s">
        <v>263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>
        <v>2</v>
      </c>
      <c r="Z70" s="26"/>
      <c r="AA70" s="26"/>
      <c r="AB70" s="26"/>
      <c r="AC70" s="26"/>
      <c r="AD70" s="26"/>
      <c r="AE70" s="26"/>
      <c r="AF70" s="26"/>
      <c r="AG70" s="26"/>
    </row>
    <row r="71" spans="3:33" s="19" customFormat="1" x14ac:dyDescent="0.35">
      <c r="C71" s="19" t="s">
        <v>93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>
        <v>1</v>
      </c>
      <c r="Z71" s="26"/>
      <c r="AA71" s="26"/>
      <c r="AB71" s="26"/>
      <c r="AC71" s="26"/>
      <c r="AD71" s="26"/>
      <c r="AE71" s="26"/>
      <c r="AF71" s="26"/>
      <c r="AG71" s="26"/>
    </row>
    <row r="72" spans="3:33" s="19" customFormat="1" x14ac:dyDescent="0.35">
      <c r="C72" s="19" t="s">
        <v>94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>
        <v>1</v>
      </c>
      <c r="Z72" s="26"/>
      <c r="AA72" s="26"/>
      <c r="AB72" s="26"/>
      <c r="AC72" s="26"/>
      <c r="AD72" s="26"/>
      <c r="AE72" s="26"/>
      <c r="AF72" s="26"/>
      <c r="AG72" s="26"/>
    </row>
    <row r="73" spans="3:33" s="19" customFormat="1" x14ac:dyDescent="0.35">
      <c r="C73" s="19" t="s">
        <v>95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>
        <v>2</v>
      </c>
      <c r="Z73" s="26"/>
      <c r="AA73" s="26"/>
      <c r="AB73" s="26"/>
      <c r="AC73" s="26"/>
      <c r="AD73" s="26"/>
      <c r="AE73" s="26"/>
      <c r="AF73" s="26"/>
      <c r="AG73" s="26"/>
    </row>
    <row r="74" spans="3:33" s="19" customFormat="1" x14ac:dyDescent="0.35">
      <c r="C74" s="19" t="s">
        <v>96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>
        <v>1</v>
      </c>
      <c r="Z74" s="26"/>
      <c r="AA74" s="26"/>
      <c r="AB74" s="26"/>
      <c r="AC74" s="26"/>
      <c r="AD74" s="26"/>
      <c r="AE74" s="26"/>
      <c r="AF74" s="26"/>
      <c r="AG74" s="26"/>
    </row>
    <row r="75" spans="3:33" s="19" customFormat="1" x14ac:dyDescent="0.35">
      <c r="C75" s="19" t="s">
        <v>97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>
        <v>1</v>
      </c>
      <c r="Z75" s="26"/>
      <c r="AA75" s="26"/>
      <c r="AB75" s="26"/>
      <c r="AC75" s="26"/>
      <c r="AD75" s="26"/>
      <c r="AE75" s="26"/>
      <c r="AF75" s="26"/>
      <c r="AG75" s="26"/>
    </row>
    <row r="76" spans="3:33" s="19" customFormat="1" x14ac:dyDescent="0.35">
      <c r="C76" s="19" t="s">
        <v>98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>
        <v>1</v>
      </c>
      <c r="Z76" s="26"/>
      <c r="AA76" s="26"/>
      <c r="AB76" s="26"/>
      <c r="AC76" s="26"/>
      <c r="AD76" s="26"/>
      <c r="AE76" s="26"/>
      <c r="AF76" s="26"/>
      <c r="AG76" s="26"/>
    </row>
    <row r="77" spans="3:33" s="19" customFormat="1" x14ac:dyDescent="0.35">
      <c r="C77" s="19" t="s">
        <v>99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>
        <v>1</v>
      </c>
      <c r="Z77" s="26"/>
      <c r="AA77" s="26"/>
      <c r="AB77" s="26"/>
      <c r="AC77" s="26"/>
      <c r="AD77" s="26"/>
      <c r="AE77" s="26"/>
      <c r="AF77" s="26"/>
      <c r="AG77" s="26"/>
    </row>
    <row r="78" spans="3:33" s="19" customFormat="1" x14ac:dyDescent="0.35">
      <c r="C78" s="19" t="s">
        <v>100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>
        <v>1</v>
      </c>
      <c r="Z78" s="26"/>
      <c r="AA78" s="26"/>
      <c r="AB78" s="26"/>
      <c r="AC78" s="26"/>
      <c r="AD78" s="26"/>
      <c r="AE78" s="26"/>
      <c r="AF78" s="26"/>
      <c r="AG78" s="26"/>
    </row>
    <row r="79" spans="3:33" s="19" customFormat="1" x14ac:dyDescent="0.35">
      <c r="C79" s="19" t="s">
        <v>102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>
        <v>1</v>
      </c>
      <c r="Z79" s="26"/>
      <c r="AA79" s="26"/>
      <c r="AB79" s="26"/>
      <c r="AC79" s="26"/>
      <c r="AD79" s="26"/>
      <c r="AE79" s="26"/>
      <c r="AF79" s="26"/>
      <c r="AG79" s="26"/>
    </row>
    <row r="80" spans="3:33" s="19" customFormat="1" x14ac:dyDescent="0.35">
      <c r="C80" s="19" t="s">
        <v>264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>
        <v>1</v>
      </c>
      <c r="Z80" s="26"/>
      <c r="AA80" s="26"/>
      <c r="AB80" s="26"/>
      <c r="AC80" s="26"/>
      <c r="AD80" s="26"/>
      <c r="AE80" s="26"/>
      <c r="AF80" s="26"/>
      <c r="AG80" s="26"/>
    </row>
    <row r="81" spans="3:33" s="19" customFormat="1" x14ac:dyDescent="0.35">
      <c r="C81" s="19" t="s">
        <v>265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>
        <v>1</v>
      </c>
      <c r="Z81" s="26"/>
      <c r="AA81" s="26"/>
      <c r="AB81" s="26"/>
      <c r="AC81" s="26"/>
      <c r="AD81" s="26"/>
      <c r="AE81" s="26"/>
      <c r="AF81" s="26"/>
      <c r="AG81" s="26"/>
    </row>
    <row r="82" spans="3:33" s="19" customFormat="1" x14ac:dyDescent="0.35">
      <c r="C82" s="19" t="s">
        <v>266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>
        <v>1</v>
      </c>
      <c r="Z82" s="26"/>
      <c r="AA82" s="26"/>
      <c r="AB82" s="26"/>
      <c r="AC82" s="26"/>
      <c r="AD82" s="26"/>
      <c r="AE82" s="26"/>
      <c r="AF82" s="26"/>
      <c r="AG82" s="26"/>
    </row>
    <row r="83" spans="3:33" s="19" customFormat="1" x14ac:dyDescent="0.35">
      <c r="C83" s="19" t="s">
        <v>267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>
        <v>1</v>
      </c>
      <c r="Z83" s="26"/>
      <c r="AA83" s="26"/>
      <c r="AB83" s="26"/>
      <c r="AC83" s="26"/>
      <c r="AD83" s="26"/>
      <c r="AE83" s="26"/>
      <c r="AF83" s="26"/>
      <c r="AG83" s="26"/>
    </row>
    <row r="84" spans="3:33" s="19" customFormat="1" x14ac:dyDescent="0.35">
      <c r="C84" s="19" t="s">
        <v>106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>
        <v>1</v>
      </c>
      <c r="Z84" s="26"/>
      <c r="AA84" s="26"/>
      <c r="AB84" s="26"/>
      <c r="AC84" s="26"/>
      <c r="AD84" s="26"/>
      <c r="AE84" s="26"/>
      <c r="AF84" s="26"/>
      <c r="AG84" s="26"/>
    </row>
    <row r="85" spans="3:33" s="19" customFormat="1" x14ac:dyDescent="0.35">
      <c r="C85" s="19" t="s">
        <v>268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>
        <v>2</v>
      </c>
      <c r="Z85" s="26"/>
      <c r="AA85" s="26"/>
      <c r="AB85" s="26"/>
      <c r="AC85" s="26"/>
      <c r="AD85" s="26"/>
      <c r="AE85" s="26"/>
      <c r="AF85" s="26"/>
      <c r="AG85" s="26"/>
    </row>
    <row r="86" spans="3:33" s="19" customFormat="1" x14ac:dyDescent="0.35">
      <c r="C86" s="19" t="s">
        <v>269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>
        <v>1</v>
      </c>
      <c r="Z86" s="26"/>
      <c r="AA86" s="26"/>
      <c r="AB86" s="26"/>
      <c r="AC86" s="26"/>
      <c r="AD86" s="26"/>
      <c r="AE86" s="26"/>
      <c r="AF86" s="26"/>
      <c r="AG86" s="26"/>
    </row>
    <row r="87" spans="3:33" s="19" customFormat="1" x14ac:dyDescent="0.35">
      <c r="C87" s="19" t="s">
        <v>108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>
        <v>2</v>
      </c>
      <c r="Z87" s="26"/>
      <c r="AA87" s="26"/>
      <c r="AB87" s="26"/>
      <c r="AC87" s="26"/>
      <c r="AD87" s="26"/>
      <c r="AE87" s="26"/>
      <c r="AF87" s="26"/>
      <c r="AG87" s="26"/>
    </row>
    <row r="88" spans="3:33" s="19" customFormat="1" x14ac:dyDescent="0.35">
      <c r="C88" s="19" t="s">
        <v>110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>
        <v>2</v>
      </c>
      <c r="Z88" s="26"/>
      <c r="AA88" s="26"/>
      <c r="AB88" s="26"/>
      <c r="AC88" s="26"/>
      <c r="AD88" s="26"/>
      <c r="AE88" s="26"/>
      <c r="AF88" s="26"/>
      <c r="AG88" s="26"/>
    </row>
    <row r="89" spans="3:33" s="19" customFormat="1" x14ac:dyDescent="0.35">
      <c r="C89" s="19" t="s">
        <v>112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>
        <v>2</v>
      </c>
      <c r="Z89" s="26"/>
      <c r="AA89" s="26"/>
      <c r="AB89" s="26"/>
      <c r="AC89" s="26"/>
      <c r="AD89" s="26"/>
      <c r="AE89" s="26"/>
      <c r="AF89" s="26"/>
      <c r="AG89" s="26"/>
    </row>
    <row r="90" spans="3:33" x14ac:dyDescent="0.35">
      <c r="C90" t="s">
        <v>113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1</v>
      </c>
      <c r="Z90" s="2"/>
      <c r="AA90" s="2"/>
      <c r="AB90" s="2"/>
      <c r="AC90" s="2"/>
      <c r="AD90" s="2"/>
      <c r="AE90" s="2"/>
      <c r="AF90" s="2"/>
      <c r="AG90" s="2"/>
    </row>
    <row r="91" spans="3:33" s="19" customFormat="1" x14ac:dyDescent="0.35">
      <c r="C91" s="19" t="s">
        <v>270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3:33" s="19" customFormat="1" x14ac:dyDescent="0.35">
      <c r="C92" s="19" t="s">
        <v>271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3:33" x14ac:dyDescent="0.35">
      <c r="C93" t="s">
        <v>272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3:33" s="19" customFormat="1" x14ac:dyDescent="0.35">
      <c r="C94" s="19" t="s">
        <v>273</v>
      </c>
      <c r="D94" s="26">
        <v>1</v>
      </c>
      <c r="E94" s="26"/>
      <c r="F94" s="26"/>
      <c r="G94" s="26"/>
      <c r="H94" s="26"/>
      <c r="I94" s="26">
        <v>2</v>
      </c>
      <c r="J94" s="26">
        <v>1</v>
      </c>
      <c r="K94" s="26"/>
      <c r="L94" s="26"/>
      <c r="M94" s="26">
        <v>1</v>
      </c>
      <c r="N94" s="26">
        <v>2</v>
      </c>
      <c r="O94" s="26"/>
      <c r="P94" s="26">
        <v>1</v>
      </c>
      <c r="Q94" s="26"/>
      <c r="R94" s="26">
        <v>2</v>
      </c>
      <c r="S94" s="26">
        <v>1</v>
      </c>
      <c r="T94" s="26">
        <v>2</v>
      </c>
      <c r="U94" s="26">
        <v>2</v>
      </c>
      <c r="V94" s="26">
        <v>1</v>
      </c>
      <c r="W94" s="26">
        <v>1</v>
      </c>
      <c r="X94" s="26"/>
      <c r="Y94" s="26"/>
      <c r="Z94" s="26">
        <v>1</v>
      </c>
      <c r="AA94" s="26">
        <v>2</v>
      </c>
      <c r="AB94" s="26">
        <v>2</v>
      </c>
      <c r="AC94" s="26">
        <v>1</v>
      </c>
      <c r="AD94" s="26">
        <v>1</v>
      </c>
      <c r="AE94" s="26">
        <v>1</v>
      </c>
      <c r="AF94" s="26">
        <v>1</v>
      </c>
      <c r="AG94" s="26">
        <v>1</v>
      </c>
    </row>
    <row r="95" spans="3:33" s="19" customFormat="1" x14ac:dyDescent="0.35">
      <c r="C95" s="19" t="s">
        <v>274</v>
      </c>
      <c r="D95" s="26"/>
      <c r="E95" s="26"/>
      <c r="F95" s="26">
        <v>2</v>
      </c>
      <c r="G95" s="26"/>
      <c r="H95" s="26">
        <v>1</v>
      </c>
      <c r="I95" s="26">
        <v>1</v>
      </c>
      <c r="J95" s="26">
        <v>1</v>
      </c>
      <c r="K95" s="26">
        <v>1</v>
      </c>
      <c r="L95" s="26"/>
      <c r="M95" s="26">
        <v>1</v>
      </c>
      <c r="N95" s="26"/>
      <c r="O95" s="26"/>
      <c r="P95" s="26"/>
      <c r="Q95" s="26"/>
      <c r="R95" s="26">
        <v>1</v>
      </c>
      <c r="S95" s="26">
        <v>1</v>
      </c>
      <c r="T95" s="26">
        <v>1</v>
      </c>
      <c r="U95" s="26">
        <v>1</v>
      </c>
      <c r="V95" s="26">
        <v>2</v>
      </c>
      <c r="W95" s="26">
        <v>1</v>
      </c>
      <c r="X95" s="26"/>
      <c r="Y95" s="26"/>
      <c r="Z95" s="26"/>
      <c r="AA95" s="26">
        <v>1</v>
      </c>
      <c r="AB95" s="26">
        <v>1</v>
      </c>
      <c r="AC95" s="26">
        <v>2</v>
      </c>
      <c r="AD95" s="26">
        <v>2</v>
      </c>
      <c r="AE95" s="26"/>
      <c r="AF95" s="26">
        <v>1</v>
      </c>
      <c r="AG95" s="26">
        <v>1</v>
      </c>
    </row>
    <row r="96" spans="3:33" s="19" customFormat="1" x14ac:dyDescent="0.35">
      <c r="C96" s="19" t="s">
        <v>275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>
        <v>2</v>
      </c>
      <c r="Z96" s="26"/>
      <c r="AA96" s="26"/>
      <c r="AB96" s="26"/>
      <c r="AC96" s="26"/>
      <c r="AD96" s="26">
        <v>1</v>
      </c>
      <c r="AE96" s="26"/>
      <c r="AF96" s="26"/>
      <c r="AG96" s="26"/>
    </row>
    <row r="97" spans="3:33" s="19" customFormat="1" x14ac:dyDescent="0.35">
      <c r="C97" s="19" t="s">
        <v>276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>
        <v>2</v>
      </c>
      <c r="Z97" s="26"/>
      <c r="AA97" s="26"/>
      <c r="AB97" s="26"/>
      <c r="AC97" s="26"/>
      <c r="AD97" s="26"/>
      <c r="AE97" s="26"/>
      <c r="AF97" s="26"/>
      <c r="AG97" s="26"/>
    </row>
    <row r="98" spans="3:33" s="19" customFormat="1" x14ac:dyDescent="0.35">
      <c r="C98" s="19" t="s">
        <v>277</v>
      </c>
      <c r="D98" s="26"/>
      <c r="E98" s="26"/>
      <c r="F98" s="26"/>
      <c r="G98" s="26"/>
      <c r="H98" s="26">
        <v>2</v>
      </c>
      <c r="I98" s="26"/>
      <c r="J98" s="26"/>
      <c r="K98" s="26"/>
      <c r="L98" s="26"/>
      <c r="M98" s="26"/>
      <c r="N98" s="26"/>
      <c r="O98" s="26"/>
      <c r="P98" s="26"/>
      <c r="Q98" s="26">
        <v>2</v>
      </c>
      <c r="R98" s="26"/>
      <c r="S98" s="26"/>
      <c r="T98" s="26"/>
      <c r="U98" s="26"/>
      <c r="V98" s="26"/>
      <c r="W98" s="26"/>
      <c r="X98" s="26"/>
      <c r="Y98" s="26"/>
      <c r="Z98" s="26">
        <v>1</v>
      </c>
      <c r="AA98" s="26"/>
      <c r="AB98" s="26"/>
      <c r="AC98" s="26"/>
      <c r="AD98" s="26"/>
      <c r="AE98" s="26"/>
      <c r="AF98" s="26"/>
      <c r="AG98" s="26"/>
    </row>
    <row r="99" spans="3:33" s="19" customFormat="1" x14ac:dyDescent="0.35">
      <c r="C99" s="19" t="s">
        <v>278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>
        <v>2</v>
      </c>
      <c r="Y99" s="26"/>
      <c r="Z99" s="26">
        <v>2</v>
      </c>
      <c r="AA99" s="26"/>
      <c r="AB99" s="26"/>
      <c r="AC99" s="26"/>
      <c r="AD99" s="26"/>
      <c r="AE99" s="26"/>
      <c r="AF99" s="26"/>
      <c r="AG99" s="26"/>
    </row>
    <row r="100" spans="3:33" s="19" customFormat="1" x14ac:dyDescent="0.35">
      <c r="C100" s="19" t="s">
        <v>279</v>
      </c>
      <c r="D100" s="26"/>
      <c r="E100" s="26">
        <v>1</v>
      </c>
      <c r="F100" s="26"/>
      <c r="G100" s="26">
        <v>1</v>
      </c>
      <c r="H100" s="26"/>
      <c r="I100" s="26">
        <v>2</v>
      </c>
      <c r="J100" s="26"/>
      <c r="K100" s="26"/>
      <c r="L100" s="26">
        <v>2</v>
      </c>
      <c r="M100" s="26"/>
      <c r="N100" s="26">
        <v>2</v>
      </c>
      <c r="O100" s="26">
        <v>2</v>
      </c>
      <c r="P100" s="26"/>
      <c r="Q100" s="26">
        <v>1</v>
      </c>
      <c r="R100" s="26">
        <v>2</v>
      </c>
      <c r="S100" s="26"/>
      <c r="T100" s="26"/>
      <c r="U100" s="26"/>
      <c r="V100" s="26"/>
      <c r="W100" s="26"/>
      <c r="X100" s="26">
        <v>2</v>
      </c>
      <c r="Y100" s="26"/>
      <c r="Z100" s="26">
        <v>1</v>
      </c>
      <c r="AA100" s="26">
        <v>2</v>
      </c>
      <c r="AB100" s="26"/>
      <c r="AC100" s="26"/>
      <c r="AD100" s="26"/>
      <c r="AE100" s="26">
        <v>2</v>
      </c>
      <c r="AF100" s="26"/>
      <c r="AG100" s="26"/>
    </row>
    <row r="101" spans="3:33" s="19" customFormat="1" x14ac:dyDescent="0.35">
      <c r="C101" s="19" t="s">
        <v>121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>
        <v>1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>
        <v>1</v>
      </c>
      <c r="Z101" s="26"/>
      <c r="AA101" s="26"/>
      <c r="AB101" s="26"/>
      <c r="AC101" s="26"/>
      <c r="AD101" s="26">
        <v>2</v>
      </c>
      <c r="AE101" s="26"/>
      <c r="AF101" s="26"/>
      <c r="AG101" s="26"/>
    </row>
    <row r="102" spans="3:33" s="19" customFormat="1" x14ac:dyDescent="0.35">
      <c r="C102" s="19" t="s">
        <v>280</v>
      </c>
      <c r="D102" s="26"/>
      <c r="E102" s="26">
        <v>2</v>
      </c>
      <c r="F102" s="26">
        <v>2</v>
      </c>
      <c r="G102" s="26"/>
      <c r="H102" s="26"/>
      <c r="I102" s="26"/>
      <c r="J102" s="26">
        <v>2</v>
      </c>
      <c r="K102" s="26">
        <v>2</v>
      </c>
      <c r="L102" s="26"/>
      <c r="M102" s="26">
        <v>2</v>
      </c>
      <c r="N102" s="26"/>
      <c r="O102" s="26"/>
      <c r="P102" s="26">
        <v>2</v>
      </c>
      <c r="Q102" s="26"/>
      <c r="R102" s="26"/>
      <c r="S102" s="26">
        <v>2</v>
      </c>
      <c r="T102" s="26">
        <v>2</v>
      </c>
      <c r="U102" s="26">
        <v>1</v>
      </c>
      <c r="V102" s="26"/>
      <c r="W102" s="26">
        <v>2</v>
      </c>
      <c r="X102" s="26"/>
      <c r="Y102" s="26"/>
      <c r="Z102" s="26"/>
      <c r="AA102" s="26">
        <v>2</v>
      </c>
      <c r="AB102" s="26"/>
      <c r="AC102" s="26">
        <v>2</v>
      </c>
      <c r="AD102" s="26"/>
      <c r="AE102" s="26">
        <v>2</v>
      </c>
      <c r="AF102" s="26">
        <v>2</v>
      </c>
      <c r="AG102" s="26">
        <v>2</v>
      </c>
    </row>
    <row r="103" spans="3:33" s="19" customFormat="1" x14ac:dyDescent="0.35">
      <c r="C103" s="19" t="s">
        <v>281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>
        <v>2</v>
      </c>
      <c r="U103" s="26"/>
      <c r="V103" s="26"/>
      <c r="W103" s="26"/>
      <c r="X103" s="26">
        <v>2</v>
      </c>
      <c r="Y103" s="26"/>
      <c r="Z103" s="26">
        <v>2</v>
      </c>
      <c r="AA103" s="26"/>
      <c r="AB103" s="26"/>
      <c r="AC103" s="26"/>
      <c r="AD103" s="26"/>
      <c r="AE103" s="26"/>
      <c r="AF103" s="26"/>
      <c r="AG103" s="26"/>
    </row>
    <row r="104" spans="3:33" s="19" customFormat="1" x14ac:dyDescent="0.35">
      <c r="C104" s="19" t="s">
        <v>282</v>
      </c>
      <c r="D104" s="26"/>
      <c r="E104" s="26"/>
      <c r="F104" s="26"/>
      <c r="G104" s="26"/>
      <c r="H104" s="26"/>
      <c r="I104" s="26">
        <v>2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3:33" s="19" customFormat="1" x14ac:dyDescent="0.35">
      <c r="C105" s="19" t="s">
        <v>283</v>
      </c>
      <c r="D105" s="26"/>
      <c r="E105" s="26"/>
      <c r="F105" s="26"/>
      <c r="G105" s="26"/>
      <c r="H105" s="26"/>
      <c r="I105" s="26">
        <v>1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3:33" x14ac:dyDescent="0.35">
      <c r="C106" t="s">
        <v>284</v>
      </c>
      <c r="D106" s="2"/>
      <c r="E106" s="2"/>
      <c r="F106" s="2"/>
      <c r="G106" s="2"/>
      <c r="H106" s="2"/>
      <c r="I106" s="2"/>
      <c r="J106" s="2"/>
      <c r="K106" s="2"/>
      <c r="L106" s="2"/>
      <c r="M106" s="2">
        <v>1</v>
      </c>
      <c r="N106" s="2"/>
      <c r="O106" s="2"/>
      <c r="P106" s="2"/>
      <c r="Q106" s="2"/>
      <c r="R106" s="2"/>
      <c r="S106" s="2">
        <v>2</v>
      </c>
      <c r="T106" s="2">
        <v>1</v>
      </c>
      <c r="U106" s="2"/>
      <c r="V106" s="2"/>
      <c r="W106" s="2"/>
      <c r="X106" s="2">
        <v>2</v>
      </c>
      <c r="Y106" s="2"/>
      <c r="Z106" s="2">
        <v>2</v>
      </c>
      <c r="AA106" s="2"/>
      <c r="AB106" s="2"/>
      <c r="AC106" s="2"/>
      <c r="AD106" s="2"/>
      <c r="AE106" s="2"/>
      <c r="AF106" s="2">
        <v>1</v>
      </c>
      <c r="AG106" s="2"/>
    </row>
    <row r="107" spans="3:33" x14ac:dyDescent="0.35">
      <c r="C107" t="s">
        <v>127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1</v>
      </c>
      <c r="V107" s="2"/>
      <c r="W107" s="2"/>
      <c r="X107" s="2"/>
      <c r="Y107" s="2"/>
      <c r="Z107" s="2">
        <v>2</v>
      </c>
      <c r="AA107" s="2"/>
      <c r="AB107" s="2"/>
      <c r="AC107" s="2"/>
      <c r="AD107" s="2"/>
      <c r="AE107" s="2"/>
      <c r="AF107" s="2"/>
      <c r="AG107" s="2"/>
    </row>
    <row r="108" spans="3:33" s="19" customFormat="1" x14ac:dyDescent="0.35">
      <c r="C108" s="19" t="s">
        <v>285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3:33" s="19" customFormat="1" x14ac:dyDescent="0.35">
      <c r="C109" s="19" t="s">
        <v>286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3:33" s="19" customFormat="1" x14ac:dyDescent="0.35">
      <c r="C110" s="19" t="s">
        <v>287</v>
      </c>
      <c r="D110" s="26"/>
      <c r="E110" s="26">
        <v>1</v>
      </c>
      <c r="F110" s="26">
        <v>1</v>
      </c>
      <c r="G110" s="26"/>
      <c r="H110" s="26"/>
      <c r="I110" s="26"/>
      <c r="J110" s="26">
        <v>1</v>
      </c>
      <c r="K110" s="26"/>
      <c r="L110" s="26"/>
      <c r="M110" s="26">
        <v>1</v>
      </c>
      <c r="N110" s="26"/>
      <c r="O110" s="26"/>
      <c r="P110" s="26">
        <v>1</v>
      </c>
      <c r="Q110" s="26"/>
      <c r="R110" s="26"/>
      <c r="S110" s="26">
        <v>2</v>
      </c>
      <c r="T110" s="26"/>
      <c r="U110" s="26">
        <v>1</v>
      </c>
      <c r="V110" s="26">
        <v>1</v>
      </c>
      <c r="W110" s="26"/>
      <c r="X110" s="26">
        <v>1</v>
      </c>
      <c r="Y110" s="26"/>
      <c r="Z110" s="26"/>
      <c r="AA110" s="26">
        <v>1</v>
      </c>
      <c r="AB110" s="26"/>
      <c r="AC110" s="26">
        <v>1</v>
      </c>
      <c r="AD110" s="26"/>
      <c r="AE110" s="26">
        <v>1</v>
      </c>
      <c r="AF110" s="26">
        <v>1</v>
      </c>
      <c r="AG110" s="26"/>
    </row>
    <row r="111" spans="3:33" s="19" customFormat="1" x14ac:dyDescent="0.35">
      <c r="C111" s="19" t="s">
        <v>288</v>
      </c>
      <c r="D111" s="26"/>
      <c r="E111" s="26">
        <v>1</v>
      </c>
      <c r="F111" s="26">
        <v>2</v>
      </c>
      <c r="G111" s="26"/>
      <c r="H111" s="26"/>
      <c r="I111" s="26">
        <v>2</v>
      </c>
      <c r="J111" s="26">
        <v>2</v>
      </c>
      <c r="K111" s="26">
        <v>1</v>
      </c>
      <c r="L111" s="26"/>
      <c r="M111" s="26"/>
      <c r="N111" s="26">
        <v>1</v>
      </c>
      <c r="O111" s="26"/>
      <c r="P111" s="26"/>
      <c r="Q111" s="26">
        <v>1</v>
      </c>
      <c r="R111" s="26">
        <v>2</v>
      </c>
      <c r="S111" s="26"/>
      <c r="T111" s="26">
        <v>2</v>
      </c>
      <c r="U111" s="26">
        <v>2</v>
      </c>
      <c r="V111" s="26">
        <v>2</v>
      </c>
      <c r="W111" s="26">
        <v>2</v>
      </c>
      <c r="X111" s="26"/>
      <c r="Y111" s="26">
        <v>1</v>
      </c>
      <c r="Z111" s="26"/>
      <c r="AA111" s="26"/>
      <c r="AB111" s="26">
        <v>2</v>
      </c>
      <c r="AC111" s="26">
        <v>2</v>
      </c>
      <c r="AD111" s="26">
        <v>2</v>
      </c>
      <c r="AE111" s="26">
        <v>2</v>
      </c>
      <c r="AF111" s="26"/>
      <c r="AG111" s="26">
        <v>2</v>
      </c>
    </row>
    <row r="112" spans="3:33" s="19" customFormat="1" x14ac:dyDescent="0.35">
      <c r="C112" s="19" t="s">
        <v>289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>
        <v>2</v>
      </c>
      <c r="Z112" s="26"/>
      <c r="AA112" s="26"/>
      <c r="AB112" s="26"/>
      <c r="AC112" s="26"/>
      <c r="AD112" s="26"/>
      <c r="AE112" s="26"/>
      <c r="AF112" s="26"/>
      <c r="AG112" s="26"/>
    </row>
    <row r="113" spans="3:33" s="19" customFormat="1" x14ac:dyDescent="0.35">
      <c r="C113" s="19" t="s">
        <v>290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>
        <v>1</v>
      </c>
      <c r="Z113" s="26"/>
      <c r="AA113" s="26"/>
      <c r="AB113" s="26"/>
      <c r="AC113" s="26"/>
      <c r="AD113" s="26">
        <v>2</v>
      </c>
      <c r="AE113" s="26"/>
      <c r="AF113" s="26"/>
      <c r="AG113" s="26"/>
    </row>
    <row r="114" spans="3:33" s="19" customFormat="1" x14ac:dyDescent="0.35">
      <c r="C114" s="19" t="s">
        <v>291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>
        <v>1</v>
      </c>
      <c r="Z114" s="26"/>
      <c r="AA114" s="26"/>
      <c r="AB114" s="26"/>
      <c r="AC114" s="26"/>
      <c r="AD114" s="26"/>
      <c r="AE114" s="26"/>
      <c r="AF114" s="26"/>
      <c r="AG114" s="26"/>
    </row>
    <row r="115" spans="3:33" s="19" customFormat="1" x14ac:dyDescent="0.35">
      <c r="C115" s="19" t="s">
        <v>292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>
        <v>2</v>
      </c>
      <c r="Z115" s="26"/>
      <c r="AA115" s="26"/>
      <c r="AB115" s="26"/>
      <c r="AC115" s="26"/>
      <c r="AD115" s="26"/>
      <c r="AE115" s="26"/>
      <c r="AF115" s="26"/>
      <c r="AG115" s="26"/>
    </row>
    <row r="116" spans="3:33" s="19" customFormat="1" x14ac:dyDescent="0.35">
      <c r="C116" s="19" t="s">
        <v>293</v>
      </c>
      <c r="D116" s="26">
        <v>2</v>
      </c>
      <c r="E116" s="26">
        <v>1</v>
      </c>
      <c r="F116" s="26"/>
      <c r="G116" s="26">
        <v>2</v>
      </c>
      <c r="H116" s="26"/>
      <c r="I116" s="26"/>
      <c r="J116" s="26"/>
      <c r="K116" s="26"/>
      <c r="L116" s="26">
        <v>2</v>
      </c>
      <c r="M116" s="26"/>
      <c r="N116" s="26">
        <v>2</v>
      </c>
      <c r="O116" s="26">
        <v>2</v>
      </c>
      <c r="P116" s="26"/>
      <c r="Q116" s="26">
        <v>1</v>
      </c>
      <c r="R116" s="26">
        <v>2</v>
      </c>
      <c r="S116" s="26"/>
      <c r="T116" s="26">
        <v>2</v>
      </c>
      <c r="U116" s="26">
        <v>1</v>
      </c>
      <c r="V116" s="26"/>
      <c r="W116" s="26">
        <v>1</v>
      </c>
      <c r="X116" s="26">
        <v>2</v>
      </c>
      <c r="Y116" s="26"/>
      <c r="Z116" s="26">
        <v>2</v>
      </c>
      <c r="AA116" s="26">
        <v>2</v>
      </c>
      <c r="AB116" s="26"/>
      <c r="AC116" s="26"/>
      <c r="AD116" s="26"/>
      <c r="AE116" s="26">
        <v>2</v>
      </c>
      <c r="AF116" s="26"/>
      <c r="AG116" s="26"/>
    </row>
    <row r="117" spans="3:33" s="19" customFormat="1" x14ac:dyDescent="0.35">
      <c r="C117" s="19" t="s">
        <v>294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3:33" s="28" customFormat="1" x14ac:dyDescent="0.35">
      <c r="C118" s="28" t="s">
        <v>295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3:33" s="19" customFormat="1" x14ac:dyDescent="0.35">
      <c r="C119" s="19" t="s">
        <v>296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>
        <v>2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>
        <v>2</v>
      </c>
      <c r="Z119" s="26"/>
      <c r="AA119" s="26"/>
      <c r="AB119" s="26"/>
      <c r="AC119" s="26"/>
      <c r="AD119" s="26"/>
      <c r="AE119" s="26"/>
      <c r="AF119" s="26"/>
      <c r="AG119" s="26"/>
    </row>
    <row r="120" spans="3:33" s="19" customFormat="1" x14ac:dyDescent="0.35">
      <c r="C120" s="19" t="s">
        <v>137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>
        <v>2</v>
      </c>
      <c r="Z120" s="26"/>
      <c r="AA120" s="26"/>
      <c r="AB120" s="26"/>
      <c r="AC120" s="26"/>
      <c r="AD120" s="26"/>
      <c r="AE120" s="26"/>
      <c r="AF120" s="26"/>
      <c r="AG120" s="26"/>
    </row>
    <row r="121" spans="3:33" s="19" customFormat="1" x14ac:dyDescent="0.35">
      <c r="C121" s="19" t="s">
        <v>297</v>
      </c>
      <c r="D121" s="26"/>
      <c r="E121" s="26"/>
      <c r="F121" s="26"/>
      <c r="G121" s="26"/>
      <c r="H121" s="26">
        <v>2</v>
      </c>
      <c r="I121" s="26">
        <v>2</v>
      </c>
      <c r="J121" s="26"/>
      <c r="K121" s="26"/>
      <c r="L121" s="26"/>
      <c r="M121" s="26"/>
      <c r="N121" s="26">
        <v>1</v>
      </c>
      <c r="O121" s="26"/>
      <c r="P121" s="26"/>
      <c r="Q121" s="26">
        <v>2</v>
      </c>
      <c r="R121" s="26">
        <v>1</v>
      </c>
      <c r="S121" s="26"/>
      <c r="T121" s="26"/>
      <c r="U121" s="26"/>
      <c r="V121" s="26">
        <v>1</v>
      </c>
      <c r="W121" s="26"/>
      <c r="X121" s="26">
        <v>1</v>
      </c>
      <c r="Y121" s="26">
        <v>2</v>
      </c>
      <c r="Z121" s="26"/>
      <c r="AA121" s="26"/>
      <c r="AB121" s="26">
        <v>1</v>
      </c>
      <c r="AC121" s="26"/>
      <c r="AD121" s="26">
        <v>2</v>
      </c>
      <c r="AE121" s="26"/>
      <c r="AF121" s="26"/>
      <c r="AG121" s="26"/>
    </row>
    <row r="122" spans="3:33" s="19" customFormat="1" x14ac:dyDescent="0.35">
      <c r="C122" s="19" t="s">
        <v>298</v>
      </c>
      <c r="D122" s="26">
        <v>1</v>
      </c>
      <c r="E122" s="26">
        <v>2</v>
      </c>
      <c r="F122" s="26">
        <v>2</v>
      </c>
      <c r="G122" s="26"/>
      <c r="H122" s="26"/>
      <c r="I122" s="26"/>
      <c r="J122" s="26">
        <v>1</v>
      </c>
      <c r="K122" s="26">
        <v>2</v>
      </c>
      <c r="L122" s="26"/>
      <c r="M122" s="26">
        <v>2</v>
      </c>
      <c r="N122" s="26"/>
      <c r="O122" s="26"/>
      <c r="P122" s="26">
        <v>2</v>
      </c>
      <c r="Q122" s="26"/>
      <c r="R122" s="26"/>
      <c r="S122" s="26">
        <v>2</v>
      </c>
      <c r="T122" s="26">
        <v>2</v>
      </c>
      <c r="U122" s="26">
        <v>2</v>
      </c>
      <c r="V122" s="26">
        <v>2</v>
      </c>
      <c r="W122" s="26"/>
      <c r="X122" s="26"/>
      <c r="Y122" s="26"/>
      <c r="Z122" s="26"/>
      <c r="AA122" s="26">
        <v>1</v>
      </c>
      <c r="AB122" s="26"/>
      <c r="AC122" s="26"/>
      <c r="AD122" s="26"/>
      <c r="AE122" s="26"/>
      <c r="AF122" s="26">
        <v>2</v>
      </c>
      <c r="AG122" s="26">
        <v>2</v>
      </c>
    </row>
    <row r="123" spans="3:33" s="19" customFormat="1" x14ac:dyDescent="0.35">
      <c r="C123" s="19" t="s">
        <v>140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>
        <v>1</v>
      </c>
      <c r="Z123" s="26"/>
      <c r="AA123" s="26"/>
      <c r="AB123" s="26"/>
      <c r="AC123" s="26"/>
      <c r="AD123" s="26">
        <v>2</v>
      </c>
      <c r="AE123" s="26"/>
      <c r="AF123" s="26"/>
      <c r="AG123" s="26"/>
    </row>
    <row r="124" spans="3:33" s="19" customFormat="1" x14ac:dyDescent="0.35">
      <c r="C124" s="19" t="s">
        <v>299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>
        <v>1</v>
      </c>
      <c r="Z124" s="26"/>
      <c r="AA124" s="26"/>
      <c r="AB124" s="26"/>
      <c r="AC124" s="26"/>
      <c r="AD124" s="26">
        <v>1</v>
      </c>
      <c r="AE124" s="26"/>
      <c r="AF124" s="26"/>
      <c r="AG124" s="26"/>
    </row>
    <row r="125" spans="3:33" s="19" customFormat="1" x14ac:dyDescent="0.35">
      <c r="C125" s="19" t="s">
        <v>300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>
        <v>1</v>
      </c>
      <c r="Z125" s="26"/>
      <c r="AA125" s="26"/>
      <c r="AB125" s="26"/>
      <c r="AC125" s="26"/>
      <c r="AD125" s="26"/>
      <c r="AE125" s="26"/>
      <c r="AF125" s="26"/>
      <c r="AG125" s="26"/>
    </row>
    <row r="126" spans="3:33" s="19" customFormat="1" x14ac:dyDescent="0.35">
      <c r="C126" s="19" t="s">
        <v>301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>
        <v>1</v>
      </c>
      <c r="X126" s="26"/>
      <c r="Y126" s="26"/>
      <c r="Z126" s="26"/>
      <c r="AA126" s="26"/>
      <c r="AB126" s="26"/>
      <c r="AC126" s="26"/>
      <c r="AD126" s="26"/>
      <c r="AE126" s="26"/>
      <c r="AF126" s="26"/>
      <c r="AG126" s="26">
        <v>1</v>
      </c>
    </row>
    <row r="127" spans="3:33" s="19" customFormat="1" x14ac:dyDescent="0.35">
      <c r="C127" s="19" t="s">
        <v>143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>
        <v>1</v>
      </c>
      <c r="Z127" s="26"/>
      <c r="AA127" s="26"/>
      <c r="AB127" s="26"/>
      <c r="AC127" s="26"/>
      <c r="AD127" s="26">
        <v>2</v>
      </c>
      <c r="AE127" s="26"/>
      <c r="AF127" s="26"/>
      <c r="AG127" s="26"/>
    </row>
    <row r="128" spans="3:33" s="19" customFormat="1" x14ac:dyDescent="0.35">
      <c r="C128" s="19" t="s">
        <v>302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>
        <v>2</v>
      </c>
      <c r="AE128" s="26"/>
      <c r="AF128" s="26"/>
      <c r="AG128" s="26"/>
    </row>
    <row r="129" spans="3:33" s="19" customFormat="1" x14ac:dyDescent="0.35">
      <c r="C129" s="19" t="s">
        <v>145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>
        <v>2</v>
      </c>
      <c r="Z129" s="26"/>
      <c r="AA129" s="26"/>
      <c r="AB129" s="26"/>
      <c r="AC129" s="26"/>
      <c r="AD129" s="26"/>
      <c r="AE129" s="26"/>
      <c r="AF129" s="26"/>
      <c r="AG129" s="26"/>
    </row>
    <row r="130" spans="3:33" s="19" customFormat="1" x14ac:dyDescent="0.35">
      <c r="C130" s="19" t="s">
        <v>303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>
        <v>1</v>
      </c>
      <c r="Z130" s="26"/>
      <c r="AA130" s="26"/>
      <c r="AB130" s="26"/>
      <c r="AC130" s="26"/>
      <c r="AD130" s="26">
        <v>1</v>
      </c>
      <c r="AE130" s="26"/>
      <c r="AF130" s="26"/>
      <c r="AG130" s="26"/>
    </row>
    <row r="131" spans="3:33" s="19" customFormat="1" x14ac:dyDescent="0.35">
      <c r="C131" s="19" t="s">
        <v>304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3:33" x14ac:dyDescent="0.35">
      <c r="C132" t="s">
        <v>148</v>
      </c>
      <c r="D132" s="2"/>
      <c r="E132" s="2"/>
      <c r="F132" s="2">
        <v>1</v>
      </c>
      <c r="G132" s="2"/>
      <c r="H132" s="2"/>
      <c r="I132" s="2"/>
      <c r="J132" s="2"/>
      <c r="K132" s="2">
        <v>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</v>
      </c>
      <c r="Z132" s="2"/>
      <c r="AA132" s="2"/>
      <c r="AB132" s="2"/>
      <c r="AC132" s="2"/>
      <c r="AD132" s="2"/>
      <c r="AE132" s="2"/>
      <c r="AF132" s="2"/>
      <c r="AG132" s="2">
        <v>1</v>
      </c>
    </row>
    <row r="133" spans="3:33" x14ac:dyDescent="0.35">
      <c r="C133" t="s">
        <v>151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</v>
      </c>
      <c r="Z133" s="2"/>
      <c r="AA133" s="2"/>
      <c r="AB133" s="2"/>
      <c r="AC133" s="2"/>
      <c r="AD133" s="2"/>
      <c r="AE133" s="2"/>
      <c r="AF133" s="2"/>
      <c r="AG133" s="2"/>
    </row>
    <row r="134" spans="3:33" x14ac:dyDescent="0.35">
      <c r="C134" t="s">
        <v>305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/>
      <c r="AA134" s="2"/>
      <c r="AB134" s="2"/>
      <c r="AC134" s="2"/>
      <c r="AD134" s="2"/>
      <c r="AE134" s="2"/>
      <c r="AF134" s="2"/>
      <c r="AG134" s="2"/>
    </row>
    <row r="135" spans="3:33" x14ac:dyDescent="0.35">
      <c r="C135" t="s">
        <v>152</v>
      </c>
      <c r="D135" s="2"/>
      <c r="E135" s="2"/>
      <c r="F135" s="2"/>
      <c r="G135" s="2"/>
      <c r="H135" s="2"/>
      <c r="I135" s="2"/>
      <c r="J135" s="2"/>
      <c r="K135" s="2"/>
      <c r="L135" s="2"/>
      <c r="M135" s="2">
        <v>2</v>
      </c>
      <c r="N135" s="2"/>
      <c r="O135" s="2"/>
      <c r="P135" s="2"/>
      <c r="Q135" s="2"/>
      <c r="R135" s="2"/>
      <c r="S135" s="2">
        <v>2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>
        <v>2</v>
      </c>
      <c r="AG135" s="2"/>
    </row>
    <row r="136" spans="3:33" x14ac:dyDescent="0.35">
      <c r="C136" t="s">
        <v>155</v>
      </c>
      <c r="D136" s="2"/>
      <c r="E136" s="2"/>
      <c r="F136" s="2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>
        <v>2</v>
      </c>
      <c r="Z136" s="2"/>
      <c r="AA136" s="2"/>
      <c r="AB136" s="2"/>
      <c r="AC136" s="2"/>
      <c r="AD136" s="2"/>
      <c r="AE136" s="2"/>
      <c r="AF136" s="2"/>
      <c r="AG136" s="2"/>
    </row>
    <row r="137" spans="3:33" x14ac:dyDescent="0.35">
      <c r="C137" t="s">
        <v>307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>
        <v>2</v>
      </c>
      <c r="AF137" s="2"/>
      <c r="AG137" s="2"/>
    </row>
    <row r="138" spans="3:33" x14ac:dyDescent="0.35">
      <c r="C138" t="s">
        <v>308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/>
      <c r="AA138" s="2"/>
      <c r="AB138" s="2"/>
      <c r="AC138" s="2"/>
      <c r="AD138" s="2">
        <v>2</v>
      </c>
      <c r="AE138" s="2"/>
      <c r="AF138" s="2"/>
      <c r="AG138" s="2"/>
    </row>
    <row r="139" spans="3:33" x14ac:dyDescent="0.35">
      <c r="C139" t="s">
        <v>309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>
        <v>1</v>
      </c>
      <c r="Z139" s="2"/>
      <c r="AA139" s="2"/>
      <c r="AB139" s="2"/>
      <c r="AC139" s="2"/>
      <c r="AD139" s="2">
        <v>2</v>
      </c>
      <c r="AE139" s="2"/>
      <c r="AF139" s="2"/>
      <c r="AG139" s="2"/>
    </row>
    <row r="140" spans="3:33" x14ac:dyDescent="0.35">
      <c r="C140" t="s">
        <v>310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3:33" x14ac:dyDescent="0.35">
      <c r="C141" t="s">
        <v>311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3:33" x14ac:dyDescent="0.35">
      <c r="C142" t="s">
        <v>312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3:33" x14ac:dyDescent="0.35">
      <c r="C143" t="s">
        <v>313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3:33" x14ac:dyDescent="0.35">
      <c r="C144" t="s">
        <v>314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3:33" x14ac:dyDescent="0.35">
      <c r="C145" t="s">
        <v>315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3:33" x14ac:dyDescent="0.35">
      <c r="C146" t="s">
        <v>316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3:33" x14ac:dyDescent="0.35">
      <c r="C147" t="s">
        <v>317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</v>
      </c>
      <c r="Z147" s="2"/>
      <c r="AA147" s="2"/>
      <c r="AB147" s="2"/>
      <c r="AC147" s="2"/>
      <c r="AD147" s="2"/>
      <c r="AE147" s="2"/>
      <c r="AF147" s="2"/>
      <c r="AG147" s="2"/>
    </row>
    <row r="148" spans="3:33" x14ac:dyDescent="0.35">
      <c r="C148" t="s">
        <v>318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>
        <v>1</v>
      </c>
      <c r="Z148" s="2"/>
      <c r="AA148" s="2"/>
      <c r="AB148" s="2"/>
      <c r="AC148" s="2"/>
      <c r="AD148" s="2"/>
      <c r="AE148" s="2"/>
      <c r="AF148" s="2"/>
      <c r="AG148" s="2"/>
    </row>
    <row r="149" spans="3:33" x14ac:dyDescent="0.35">
      <c r="C149" t="s">
        <v>319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</v>
      </c>
      <c r="Z149" s="2"/>
      <c r="AA149" s="2"/>
      <c r="AB149" s="2"/>
      <c r="AC149" s="2"/>
      <c r="AD149" s="2"/>
      <c r="AE149" s="2"/>
      <c r="AF149" s="2"/>
      <c r="AG149" s="2"/>
    </row>
    <row r="150" spans="3:33" x14ac:dyDescent="0.35">
      <c r="C150" t="s">
        <v>158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</row>
    <row r="151" spans="3:33" x14ac:dyDescent="0.35">
      <c r="C151" t="s">
        <v>160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1</v>
      </c>
      <c r="Z151" s="2"/>
      <c r="AA151" s="2"/>
      <c r="AB151" s="2"/>
      <c r="AC151" s="2"/>
      <c r="AD151" s="2"/>
      <c r="AE151" s="2"/>
      <c r="AF151" s="2"/>
      <c r="AG151" s="2"/>
    </row>
    <row r="152" spans="3:33" x14ac:dyDescent="0.35">
      <c r="C152" t="s">
        <v>161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2</v>
      </c>
      <c r="Z152" s="2"/>
      <c r="AA152" s="2"/>
      <c r="AB152" s="2"/>
      <c r="AC152" s="2"/>
      <c r="AD152" s="2"/>
      <c r="AE152" s="2"/>
      <c r="AF152" s="2"/>
      <c r="AG152" s="2"/>
    </row>
    <row r="153" spans="3:33" x14ac:dyDescent="0.35">
      <c r="C153" t="s">
        <v>320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/>
      <c r="AA153" s="2"/>
      <c r="AB153" s="2"/>
      <c r="AC153" s="2"/>
      <c r="AD153" s="2">
        <v>1</v>
      </c>
      <c r="AE153" s="2"/>
      <c r="AF153" s="2"/>
      <c r="AG153" s="2"/>
    </row>
  </sheetData>
  <autoFilter ref="C7:AC153"/>
  <conditionalFormatting sqref="D59:AE153 D58:L58 N58:AE58 D8:AE57">
    <cfRule type="cellIs" dxfId="17" priority="8" operator="equal">
      <formula>2</formula>
    </cfRule>
    <cfRule type="cellIs" dxfId="16" priority="9" operator="equal">
      <formula>1</formula>
    </cfRule>
    <cfRule type="cellIs" dxfId="15" priority="10" operator="equal">
      <formula>0</formula>
    </cfRule>
    <cfRule type="containsBlanks" dxfId="14" priority="11">
      <formula>LEN(TRIM(D8))=0</formula>
    </cfRule>
  </conditionalFormatting>
  <conditionalFormatting sqref="AG8:AG153">
    <cfRule type="cellIs" dxfId="13" priority="5" operator="equal">
      <formula>2</formula>
    </cfRule>
    <cfRule type="cellIs" dxfId="12" priority="6" operator="equal">
      <formula>1</formula>
    </cfRule>
    <cfRule type="cellIs" dxfId="11" priority="7" operator="equal">
      <formula>0</formula>
    </cfRule>
  </conditionalFormatting>
  <conditionalFormatting sqref="AF8:AF153">
    <cfRule type="cellIs" dxfId="10" priority="2" operator="equal">
      <formula>2</formula>
    </cfRule>
    <cfRule type="cellIs" dxfId="9" priority="3" operator="equal">
      <formula>1</formula>
    </cfRule>
    <cfRule type="cellIs" dxfId="8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153"/>
  <sheetViews>
    <sheetView zoomScale="90" zoomScaleNormal="90" workbookViewId="0">
      <pane xSplit="3" ySplit="7" topLeftCell="D116" activePane="bottomRight" state="frozen"/>
      <selection pane="topRight" activeCell="D1" sqref="D1"/>
      <selection pane="bottomLeft" activeCell="A8" sqref="A8"/>
      <selection pane="bottomRight" activeCell="A131" sqref="A131:XFD131"/>
    </sheetView>
  </sheetViews>
  <sheetFormatPr baseColWidth="10" defaultColWidth="9.08984375" defaultRowHeight="14.5" x14ac:dyDescent="0.35"/>
  <cols>
    <col min="1" max="2" width="0" hidden="1" customWidth="1"/>
    <col min="3" max="3" width="24.90625" bestFit="1" customWidth="1"/>
    <col min="4" max="6" width="13.54296875" customWidth="1"/>
    <col min="7" max="7" width="19.54296875" customWidth="1"/>
    <col min="8" max="11" width="13.54296875" customWidth="1"/>
    <col min="12" max="12" width="20.36328125" bestFit="1" customWidth="1"/>
    <col min="13" max="14" width="13.54296875" customWidth="1"/>
    <col min="15" max="15" width="15.36328125" customWidth="1"/>
    <col min="16" max="29" width="13.54296875" customWidth="1"/>
    <col min="30" max="31" width="11.08984375" customWidth="1"/>
  </cols>
  <sheetData>
    <row r="2" spans="3:29" ht="18.5" x14ac:dyDescent="0.45">
      <c r="D2" s="3" t="s">
        <v>336</v>
      </c>
    </row>
    <row r="3" spans="3:29" x14ac:dyDescent="0.35">
      <c r="D3" t="s">
        <v>216</v>
      </c>
      <c r="H3" s="4"/>
    </row>
    <row r="4" spans="3:29" x14ac:dyDescent="0.35">
      <c r="D4" t="s">
        <v>217</v>
      </c>
      <c r="H4" s="4"/>
    </row>
    <row r="5" spans="3:29" x14ac:dyDescent="0.35">
      <c r="D5" t="s">
        <v>218</v>
      </c>
    </row>
    <row r="6" spans="3:29" x14ac:dyDescent="0.35">
      <c r="J6" t="s">
        <v>341</v>
      </c>
      <c r="L6" t="s">
        <v>340</v>
      </c>
    </row>
    <row r="7" spans="3:29" s="1" customFormat="1" ht="29" x14ac:dyDescent="0.35">
      <c r="D7" s="1" t="str">
        <f ca="1">OFFSET('Data for Tags'!$F$2,0,0,1,1)</f>
        <v>Auditorium</v>
      </c>
      <c r="E7" s="1" t="str">
        <f ca="1">OFFSET('Data for Tags'!$F$2,1,0,1,1)</f>
        <v>Club</v>
      </c>
      <c r="F7" s="1" t="str">
        <f ca="1">OFFSET('Data for Tags'!$F$2,2,0,1,1)</f>
        <v>Conference Room</v>
      </c>
      <c r="G7" s="1" t="str">
        <f ca="1">OFFSET('Data for Tags'!$F$2,3,0,1,1)</f>
        <v>Corporate Presentation</v>
      </c>
      <c r="H7" s="1" t="str">
        <f ca="1">OFFSET('Data for Tags'!$F$2,4,0,1,1)</f>
        <v>Field recording</v>
      </c>
      <c r="I7" s="1" t="str">
        <f ca="1">OFFSET('Data for Tags'!$F$2,5,0,1,1)</f>
        <v>Fitness Center</v>
      </c>
      <c r="J7" s="1" t="str">
        <f ca="1">OFFSET('Data for Tags'!$F$2,6,0,1,1)</f>
        <v>Home/Project Studio</v>
      </c>
      <c r="K7" s="1" t="str">
        <f ca="1">OFFSET('Data for Tags'!$F$2,7,0,1,1)</f>
        <v>Hotel/Convention</v>
      </c>
      <c r="L7" s="1" t="str">
        <f ca="1">OFFSET('Data for Tags'!$F$2,8,0,1,1)</f>
        <v>Lecture Hall</v>
      </c>
      <c r="M7" s="1" t="str">
        <f ca="1">OFFSET('Data for Tags'!$F$2,9,0,1,1)</f>
        <v>Live Performance</v>
      </c>
      <c r="N7" s="1" t="str">
        <f ca="1">OFFSET('Data for Tags'!$F$2,10,0,1,1)</f>
        <v>Mobile Recording</v>
      </c>
      <c r="O7" s="1" t="str">
        <f ca="1">OFFSET('Data for Tags'!$F$2,11,0,1,1)</f>
        <v>Paging and Communication</v>
      </c>
      <c r="P7" s="1" t="str">
        <f ca="1">OFFSET('Data for Tags'!$F$2,12,0,1,1)</f>
        <v>Rehearsal Space</v>
      </c>
      <c r="Q7" s="1" t="str">
        <f ca="1">OFFSET('Data for Tags'!$F$2,13,0,1,1)</f>
        <v>Stadium</v>
      </c>
      <c r="R7" s="1" t="str">
        <f ca="1">OFFSET('Data for Tags'!$F$2,14,0,1,1)</f>
        <v>Recording Studio</v>
      </c>
    </row>
    <row r="8" spans="3:29" s="19" customFormat="1" x14ac:dyDescent="0.35">
      <c r="C8" s="19" t="s">
        <v>14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>
        <v>1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3:29" s="19" customFormat="1" x14ac:dyDescent="0.35">
      <c r="C9" s="27" t="s">
        <v>220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>
        <v>1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3:29" s="19" customFormat="1" x14ac:dyDescent="0.35">
      <c r="C10" s="27" t="s">
        <v>221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>
        <v>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3:29" s="19" customFormat="1" x14ac:dyDescent="0.35">
      <c r="C11" s="27" t="s">
        <v>18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>
        <v>1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3:29" s="19" customFormat="1" x14ac:dyDescent="0.35">
      <c r="C12" s="27">
        <v>522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>
        <v>2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3:29" s="19" customFormat="1" x14ac:dyDescent="0.35">
      <c r="C13" s="27" t="s">
        <v>19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>
        <v>2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3:29" s="19" customFormat="1" x14ac:dyDescent="0.35">
      <c r="C14" s="27" t="s">
        <v>22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3:29" s="19" customFormat="1" x14ac:dyDescent="0.35">
      <c r="C15" s="27" t="s">
        <v>23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3:29" s="19" customFormat="1" x14ac:dyDescent="0.35">
      <c r="C16" s="27" t="s">
        <v>25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3:29" s="19" customFormat="1" x14ac:dyDescent="0.35">
      <c r="C17" s="27">
        <v>561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>
        <v>1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3:29" s="19" customFormat="1" x14ac:dyDescent="0.35">
      <c r="C18" s="27">
        <v>562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>
        <v>2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3:29" s="19" customFormat="1" x14ac:dyDescent="0.35">
      <c r="C19" s="27" t="s">
        <v>225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3:29" s="19" customFormat="1" x14ac:dyDescent="0.35">
      <c r="C20" s="27" t="s">
        <v>27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>
        <v>1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3:29" s="19" customFormat="1" x14ac:dyDescent="0.35">
      <c r="C21" s="27" t="s">
        <v>28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>
        <v>1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3:29" s="19" customFormat="1" x14ac:dyDescent="0.35">
      <c r="C22" s="27" t="s">
        <v>29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>
        <v>1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3:29" s="19" customFormat="1" x14ac:dyDescent="0.35">
      <c r="C23" s="27" t="s">
        <v>30</v>
      </c>
      <c r="D23" s="26"/>
      <c r="E23" s="26">
        <v>2</v>
      </c>
      <c r="F23" s="26"/>
      <c r="G23" s="26"/>
      <c r="H23" s="26"/>
      <c r="I23" s="26"/>
      <c r="J23" s="26">
        <v>1</v>
      </c>
      <c r="K23" s="26"/>
      <c r="L23" s="26"/>
      <c r="M23" s="26">
        <v>2</v>
      </c>
      <c r="N23" s="26"/>
      <c r="O23" s="26"/>
      <c r="P23" s="26">
        <v>1</v>
      </c>
      <c r="Q23" s="26">
        <v>2</v>
      </c>
      <c r="R23" s="26">
        <v>2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3:29" s="19" customFormat="1" x14ac:dyDescent="0.35">
      <c r="C24" s="27" t="s">
        <v>35</v>
      </c>
      <c r="D24" s="26"/>
      <c r="E24" s="26">
        <v>1</v>
      </c>
      <c r="F24" s="26"/>
      <c r="G24" s="26"/>
      <c r="H24" s="26"/>
      <c r="I24" s="26"/>
      <c r="J24" s="26">
        <v>1</v>
      </c>
      <c r="K24" s="26"/>
      <c r="L24" s="26"/>
      <c r="M24" s="26">
        <v>1</v>
      </c>
      <c r="N24" s="26"/>
      <c r="O24" s="26"/>
      <c r="P24" s="26">
        <v>1</v>
      </c>
      <c r="Q24" s="26">
        <v>1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3:29" s="19" customFormat="1" x14ac:dyDescent="0.35">
      <c r="C25" s="19" t="s">
        <v>37</v>
      </c>
      <c r="D25" s="26"/>
      <c r="E25" s="26">
        <v>2</v>
      </c>
      <c r="F25" s="26"/>
      <c r="G25" s="26"/>
      <c r="H25" s="26"/>
      <c r="I25" s="26"/>
      <c r="J25" s="26">
        <v>1</v>
      </c>
      <c r="K25" s="26"/>
      <c r="L25" s="26"/>
      <c r="M25" s="26">
        <v>2</v>
      </c>
      <c r="N25" s="26"/>
      <c r="O25" s="26"/>
      <c r="P25" s="26">
        <v>2</v>
      </c>
      <c r="Q25" s="26">
        <v>2</v>
      </c>
      <c r="R25" s="26">
        <v>2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3:29" s="19" customFormat="1" x14ac:dyDescent="0.35">
      <c r="C26" s="19" t="s">
        <v>226</v>
      </c>
      <c r="D26" s="26">
        <v>1</v>
      </c>
      <c r="E26" s="26"/>
      <c r="F26" s="26"/>
      <c r="G26" s="26">
        <v>1</v>
      </c>
      <c r="H26" s="26"/>
      <c r="I26" s="26">
        <v>1</v>
      </c>
      <c r="J26" s="26"/>
      <c r="K26" s="26"/>
      <c r="L26" s="26">
        <v>1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3:29" s="19" customFormat="1" x14ac:dyDescent="0.35">
      <c r="C27" s="19" t="s">
        <v>227</v>
      </c>
      <c r="D27" s="26"/>
      <c r="E27" s="26"/>
      <c r="F27" s="26"/>
      <c r="G27" s="26">
        <v>1</v>
      </c>
      <c r="H27" s="26"/>
      <c r="I27" s="26">
        <v>1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3:29" s="19" customFormat="1" x14ac:dyDescent="0.35">
      <c r="C28" s="19" t="s">
        <v>228</v>
      </c>
      <c r="D28" s="26"/>
      <c r="E28" s="26">
        <v>1</v>
      </c>
      <c r="F28" s="26"/>
      <c r="G28" s="26"/>
      <c r="H28" s="26"/>
      <c r="I28" s="26"/>
      <c r="J28" s="26">
        <v>1</v>
      </c>
      <c r="K28" s="26"/>
      <c r="L28" s="26"/>
      <c r="M28" s="26">
        <v>1</v>
      </c>
      <c r="N28" s="26"/>
      <c r="O28" s="26"/>
      <c r="P28" s="26">
        <v>1</v>
      </c>
      <c r="Q28" s="26">
        <v>1</v>
      </c>
      <c r="R28" s="26">
        <v>1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3:29" s="19" customFormat="1" x14ac:dyDescent="0.35">
      <c r="C29" s="19" t="s">
        <v>42</v>
      </c>
      <c r="D29" s="26"/>
      <c r="E29" s="26">
        <v>2</v>
      </c>
      <c r="F29" s="26"/>
      <c r="G29" s="26"/>
      <c r="H29" s="26"/>
      <c r="I29" s="26"/>
      <c r="J29" s="26">
        <v>1</v>
      </c>
      <c r="K29" s="26"/>
      <c r="L29" s="26"/>
      <c r="M29" s="26">
        <v>2</v>
      </c>
      <c r="N29" s="26"/>
      <c r="O29" s="26"/>
      <c r="P29" s="26">
        <v>2</v>
      </c>
      <c r="Q29" s="26">
        <v>2</v>
      </c>
      <c r="R29" s="26">
        <v>1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3:29" s="19" customFormat="1" x14ac:dyDescent="0.35">
      <c r="C30" s="19" t="s">
        <v>43</v>
      </c>
      <c r="D30" s="26">
        <v>1</v>
      </c>
      <c r="E30" s="26">
        <v>2</v>
      </c>
      <c r="F30" s="26"/>
      <c r="G30" s="26">
        <v>2</v>
      </c>
      <c r="H30" s="26"/>
      <c r="I30" s="26"/>
      <c r="J30" s="26">
        <v>1</v>
      </c>
      <c r="K30" s="26"/>
      <c r="L30" s="26">
        <v>1</v>
      </c>
      <c r="M30" s="26">
        <v>2</v>
      </c>
      <c r="N30" s="26"/>
      <c r="O30" s="26"/>
      <c r="P30" s="26">
        <v>2</v>
      </c>
      <c r="Q30" s="26">
        <v>2</v>
      </c>
      <c r="R30" s="26">
        <v>1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3:29" s="19" customFormat="1" x14ac:dyDescent="0.35">
      <c r="C31" s="19" t="s">
        <v>48</v>
      </c>
      <c r="D31" s="26"/>
      <c r="E31" s="26">
        <v>1</v>
      </c>
      <c r="F31" s="26"/>
      <c r="G31" s="26"/>
      <c r="H31" s="26"/>
      <c r="I31" s="26"/>
      <c r="J31" s="26">
        <v>1</v>
      </c>
      <c r="K31" s="26"/>
      <c r="L31" s="26"/>
      <c r="M31" s="26">
        <v>1</v>
      </c>
      <c r="N31" s="26"/>
      <c r="O31" s="26"/>
      <c r="P31" s="26">
        <v>1</v>
      </c>
      <c r="Q31" s="26">
        <v>1</v>
      </c>
      <c r="R31" s="26">
        <v>2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3:29" s="19" customFormat="1" x14ac:dyDescent="0.35">
      <c r="C32" s="19" t="s">
        <v>229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>
        <v>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3:29" s="19" customFormat="1" x14ac:dyDescent="0.35">
      <c r="C33" s="19" t="s">
        <v>230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1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3:29" s="19" customFormat="1" x14ac:dyDescent="0.35">
      <c r="C34" s="19" t="s">
        <v>231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>
        <v>1</v>
      </c>
      <c r="Q34" s="26">
        <v>1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3:29" s="19" customFormat="1" x14ac:dyDescent="0.35">
      <c r="C35" s="19" t="s">
        <v>232</v>
      </c>
      <c r="D35" s="26"/>
      <c r="E35" s="26">
        <v>1</v>
      </c>
      <c r="F35" s="26"/>
      <c r="G35" s="26"/>
      <c r="H35" s="26"/>
      <c r="I35" s="26"/>
      <c r="J35" s="26">
        <v>1</v>
      </c>
      <c r="K35" s="26"/>
      <c r="L35" s="26"/>
      <c r="M35" s="26">
        <v>1</v>
      </c>
      <c r="N35" s="26"/>
      <c r="O35" s="26"/>
      <c r="P35" s="26">
        <v>1</v>
      </c>
      <c r="Q35" s="26">
        <v>1</v>
      </c>
      <c r="R35" s="26">
        <v>2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3:29" s="19" customFormat="1" x14ac:dyDescent="0.35">
      <c r="C36" s="19" t="s">
        <v>233</v>
      </c>
      <c r="D36" s="26"/>
      <c r="E36" s="26">
        <v>2</v>
      </c>
      <c r="F36" s="26"/>
      <c r="G36" s="26"/>
      <c r="H36" s="26"/>
      <c r="I36" s="26"/>
      <c r="J36" s="26"/>
      <c r="K36" s="26"/>
      <c r="L36" s="26"/>
      <c r="M36" s="26">
        <v>2</v>
      </c>
      <c r="N36" s="26"/>
      <c r="O36" s="26"/>
      <c r="P36" s="26">
        <v>1</v>
      </c>
      <c r="Q36" s="26">
        <v>2</v>
      </c>
      <c r="R36" s="26">
        <v>2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3:29" s="19" customFormat="1" x14ac:dyDescent="0.35">
      <c r="C37" s="19" t="s">
        <v>234</v>
      </c>
      <c r="D37" s="26"/>
      <c r="E37" s="26">
        <v>1</v>
      </c>
      <c r="F37" s="26"/>
      <c r="G37" s="26"/>
      <c r="H37" s="26"/>
      <c r="I37" s="26"/>
      <c r="J37" s="26"/>
      <c r="K37" s="26"/>
      <c r="L37" s="26"/>
      <c r="M37" s="26">
        <v>1</v>
      </c>
      <c r="N37" s="26"/>
      <c r="O37" s="26"/>
      <c r="P37" s="26">
        <v>2</v>
      </c>
      <c r="Q37" s="26">
        <v>1</v>
      </c>
      <c r="R37" s="26">
        <v>1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3:29" s="19" customFormat="1" x14ac:dyDescent="0.35">
      <c r="C38" s="19" t="s">
        <v>235</v>
      </c>
      <c r="D38" s="26"/>
      <c r="E38" s="26">
        <v>1</v>
      </c>
      <c r="F38" s="26"/>
      <c r="G38" s="26"/>
      <c r="H38" s="26"/>
      <c r="I38" s="26"/>
      <c r="J38" s="26"/>
      <c r="K38" s="26"/>
      <c r="L38" s="26"/>
      <c r="M38" s="26">
        <v>1</v>
      </c>
      <c r="N38" s="26"/>
      <c r="O38" s="26"/>
      <c r="P38" s="26">
        <v>1</v>
      </c>
      <c r="Q38" s="26">
        <v>2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3:29" s="19" customFormat="1" x14ac:dyDescent="0.35">
      <c r="C39" s="19" t="s">
        <v>236</v>
      </c>
      <c r="D39" s="26">
        <v>1</v>
      </c>
      <c r="E39" s="26">
        <v>1</v>
      </c>
      <c r="F39" s="26"/>
      <c r="G39" s="26"/>
      <c r="H39" s="26"/>
      <c r="I39" s="26"/>
      <c r="J39" s="26"/>
      <c r="K39" s="26"/>
      <c r="L39" s="26">
        <v>1</v>
      </c>
      <c r="M39" s="26">
        <v>1</v>
      </c>
      <c r="N39" s="26"/>
      <c r="O39" s="26"/>
      <c r="P39" s="26"/>
      <c r="Q39" s="26">
        <v>1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3:29" s="19" customFormat="1" x14ac:dyDescent="0.35">
      <c r="C40" s="19" t="s">
        <v>53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3:29" s="19" customFormat="1" x14ac:dyDescent="0.35">
      <c r="C41" s="19" t="s">
        <v>237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3:29" s="19" customFormat="1" x14ac:dyDescent="0.35">
      <c r="C42" s="19" t="s">
        <v>238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3:29" s="19" customFormat="1" x14ac:dyDescent="0.35">
      <c r="C43" s="19" t="s">
        <v>239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3:29" s="19" customFormat="1" x14ac:dyDescent="0.35">
      <c r="C44" s="19" t="s">
        <v>240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3:29" s="19" customFormat="1" x14ac:dyDescent="0.35">
      <c r="C45" s="19" t="s">
        <v>241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3:29" s="19" customFormat="1" x14ac:dyDescent="0.35">
      <c r="C46" s="19" t="s">
        <v>242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3:29" s="19" customFormat="1" x14ac:dyDescent="0.35">
      <c r="C47" s="19" t="s">
        <v>243</v>
      </c>
      <c r="D47" s="26"/>
      <c r="E47" s="26"/>
      <c r="F47" s="26">
        <v>2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3:29" s="19" customFormat="1" x14ac:dyDescent="0.35">
      <c r="C48" s="19" t="s">
        <v>244</v>
      </c>
      <c r="D48" s="26">
        <v>2</v>
      </c>
      <c r="E48" s="26"/>
      <c r="F48" s="26">
        <v>2</v>
      </c>
      <c r="G48" s="26">
        <f t="shared" ref="G48:G51" si="0">F48</f>
        <v>2</v>
      </c>
      <c r="H48" s="26"/>
      <c r="I48" s="26"/>
      <c r="J48" s="26"/>
      <c r="K48" s="26">
        <v>2</v>
      </c>
      <c r="L48" s="26">
        <v>2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3:29" s="19" customFormat="1" x14ac:dyDescent="0.35">
      <c r="C49" s="19" t="s">
        <v>245</v>
      </c>
      <c r="D49" s="26">
        <v>1</v>
      </c>
      <c r="E49" s="26"/>
      <c r="F49" s="26">
        <v>1</v>
      </c>
      <c r="G49" s="26">
        <f t="shared" si="0"/>
        <v>1</v>
      </c>
      <c r="H49" s="26"/>
      <c r="I49" s="26"/>
      <c r="J49" s="26"/>
      <c r="K49" s="26">
        <v>2</v>
      </c>
      <c r="L49" s="26">
        <v>1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3:29" s="19" customFormat="1" x14ac:dyDescent="0.35">
      <c r="C50" s="19" t="s">
        <v>246</v>
      </c>
      <c r="D50" s="26">
        <v>2</v>
      </c>
      <c r="E50" s="26"/>
      <c r="F50" s="26">
        <v>2</v>
      </c>
      <c r="G50" s="26">
        <f t="shared" si="0"/>
        <v>2</v>
      </c>
      <c r="H50" s="26"/>
      <c r="I50" s="26"/>
      <c r="J50" s="26"/>
      <c r="K50" s="26">
        <v>2</v>
      </c>
      <c r="L50" s="26">
        <v>2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3:29" s="19" customFormat="1" x14ac:dyDescent="0.35">
      <c r="C51" s="19" t="s">
        <v>247</v>
      </c>
      <c r="D51" s="26">
        <v>1</v>
      </c>
      <c r="E51" s="26"/>
      <c r="F51" s="26">
        <v>1</v>
      </c>
      <c r="G51" s="26">
        <f t="shared" si="0"/>
        <v>1</v>
      </c>
      <c r="H51" s="26"/>
      <c r="I51" s="26"/>
      <c r="J51" s="26"/>
      <c r="K51" s="26">
        <v>2</v>
      </c>
      <c r="L51" s="26">
        <v>1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3:29" s="19" customFormat="1" x14ac:dyDescent="0.35">
      <c r="C52" s="19" t="s">
        <v>248</v>
      </c>
      <c r="D52" s="26"/>
      <c r="E52" s="26"/>
      <c r="F52" s="26">
        <v>2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3:29" s="19" customFormat="1" x14ac:dyDescent="0.35">
      <c r="C53" s="19" t="s">
        <v>249</v>
      </c>
      <c r="D53" s="26">
        <v>1</v>
      </c>
      <c r="E53" s="26"/>
      <c r="F53" s="26">
        <v>2</v>
      </c>
      <c r="G53" s="26"/>
      <c r="H53" s="26"/>
      <c r="I53" s="26"/>
      <c r="J53" s="26"/>
      <c r="K53" s="26"/>
      <c r="L53" s="26">
        <v>1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3:29" s="19" customFormat="1" x14ac:dyDescent="0.35">
      <c r="C54" s="19" t="s">
        <v>250</v>
      </c>
      <c r="D54" s="26"/>
      <c r="E54" s="26">
        <v>2</v>
      </c>
      <c r="F54" s="26"/>
      <c r="G54" s="26"/>
      <c r="H54" s="26">
        <v>1</v>
      </c>
      <c r="I54" s="26"/>
      <c r="J54" s="26">
        <v>1</v>
      </c>
      <c r="K54" s="26"/>
      <c r="L54" s="26"/>
      <c r="M54" s="26">
        <v>2</v>
      </c>
      <c r="N54" s="26"/>
      <c r="O54" s="26"/>
      <c r="P54" s="26"/>
      <c r="Q54" s="26">
        <v>2</v>
      </c>
      <c r="R54" s="26">
        <v>2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3:29" s="19" customFormat="1" x14ac:dyDescent="0.35">
      <c r="C55" s="19" t="s">
        <v>251</v>
      </c>
      <c r="D55" s="26"/>
      <c r="E55" s="26"/>
      <c r="F55" s="26"/>
      <c r="G55" s="26"/>
      <c r="H55" s="26">
        <v>1</v>
      </c>
      <c r="I55" s="26"/>
      <c r="J55" s="26"/>
      <c r="K55" s="26"/>
      <c r="L55" s="26"/>
      <c r="M55" s="26"/>
      <c r="N55" s="26"/>
      <c r="O55" s="26"/>
      <c r="P55" s="26"/>
      <c r="Q55" s="26"/>
      <c r="R55" s="26">
        <v>2</v>
      </c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3:29" s="19" customFormat="1" x14ac:dyDescent="0.35">
      <c r="C56" s="19" t="s">
        <v>252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>
        <v>2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3:29" s="19" customFormat="1" x14ac:dyDescent="0.35">
      <c r="C57" s="19" t="s">
        <v>253</v>
      </c>
      <c r="D57" s="26"/>
      <c r="E57" s="26">
        <v>2</v>
      </c>
      <c r="F57" s="26"/>
      <c r="G57" s="26"/>
      <c r="H57" s="26"/>
      <c r="I57" s="26"/>
      <c r="J57" s="26">
        <v>2</v>
      </c>
      <c r="K57" s="26">
        <v>1</v>
      </c>
      <c r="L57" s="26"/>
      <c r="M57" s="26">
        <v>2</v>
      </c>
      <c r="N57" s="26"/>
      <c r="O57" s="26"/>
      <c r="P57" s="26"/>
      <c r="Q57" s="26">
        <v>2</v>
      </c>
      <c r="R57" s="26">
        <v>2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3:29" s="19" customFormat="1" x14ac:dyDescent="0.35">
      <c r="C58" s="19" t="s">
        <v>254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>
        <v>2</v>
      </c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3:29" s="19" customFormat="1" x14ac:dyDescent="0.35">
      <c r="C59" s="19" t="s">
        <v>255</v>
      </c>
      <c r="D59" s="26"/>
      <c r="E59" s="26"/>
      <c r="F59" s="26"/>
      <c r="G59" s="26"/>
      <c r="H59" s="26"/>
      <c r="I59" s="26"/>
      <c r="J59" s="26">
        <v>1</v>
      </c>
      <c r="K59" s="26"/>
      <c r="L59" s="26"/>
      <c r="M59" s="26"/>
      <c r="N59" s="26"/>
      <c r="O59" s="26"/>
      <c r="P59" s="26"/>
      <c r="Q59" s="26"/>
      <c r="R59" s="26">
        <v>2</v>
      </c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3:29" s="19" customFormat="1" x14ac:dyDescent="0.35">
      <c r="C60" s="19" t="s">
        <v>256</v>
      </c>
      <c r="D60" s="26"/>
      <c r="E60" s="26">
        <v>2</v>
      </c>
      <c r="F60" s="26"/>
      <c r="G60" s="26"/>
      <c r="H60" s="26"/>
      <c r="I60" s="26"/>
      <c r="J60" s="26">
        <v>1</v>
      </c>
      <c r="K60" s="26"/>
      <c r="L60" s="26"/>
      <c r="M60" s="26">
        <v>2</v>
      </c>
      <c r="N60" s="26"/>
      <c r="O60" s="26"/>
      <c r="P60" s="26"/>
      <c r="Q60" s="26">
        <v>2</v>
      </c>
      <c r="R60" s="26">
        <v>2</v>
      </c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3:29" s="19" customFormat="1" x14ac:dyDescent="0.35">
      <c r="C61" s="19" t="s">
        <v>257</v>
      </c>
      <c r="D61" s="26"/>
      <c r="E61" s="26">
        <v>2</v>
      </c>
      <c r="F61" s="26"/>
      <c r="G61" s="26"/>
      <c r="H61" s="26"/>
      <c r="I61" s="26"/>
      <c r="J61" s="26">
        <v>1</v>
      </c>
      <c r="K61" s="26"/>
      <c r="L61" s="26"/>
      <c r="M61" s="26">
        <v>2</v>
      </c>
      <c r="N61" s="26"/>
      <c r="O61" s="26"/>
      <c r="P61" s="26"/>
      <c r="Q61" s="26">
        <v>2</v>
      </c>
      <c r="R61" s="26">
        <v>1</v>
      </c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3:29" s="19" customFormat="1" x14ac:dyDescent="0.35">
      <c r="C62" s="19" t="s">
        <v>258</v>
      </c>
      <c r="D62" s="26"/>
      <c r="E62" s="26">
        <v>1</v>
      </c>
      <c r="F62" s="26"/>
      <c r="G62" s="26"/>
      <c r="H62" s="26"/>
      <c r="I62" s="26"/>
      <c r="J62" s="26"/>
      <c r="K62" s="26"/>
      <c r="L62" s="26"/>
      <c r="M62" s="26">
        <v>1</v>
      </c>
      <c r="N62" s="26"/>
      <c r="O62" s="26"/>
      <c r="P62" s="26"/>
      <c r="Q62" s="26">
        <v>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3:29" s="19" customFormat="1" x14ac:dyDescent="0.35">
      <c r="C63" s="19" t="s">
        <v>259</v>
      </c>
      <c r="D63" s="26"/>
      <c r="E63" s="26">
        <v>2</v>
      </c>
      <c r="F63" s="26"/>
      <c r="G63" s="26"/>
      <c r="H63" s="26"/>
      <c r="I63" s="26"/>
      <c r="J63" s="26"/>
      <c r="K63" s="26"/>
      <c r="L63" s="26"/>
      <c r="M63" s="26">
        <v>2</v>
      </c>
      <c r="N63" s="26"/>
      <c r="O63" s="26"/>
      <c r="P63" s="26"/>
      <c r="Q63" s="26">
        <v>2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3:29" s="19" customFormat="1" x14ac:dyDescent="0.35">
      <c r="C64" s="19" t="s">
        <v>260</v>
      </c>
      <c r="D64" s="26"/>
      <c r="E64" s="26"/>
      <c r="F64" s="26"/>
      <c r="G64" s="26"/>
      <c r="H64" s="26">
        <v>2</v>
      </c>
      <c r="I64" s="26"/>
      <c r="J64" s="26">
        <v>2</v>
      </c>
      <c r="K64" s="26"/>
      <c r="L64" s="26"/>
      <c r="M64" s="26"/>
      <c r="N64" s="26">
        <v>2</v>
      </c>
      <c r="O64" s="26"/>
      <c r="P64" s="26">
        <v>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3:29" s="19" customFormat="1" x14ac:dyDescent="0.35">
      <c r="C65" s="19" t="s">
        <v>82</v>
      </c>
      <c r="D65" s="26"/>
      <c r="E65" s="26"/>
      <c r="F65" s="26"/>
      <c r="G65" s="26"/>
      <c r="H65" s="26">
        <v>2</v>
      </c>
      <c r="I65" s="26"/>
      <c r="J65" s="26">
        <v>2</v>
      </c>
      <c r="K65" s="26"/>
      <c r="L65" s="26"/>
      <c r="M65" s="26"/>
      <c r="N65" s="26">
        <v>2</v>
      </c>
      <c r="O65" s="26"/>
      <c r="P65" s="26">
        <v>1</v>
      </c>
      <c r="Q65" s="26"/>
      <c r="R65" s="26">
        <v>1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3:29" s="19" customFormat="1" x14ac:dyDescent="0.35">
      <c r="C66" s="19" t="s">
        <v>83</v>
      </c>
      <c r="D66" s="26"/>
      <c r="E66" s="26"/>
      <c r="F66" s="26"/>
      <c r="G66" s="26"/>
      <c r="H66" s="26">
        <v>2</v>
      </c>
      <c r="I66" s="26"/>
      <c r="J66" s="26">
        <v>1</v>
      </c>
      <c r="K66" s="26"/>
      <c r="L66" s="26"/>
      <c r="M66" s="26"/>
      <c r="N66" s="26">
        <v>2</v>
      </c>
      <c r="O66" s="26"/>
      <c r="P66" s="26">
        <v>1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3:29" s="19" customFormat="1" x14ac:dyDescent="0.35">
      <c r="C67" s="19" t="s">
        <v>89</v>
      </c>
      <c r="D67" s="26"/>
      <c r="E67" s="26"/>
      <c r="F67" s="26"/>
      <c r="G67" s="26"/>
      <c r="H67" s="26">
        <v>2</v>
      </c>
      <c r="I67" s="26"/>
      <c r="J67" s="26"/>
      <c r="K67" s="26"/>
      <c r="L67" s="26"/>
      <c r="M67" s="26"/>
      <c r="N67" s="26">
        <v>2</v>
      </c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3:29" s="19" customFormat="1" x14ac:dyDescent="0.35">
      <c r="C68" s="19" t="s">
        <v>261</v>
      </c>
      <c r="D68" s="26">
        <v>1</v>
      </c>
      <c r="E68" s="26"/>
      <c r="F68" s="26">
        <v>1</v>
      </c>
      <c r="G68" s="26">
        <v>2</v>
      </c>
      <c r="H68" s="26"/>
      <c r="I68" s="26"/>
      <c r="J68" s="26"/>
      <c r="K68" s="26">
        <v>1</v>
      </c>
      <c r="L68" s="26">
        <v>1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3:29" s="19" customFormat="1" x14ac:dyDescent="0.35">
      <c r="C69" s="19" t="s">
        <v>262</v>
      </c>
      <c r="D69" s="26"/>
      <c r="E69" s="26"/>
      <c r="F69" s="26">
        <v>1</v>
      </c>
      <c r="G69" s="26">
        <f t="shared" ref="G69:G90" si="1">F69</f>
        <v>1</v>
      </c>
      <c r="H69" s="26"/>
      <c r="I69" s="26"/>
      <c r="J69" s="26"/>
      <c r="K69" s="26">
        <v>1</v>
      </c>
      <c r="L69" s="26">
        <v>1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3:29" s="19" customFormat="1" x14ac:dyDescent="0.35">
      <c r="C70" s="19" t="s">
        <v>263</v>
      </c>
      <c r="D70" s="26">
        <v>1</v>
      </c>
      <c r="E70" s="26"/>
      <c r="F70" s="26">
        <v>1</v>
      </c>
      <c r="G70" s="26">
        <v>2</v>
      </c>
      <c r="H70" s="26"/>
      <c r="I70" s="26"/>
      <c r="J70" s="26"/>
      <c r="K70" s="26">
        <v>2</v>
      </c>
      <c r="L70" s="26">
        <v>2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3:29" s="19" customFormat="1" x14ac:dyDescent="0.35">
      <c r="C71" s="19" t="s">
        <v>93</v>
      </c>
      <c r="D71" s="26"/>
      <c r="E71" s="26"/>
      <c r="F71" s="26">
        <v>1</v>
      </c>
      <c r="G71" s="26">
        <f t="shared" si="1"/>
        <v>1</v>
      </c>
      <c r="H71" s="26"/>
      <c r="I71" s="26"/>
      <c r="J71" s="26"/>
      <c r="K71" s="26">
        <v>1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3:29" s="19" customFormat="1" x14ac:dyDescent="0.35">
      <c r="C72" s="19" t="s">
        <v>94</v>
      </c>
      <c r="D72" s="26"/>
      <c r="E72" s="26"/>
      <c r="F72" s="26">
        <v>1</v>
      </c>
      <c r="G72" s="26">
        <f t="shared" si="1"/>
        <v>1</v>
      </c>
      <c r="H72" s="26"/>
      <c r="I72" s="26"/>
      <c r="J72" s="26"/>
      <c r="K72" s="26">
        <v>1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3:29" s="19" customFormat="1" x14ac:dyDescent="0.35">
      <c r="C73" s="19" t="s">
        <v>95</v>
      </c>
      <c r="D73" s="26">
        <v>1</v>
      </c>
      <c r="E73" s="26"/>
      <c r="F73" s="26">
        <v>1</v>
      </c>
      <c r="G73" s="26">
        <f t="shared" si="1"/>
        <v>1</v>
      </c>
      <c r="H73" s="26"/>
      <c r="I73" s="26"/>
      <c r="J73" s="26"/>
      <c r="K73" s="26">
        <v>2</v>
      </c>
      <c r="L73" s="26">
        <v>1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3:29" s="19" customFormat="1" x14ac:dyDescent="0.35">
      <c r="C74" s="19" t="s">
        <v>96</v>
      </c>
      <c r="D74" s="26">
        <v>2</v>
      </c>
      <c r="E74" s="26"/>
      <c r="F74" s="26">
        <v>2</v>
      </c>
      <c r="G74" s="26"/>
      <c r="H74" s="26"/>
      <c r="I74" s="26"/>
      <c r="J74" s="26"/>
      <c r="K74" s="26"/>
      <c r="L74" s="26">
        <v>2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3:29" s="19" customFormat="1" x14ac:dyDescent="0.35">
      <c r="C75" s="19" t="s">
        <v>97</v>
      </c>
      <c r="D75" s="26"/>
      <c r="E75" s="26"/>
      <c r="F75" s="26">
        <v>2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3:29" s="19" customFormat="1" x14ac:dyDescent="0.35">
      <c r="C76" s="19" t="s">
        <v>98</v>
      </c>
      <c r="D76" s="26"/>
      <c r="E76" s="26"/>
      <c r="F76" s="26">
        <v>2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3:29" s="19" customFormat="1" x14ac:dyDescent="0.35">
      <c r="C77" s="19" t="s">
        <v>99</v>
      </c>
      <c r="D77" s="26"/>
      <c r="E77" s="26"/>
      <c r="F77" s="26">
        <v>2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3:29" s="19" customFormat="1" x14ac:dyDescent="0.35">
      <c r="C78" s="19" t="s">
        <v>100</v>
      </c>
      <c r="D78" s="26"/>
      <c r="E78" s="26"/>
      <c r="F78" s="26">
        <v>2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3:29" s="19" customFormat="1" x14ac:dyDescent="0.35">
      <c r="C79" s="19" t="s">
        <v>102</v>
      </c>
      <c r="D79" s="26"/>
      <c r="E79" s="26"/>
      <c r="F79" s="26">
        <v>2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3:29" s="19" customFormat="1" x14ac:dyDescent="0.35">
      <c r="C80" s="19" t="s">
        <v>264</v>
      </c>
      <c r="D80" s="26"/>
      <c r="E80" s="26"/>
      <c r="F80" s="26">
        <v>2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3:29" s="19" customFormat="1" x14ac:dyDescent="0.35">
      <c r="C81" s="19" t="s">
        <v>265</v>
      </c>
      <c r="D81" s="26"/>
      <c r="E81" s="26"/>
      <c r="F81" s="26">
        <v>1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3:29" s="19" customFormat="1" x14ac:dyDescent="0.35">
      <c r="C82" s="19" t="s">
        <v>266</v>
      </c>
      <c r="D82" s="26"/>
      <c r="E82" s="26"/>
      <c r="F82" s="26">
        <v>2</v>
      </c>
      <c r="G82" s="26">
        <f t="shared" si="1"/>
        <v>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3:29" s="19" customFormat="1" x14ac:dyDescent="0.35">
      <c r="C83" s="19" t="s">
        <v>267</v>
      </c>
      <c r="D83" s="26"/>
      <c r="E83" s="26"/>
      <c r="F83" s="26">
        <v>1</v>
      </c>
      <c r="G83" s="26">
        <f t="shared" si="1"/>
        <v>1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3:29" s="19" customFormat="1" x14ac:dyDescent="0.35">
      <c r="C84" s="19" t="s">
        <v>106</v>
      </c>
      <c r="D84" s="26"/>
      <c r="E84" s="26"/>
      <c r="F84" s="26">
        <v>2</v>
      </c>
      <c r="G84" s="26">
        <f t="shared" si="1"/>
        <v>2</v>
      </c>
      <c r="H84" s="26"/>
      <c r="I84" s="26"/>
      <c r="J84" s="26"/>
      <c r="K84" s="26">
        <v>2</v>
      </c>
      <c r="L84" s="26">
        <v>1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3:29" s="19" customFormat="1" x14ac:dyDescent="0.35">
      <c r="C85" s="19" t="s">
        <v>268</v>
      </c>
      <c r="D85" s="26"/>
      <c r="E85" s="26"/>
      <c r="F85" s="26">
        <v>2</v>
      </c>
      <c r="G85" s="26">
        <f t="shared" si="1"/>
        <v>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3:29" s="19" customFormat="1" x14ac:dyDescent="0.35">
      <c r="C86" s="19" t="s">
        <v>269</v>
      </c>
      <c r="D86" s="26"/>
      <c r="E86" s="26"/>
      <c r="F86" s="26">
        <v>1</v>
      </c>
      <c r="G86" s="26">
        <f t="shared" si="1"/>
        <v>1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3:29" s="19" customFormat="1" x14ac:dyDescent="0.35">
      <c r="C87" s="19" t="s">
        <v>108</v>
      </c>
      <c r="D87" s="26">
        <v>2</v>
      </c>
      <c r="E87" s="26"/>
      <c r="F87" s="26">
        <v>2</v>
      </c>
      <c r="G87" s="26">
        <f t="shared" si="1"/>
        <v>2</v>
      </c>
      <c r="H87" s="26"/>
      <c r="I87" s="26"/>
      <c r="J87" s="26"/>
      <c r="K87" s="26">
        <v>2</v>
      </c>
      <c r="L87" s="26">
        <v>2</v>
      </c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3:29" s="19" customFormat="1" x14ac:dyDescent="0.35">
      <c r="C88" s="19" t="s">
        <v>110</v>
      </c>
      <c r="D88" s="26"/>
      <c r="E88" s="26"/>
      <c r="F88" s="26">
        <v>2</v>
      </c>
      <c r="G88" s="26">
        <f t="shared" si="1"/>
        <v>2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3:29" s="19" customFormat="1" x14ac:dyDescent="0.35">
      <c r="C89" s="19" t="s">
        <v>112</v>
      </c>
      <c r="D89" s="26"/>
      <c r="E89" s="26"/>
      <c r="F89" s="26">
        <v>2</v>
      </c>
      <c r="G89" s="26">
        <f t="shared" si="1"/>
        <v>2</v>
      </c>
      <c r="H89" s="26"/>
      <c r="I89" s="26"/>
      <c r="J89" s="26"/>
      <c r="K89" s="26"/>
      <c r="L89" s="26">
        <v>2</v>
      </c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3:29" x14ac:dyDescent="0.35">
      <c r="C90" t="s">
        <v>113</v>
      </c>
      <c r="D90" s="2"/>
      <c r="E90" s="2"/>
      <c r="F90" s="2">
        <v>2</v>
      </c>
      <c r="G90" s="2">
        <f t="shared" si="1"/>
        <v>2</v>
      </c>
      <c r="H90" s="2"/>
      <c r="I90" s="2"/>
      <c r="J90" s="2"/>
      <c r="K90" s="2"/>
      <c r="L90" s="2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3:29" s="19" customFormat="1" x14ac:dyDescent="0.35">
      <c r="C91" s="19" t="s">
        <v>270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3:29" s="19" customFormat="1" x14ac:dyDescent="0.35">
      <c r="C92" s="19" t="s">
        <v>271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3:29" x14ac:dyDescent="0.35">
      <c r="C93" t="s">
        <v>272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3:29" s="19" customFormat="1" x14ac:dyDescent="0.35">
      <c r="C94" s="19" t="s">
        <v>273</v>
      </c>
      <c r="D94" s="26">
        <v>1</v>
      </c>
      <c r="E94" s="26">
        <v>2</v>
      </c>
      <c r="F94" s="26"/>
      <c r="G94" s="26"/>
      <c r="H94" s="26"/>
      <c r="I94" s="26"/>
      <c r="J94" s="26">
        <v>2</v>
      </c>
      <c r="K94" s="26"/>
      <c r="L94" s="26">
        <v>1</v>
      </c>
      <c r="M94" s="26">
        <v>2</v>
      </c>
      <c r="N94" s="26"/>
      <c r="O94" s="26"/>
      <c r="P94" s="26">
        <v>2</v>
      </c>
      <c r="Q94" s="26">
        <v>1</v>
      </c>
      <c r="R94" s="26">
        <v>2</v>
      </c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3:29" s="19" customFormat="1" x14ac:dyDescent="0.35">
      <c r="C95" s="19" t="s">
        <v>274</v>
      </c>
      <c r="D95" s="26"/>
      <c r="E95" s="26"/>
      <c r="F95" s="26"/>
      <c r="G95" s="26"/>
      <c r="H95" s="26"/>
      <c r="I95" s="26"/>
      <c r="J95" s="26">
        <v>2</v>
      </c>
      <c r="K95" s="26"/>
      <c r="L95" s="26"/>
      <c r="M95" s="26"/>
      <c r="N95" s="26"/>
      <c r="O95" s="26"/>
      <c r="P95" s="26">
        <v>1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3:29" s="19" customFormat="1" x14ac:dyDescent="0.35">
      <c r="C96" s="19" t="s">
        <v>275</v>
      </c>
      <c r="D96" s="26"/>
      <c r="E96" s="26"/>
      <c r="F96" s="26"/>
      <c r="G96" s="26">
        <v>1</v>
      </c>
      <c r="H96" s="26"/>
      <c r="I96" s="26">
        <v>1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3:29" s="19" customFormat="1" x14ac:dyDescent="0.35">
      <c r="C97" s="19" t="s">
        <v>276</v>
      </c>
      <c r="D97" s="26">
        <v>1</v>
      </c>
      <c r="E97" s="26"/>
      <c r="F97" s="26"/>
      <c r="G97" s="26"/>
      <c r="H97" s="26"/>
      <c r="I97" s="26"/>
      <c r="J97" s="26">
        <v>1</v>
      </c>
      <c r="K97" s="26"/>
      <c r="L97" s="26">
        <v>1</v>
      </c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3:29" s="19" customFormat="1" x14ac:dyDescent="0.35">
      <c r="C98" s="19" t="s">
        <v>277</v>
      </c>
      <c r="D98" s="26"/>
      <c r="E98" s="26">
        <v>2</v>
      </c>
      <c r="F98" s="26"/>
      <c r="G98" s="26"/>
      <c r="H98" s="26"/>
      <c r="I98" s="26"/>
      <c r="J98" s="26">
        <v>1</v>
      </c>
      <c r="K98" s="26"/>
      <c r="L98" s="26"/>
      <c r="M98" s="26">
        <v>2</v>
      </c>
      <c r="N98" s="26"/>
      <c r="O98" s="26"/>
      <c r="P98" s="26">
        <v>2</v>
      </c>
      <c r="Q98" s="26">
        <v>1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3:29" s="19" customFormat="1" x14ac:dyDescent="0.35">
      <c r="C99" s="19" t="s">
        <v>278</v>
      </c>
      <c r="D99" s="26"/>
      <c r="E99" s="26">
        <v>1</v>
      </c>
      <c r="F99" s="26"/>
      <c r="G99" s="26"/>
      <c r="H99" s="26"/>
      <c r="I99" s="26"/>
      <c r="J99" s="26">
        <v>1</v>
      </c>
      <c r="K99" s="26"/>
      <c r="L99" s="26"/>
      <c r="M99" s="26">
        <v>1</v>
      </c>
      <c r="N99" s="26"/>
      <c r="O99" s="26"/>
      <c r="P99" s="26">
        <v>1</v>
      </c>
      <c r="Q99" s="26">
        <v>1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3:29" s="19" customFormat="1" x14ac:dyDescent="0.35">
      <c r="C100" s="19" t="s">
        <v>279</v>
      </c>
      <c r="D100" s="26"/>
      <c r="E100" s="26">
        <v>2</v>
      </c>
      <c r="F100" s="26"/>
      <c r="G100" s="26"/>
      <c r="H100" s="26"/>
      <c r="I100" s="26"/>
      <c r="J100" s="26">
        <v>2</v>
      </c>
      <c r="K100" s="26">
        <v>1</v>
      </c>
      <c r="L100" s="26"/>
      <c r="M100" s="26">
        <v>2</v>
      </c>
      <c r="N100" s="26"/>
      <c r="O100" s="26"/>
      <c r="P100" s="26">
        <v>2</v>
      </c>
      <c r="Q100" s="26">
        <v>1</v>
      </c>
      <c r="R100" s="26">
        <v>1</v>
      </c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3:29" s="19" customFormat="1" x14ac:dyDescent="0.35">
      <c r="C101" s="19" t="s">
        <v>121</v>
      </c>
      <c r="D101" s="26">
        <v>2</v>
      </c>
      <c r="E101" s="26">
        <v>2</v>
      </c>
      <c r="F101" s="26"/>
      <c r="G101" s="26"/>
      <c r="H101" s="26"/>
      <c r="I101" s="26"/>
      <c r="J101" s="26"/>
      <c r="K101" s="26">
        <v>2</v>
      </c>
      <c r="L101" s="26">
        <v>2</v>
      </c>
      <c r="M101" s="26">
        <v>2</v>
      </c>
      <c r="N101" s="26"/>
      <c r="O101" s="26"/>
      <c r="P101" s="26">
        <v>2</v>
      </c>
      <c r="Q101" s="26">
        <v>1</v>
      </c>
      <c r="R101" s="26">
        <v>1</v>
      </c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3:29" s="19" customFormat="1" x14ac:dyDescent="0.35">
      <c r="C102" s="19" t="s">
        <v>280</v>
      </c>
      <c r="D102" s="26"/>
      <c r="E102" s="26">
        <v>2</v>
      </c>
      <c r="F102" s="26"/>
      <c r="G102" s="26"/>
      <c r="H102" s="26">
        <v>1</v>
      </c>
      <c r="I102" s="26"/>
      <c r="J102" s="26">
        <v>2</v>
      </c>
      <c r="K102" s="26">
        <v>1</v>
      </c>
      <c r="L102" s="26"/>
      <c r="M102" s="26">
        <v>2</v>
      </c>
      <c r="N102" s="26"/>
      <c r="O102" s="26"/>
      <c r="P102" s="26">
        <v>1</v>
      </c>
      <c r="Q102" s="26">
        <v>1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3:29" s="19" customFormat="1" x14ac:dyDescent="0.35">
      <c r="C103" s="19" t="s">
        <v>281</v>
      </c>
      <c r="D103" s="26"/>
      <c r="E103" s="26">
        <v>1</v>
      </c>
      <c r="F103" s="26"/>
      <c r="G103" s="26"/>
      <c r="H103" s="26"/>
      <c r="I103" s="26"/>
      <c r="J103" s="26">
        <v>1</v>
      </c>
      <c r="K103" s="26"/>
      <c r="L103" s="26"/>
      <c r="M103" s="26">
        <v>1</v>
      </c>
      <c r="N103" s="26"/>
      <c r="O103" s="26"/>
      <c r="P103" s="26">
        <v>1</v>
      </c>
      <c r="Q103" s="26">
        <v>1</v>
      </c>
      <c r="R103" s="26">
        <v>1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3:29" s="19" customFormat="1" x14ac:dyDescent="0.35">
      <c r="C104" s="19" t="s">
        <v>282</v>
      </c>
      <c r="D104" s="26"/>
      <c r="E104" s="26">
        <v>2</v>
      </c>
      <c r="F104" s="26"/>
      <c r="G104" s="26"/>
      <c r="H104" s="26"/>
      <c r="I104" s="26"/>
      <c r="J104" s="26">
        <v>1</v>
      </c>
      <c r="K104" s="26"/>
      <c r="L104" s="26"/>
      <c r="M104" s="26">
        <v>2</v>
      </c>
      <c r="N104" s="26"/>
      <c r="O104" s="26"/>
      <c r="P104" s="26">
        <v>1</v>
      </c>
      <c r="Q104" s="26">
        <v>1</v>
      </c>
      <c r="R104" s="26">
        <v>1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3:29" s="19" customFormat="1" x14ac:dyDescent="0.35">
      <c r="C105" s="19" t="s">
        <v>283</v>
      </c>
      <c r="D105" s="26"/>
      <c r="E105" s="26">
        <v>1</v>
      </c>
      <c r="F105" s="26"/>
      <c r="G105" s="26"/>
      <c r="H105" s="26"/>
      <c r="I105" s="26"/>
      <c r="J105" s="26">
        <v>1</v>
      </c>
      <c r="K105" s="26"/>
      <c r="L105" s="26"/>
      <c r="M105" s="26">
        <v>1</v>
      </c>
      <c r="N105" s="26"/>
      <c r="O105" s="26"/>
      <c r="P105" s="26">
        <v>1</v>
      </c>
      <c r="Q105" s="26">
        <v>1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3:29" x14ac:dyDescent="0.35">
      <c r="C106" t="s">
        <v>284</v>
      </c>
      <c r="D106" s="2"/>
      <c r="E106" s="2">
        <v>2</v>
      </c>
      <c r="F106" s="2"/>
      <c r="G106" s="2"/>
      <c r="H106" s="2"/>
      <c r="I106" s="2"/>
      <c r="J106" s="2">
        <v>2</v>
      </c>
      <c r="K106" s="2"/>
      <c r="L106" s="2"/>
      <c r="M106" s="2">
        <v>2</v>
      </c>
      <c r="N106" s="2"/>
      <c r="O106" s="2"/>
      <c r="P106" s="2">
        <v>2</v>
      </c>
      <c r="Q106" s="2">
        <v>1</v>
      </c>
      <c r="R106" s="2">
        <v>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3:29" x14ac:dyDescent="0.35">
      <c r="C107" t="s">
        <v>127</v>
      </c>
      <c r="D107" s="2"/>
      <c r="E107" s="2">
        <v>2</v>
      </c>
      <c r="F107" s="2"/>
      <c r="G107" s="2"/>
      <c r="H107" s="2"/>
      <c r="I107" s="2"/>
      <c r="J107" s="2">
        <v>2</v>
      </c>
      <c r="K107" s="2"/>
      <c r="L107" s="2"/>
      <c r="M107" s="2">
        <v>2</v>
      </c>
      <c r="N107" s="2"/>
      <c r="O107" s="2"/>
      <c r="P107" s="2">
        <v>2</v>
      </c>
      <c r="Q107" s="2">
        <v>1</v>
      </c>
      <c r="R107" s="2">
        <v>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3:29" s="19" customFormat="1" x14ac:dyDescent="0.35">
      <c r="C108" s="19" t="s">
        <v>285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3:29" s="19" customFormat="1" x14ac:dyDescent="0.35">
      <c r="C109" s="19" t="s">
        <v>286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3:29" s="19" customFormat="1" x14ac:dyDescent="0.35">
      <c r="C110" s="19" t="s">
        <v>287</v>
      </c>
      <c r="D110" s="26">
        <v>1</v>
      </c>
      <c r="E110" s="26">
        <v>1</v>
      </c>
      <c r="F110" s="26"/>
      <c r="G110" s="26"/>
      <c r="H110" s="26"/>
      <c r="I110" s="26"/>
      <c r="J110" s="26">
        <v>1</v>
      </c>
      <c r="K110" s="26">
        <v>1</v>
      </c>
      <c r="L110" s="26">
        <v>1</v>
      </c>
      <c r="M110" s="26">
        <v>1</v>
      </c>
      <c r="N110" s="26"/>
      <c r="O110" s="26"/>
      <c r="P110" s="26">
        <v>1</v>
      </c>
      <c r="Q110" s="26">
        <v>1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3:29" s="19" customFormat="1" x14ac:dyDescent="0.35">
      <c r="C111" s="19" t="s">
        <v>288</v>
      </c>
      <c r="D111" s="26"/>
      <c r="E111" s="26">
        <v>2</v>
      </c>
      <c r="F111" s="26"/>
      <c r="G111" s="26"/>
      <c r="H111" s="26"/>
      <c r="I111" s="26"/>
      <c r="J111" s="26">
        <v>2</v>
      </c>
      <c r="K111" s="26"/>
      <c r="L111" s="26"/>
      <c r="M111" s="26">
        <v>2</v>
      </c>
      <c r="N111" s="26"/>
      <c r="O111" s="26"/>
      <c r="P111" s="26">
        <v>1</v>
      </c>
      <c r="Q111" s="26">
        <v>2</v>
      </c>
      <c r="R111" s="26">
        <v>2</v>
      </c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3:29" s="19" customFormat="1" x14ac:dyDescent="0.35">
      <c r="C112" s="19" t="s">
        <v>289</v>
      </c>
      <c r="D112" s="26"/>
      <c r="E112" s="26"/>
      <c r="F112" s="26"/>
      <c r="G112" s="26"/>
      <c r="H112" s="26"/>
      <c r="I112" s="26">
        <v>2</v>
      </c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3:29" s="19" customFormat="1" x14ac:dyDescent="0.35">
      <c r="C113" s="19" t="s">
        <v>290</v>
      </c>
      <c r="D113" s="26"/>
      <c r="E113" s="26">
        <v>2</v>
      </c>
      <c r="F113" s="26"/>
      <c r="G113" s="26"/>
      <c r="H113" s="26"/>
      <c r="I113" s="26">
        <v>1</v>
      </c>
      <c r="J113" s="26"/>
      <c r="K113" s="26"/>
      <c r="L113" s="26"/>
      <c r="M113" s="26">
        <v>2</v>
      </c>
      <c r="N113" s="26"/>
      <c r="O113" s="26"/>
      <c r="P113" s="26"/>
      <c r="Q113" s="26">
        <v>2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3:29" s="19" customFormat="1" x14ac:dyDescent="0.35">
      <c r="C114" s="19" t="s">
        <v>291</v>
      </c>
      <c r="D114" s="26"/>
      <c r="E114" s="26">
        <v>1</v>
      </c>
      <c r="F114" s="26"/>
      <c r="G114" s="26"/>
      <c r="H114" s="26"/>
      <c r="I114" s="26">
        <v>1</v>
      </c>
      <c r="J114" s="26"/>
      <c r="K114" s="26"/>
      <c r="L114" s="26"/>
      <c r="M114" s="26">
        <v>1</v>
      </c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3:29" s="19" customFormat="1" x14ac:dyDescent="0.35">
      <c r="C115" s="19" t="s">
        <v>292</v>
      </c>
      <c r="D115" s="26">
        <v>1</v>
      </c>
      <c r="E115" s="26">
        <v>1</v>
      </c>
      <c r="F115" s="26"/>
      <c r="G115" s="26"/>
      <c r="H115" s="26"/>
      <c r="I115" s="26"/>
      <c r="J115" s="26">
        <v>1</v>
      </c>
      <c r="K115" s="26">
        <v>2</v>
      </c>
      <c r="L115" s="26">
        <v>1</v>
      </c>
      <c r="M115" s="26">
        <v>1</v>
      </c>
      <c r="N115" s="26"/>
      <c r="O115" s="26"/>
      <c r="P115" s="26">
        <v>1</v>
      </c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3:29" s="19" customFormat="1" x14ac:dyDescent="0.35">
      <c r="C116" s="19" t="s">
        <v>293</v>
      </c>
      <c r="D116" s="26">
        <v>2</v>
      </c>
      <c r="E116" s="26">
        <v>2</v>
      </c>
      <c r="F116" s="26"/>
      <c r="G116" s="26"/>
      <c r="H116" s="26"/>
      <c r="I116" s="26"/>
      <c r="J116" s="26">
        <v>2</v>
      </c>
      <c r="K116" s="26">
        <v>2</v>
      </c>
      <c r="L116" s="26">
        <v>2</v>
      </c>
      <c r="M116" s="26">
        <v>2</v>
      </c>
      <c r="N116" s="26"/>
      <c r="O116" s="26"/>
      <c r="P116" s="26">
        <v>2</v>
      </c>
      <c r="Q116" s="26">
        <v>2</v>
      </c>
      <c r="R116" s="26">
        <v>2</v>
      </c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3:29" s="19" customFormat="1" x14ac:dyDescent="0.35">
      <c r="C117" s="19" t="s">
        <v>294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3:29" s="28" customFormat="1" x14ac:dyDescent="0.35">
      <c r="C118" s="28" t="s">
        <v>295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3:29" s="19" customFormat="1" x14ac:dyDescent="0.35">
      <c r="C119" s="19" t="s">
        <v>296</v>
      </c>
      <c r="D119" s="26">
        <v>2</v>
      </c>
      <c r="E119" s="26">
        <v>2</v>
      </c>
      <c r="F119" s="26">
        <v>1</v>
      </c>
      <c r="G119" s="26">
        <v>1</v>
      </c>
      <c r="H119" s="26">
        <v>1</v>
      </c>
      <c r="I119" s="26"/>
      <c r="J119" s="26">
        <v>2</v>
      </c>
      <c r="K119" s="26">
        <v>2</v>
      </c>
      <c r="L119" s="26">
        <v>2</v>
      </c>
      <c r="M119" s="26">
        <v>2</v>
      </c>
      <c r="N119" s="26"/>
      <c r="O119" s="26">
        <v>1</v>
      </c>
      <c r="P119" s="26">
        <v>2</v>
      </c>
      <c r="Q119" s="26">
        <v>2</v>
      </c>
      <c r="R119" s="26">
        <v>2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3:29" s="19" customFormat="1" x14ac:dyDescent="0.35">
      <c r="C120" s="19" t="s">
        <v>137</v>
      </c>
      <c r="D120" s="26"/>
      <c r="E120" s="26"/>
      <c r="F120" s="26"/>
      <c r="G120" s="26"/>
      <c r="H120" s="26">
        <v>2</v>
      </c>
      <c r="I120" s="26"/>
      <c r="J120" s="26"/>
      <c r="K120" s="26"/>
      <c r="L120" s="26"/>
      <c r="M120" s="26"/>
      <c r="N120" s="26">
        <v>1</v>
      </c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3:29" s="19" customFormat="1" x14ac:dyDescent="0.35">
      <c r="C121" s="19" t="s">
        <v>297</v>
      </c>
      <c r="D121" s="26"/>
      <c r="E121" s="26">
        <v>1</v>
      </c>
      <c r="F121" s="26"/>
      <c r="G121" s="26"/>
      <c r="H121" s="26"/>
      <c r="I121" s="26"/>
      <c r="J121" s="26">
        <v>2</v>
      </c>
      <c r="K121" s="26"/>
      <c r="L121" s="26"/>
      <c r="M121" s="26">
        <v>1</v>
      </c>
      <c r="N121" s="26"/>
      <c r="O121" s="26"/>
      <c r="P121" s="26">
        <v>2</v>
      </c>
      <c r="Q121" s="26">
        <v>1</v>
      </c>
      <c r="R121" s="26">
        <v>2</v>
      </c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3:29" s="19" customFormat="1" x14ac:dyDescent="0.35">
      <c r="C122" s="19" t="s">
        <v>298</v>
      </c>
      <c r="D122" s="26">
        <v>2</v>
      </c>
      <c r="E122" s="26">
        <v>2</v>
      </c>
      <c r="F122" s="26"/>
      <c r="G122" s="26"/>
      <c r="H122" s="26">
        <v>2</v>
      </c>
      <c r="I122" s="26"/>
      <c r="J122" s="26">
        <v>2</v>
      </c>
      <c r="K122" s="26">
        <v>1</v>
      </c>
      <c r="L122" s="26"/>
      <c r="M122" s="26">
        <v>2</v>
      </c>
      <c r="N122" s="26"/>
      <c r="O122" s="26"/>
      <c r="P122" s="26">
        <v>2</v>
      </c>
      <c r="Q122" s="26">
        <v>2</v>
      </c>
      <c r="R122" s="26">
        <v>2</v>
      </c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3:29" s="19" customFormat="1" x14ac:dyDescent="0.35">
      <c r="C123" s="19" t="s">
        <v>140</v>
      </c>
      <c r="D123" s="26">
        <v>1</v>
      </c>
      <c r="E123" s="26">
        <v>1</v>
      </c>
      <c r="F123" s="26"/>
      <c r="G123" s="26"/>
      <c r="H123" s="26"/>
      <c r="I123" s="26"/>
      <c r="J123" s="26">
        <v>1</v>
      </c>
      <c r="K123" s="26">
        <v>1</v>
      </c>
      <c r="L123" s="26">
        <v>1</v>
      </c>
      <c r="M123" s="26">
        <v>1</v>
      </c>
      <c r="N123" s="26"/>
      <c r="O123" s="26"/>
      <c r="P123" s="26">
        <v>1</v>
      </c>
      <c r="Q123" s="26">
        <v>1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3:29" s="19" customFormat="1" x14ac:dyDescent="0.35">
      <c r="C124" s="19" t="s">
        <v>299</v>
      </c>
      <c r="D124" s="26"/>
      <c r="E124" s="26"/>
      <c r="F124" s="26"/>
      <c r="G124" s="26"/>
      <c r="H124" s="26"/>
      <c r="I124" s="26"/>
      <c r="J124" s="26">
        <v>1</v>
      </c>
      <c r="K124" s="26"/>
      <c r="L124" s="26"/>
      <c r="M124" s="26"/>
      <c r="N124" s="26"/>
      <c r="O124" s="26"/>
      <c r="P124" s="26">
        <v>1</v>
      </c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3:29" s="19" customFormat="1" x14ac:dyDescent="0.35">
      <c r="C125" s="19" t="s">
        <v>300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3:29" s="19" customFormat="1" x14ac:dyDescent="0.35">
      <c r="C126" s="19" t="s">
        <v>301</v>
      </c>
      <c r="D126" s="26"/>
      <c r="E126" s="26"/>
      <c r="F126" s="26"/>
      <c r="G126" s="26"/>
      <c r="H126" s="26">
        <v>1</v>
      </c>
      <c r="I126" s="26"/>
      <c r="J126" s="26">
        <v>1</v>
      </c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3:29" s="19" customFormat="1" x14ac:dyDescent="0.35">
      <c r="C127" s="19" t="s">
        <v>143</v>
      </c>
      <c r="D127" s="26"/>
      <c r="E127" s="26">
        <v>2</v>
      </c>
      <c r="F127" s="26"/>
      <c r="G127" s="26"/>
      <c r="H127" s="26"/>
      <c r="I127" s="26"/>
      <c r="J127" s="26"/>
      <c r="K127" s="26"/>
      <c r="L127" s="26"/>
      <c r="M127" s="26">
        <v>2</v>
      </c>
      <c r="N127" s="26"/>
      <c r="O127" s="26"/>
      <c r="P127" s="26"/>
      <c r="Q127" s="26">
        <v>2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3:29" s="19" customFormat="1" x14ac:dyDescent="0.35">
      <c r="C128" s="19" t="s">
        <v>302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3:29" s="19" customFormat="1" x14ac:dyDescent="0.35">
      <c r="C129" s="19" t="s">
        <v>145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>
        <v>1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3:29" s="19" customFormat="1" x14ac:dyDescent="0.35">
      <c r="C130" s="19" t="s">
        <v>303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>
        <v>1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3:29" s="19" customFormat="1" x14ac:dyDescent="0.35">
      <c r="C131" s="19" t="s">
        <v>304</v>
      </c>
      <c r="D131" s="26"/>
      <c r="E131" s="26"/>
      <c r="F131" s="26"/>
      <c r="G131" s="26"/>
      <c r="H131" s="26">
        <v>1</v>
      </c>
      <c r="I131" s="26"/>
      <c r="J131" s="26"/>
      <c r="K131" s="26"/>
      <c r="L131" s="26"/>
      <c r="M131" s="26"/>
      <c r="N131" s="26">
        <v>1</v>
      </c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3:29" x14ac:dyDescent="0.35">
      <c r="C132" t="s">
        <v>148</v>
      </c>
      <c r="D132" s="2"/>
      <c r="E132" s="2"/>
      <c r="F132" s="2"/>
      <c r="G132" s="2"/>
      <c r="H132" s="2">
        <v>2</v>
      </c>
      <c r="I132" s="2"/>
      <c r="J132" s="2"/>
      <c r="K132" s="2"/>
      <c r="L132" s="2"/>
      <c r="M132" s="2"/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3:29" x14ac:dyDescent="0.35">
      <c r="C133" t="s">
        <v>151</v>
      </c>
      <c r="D133" s="2"/>
      <c r="E133" s="2"/>
      <c r="F133" s="2"/>
      <c r="G133" s="2"/>
      <c r="H133" s="2">
        <v>2</v>
      </c>
      <c r="I133" s="2"/>
      <c r="J133" s="2"/>
      <c r="K133" s="2"/>
      <c r="L133" s="2"/>
      <c r="M133" s="2"/>
      <c r="N133" s="2">
        <v>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3:29" x14ac:dyDescent="0.35">
      <c r="C134" t="s">
        <v>305</v>
      </c>
      <c r="D134" s="2"/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2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3:29" x14ac:dyDescent="0.35">
      <c r="C135" t="s">
        <v>152</v>
      </c>
      <c r="D135" s="2"/>
      <c r="E135" s="2"/>
      <c r="F135" s="2"/>
      <c r="G135" s="2"/>
      <c r="H135" s="2">
        <v>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3:29" x14ac:dyDescent="0.35">
      <c r="C136" t="s">
        <v>306</v>
      </c>
      <c r="D136" s="2"/>
      <c r="E136" s="2"/>
      <c r="F136" s="2"/>
      <c r="G136" s="2"/>
      <c r="H136" s="2">
        <v>2</v>
      </c>
      <c r="I136" s="2"/>
      <c r="J136" s="2"/>
      <c r="K136" s="2"/>
      <c r="L136" s="2"/>
      <c r="M136" s="2"/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3:29" x14ac:dyDescent="0.35">
      <c r="C137" t="s">
        <v>307</v>
      </c>
      <c r="D137" s="2"/>
      <c r="E137" s="2">
        <v>1</v>
      </c>
      <c r="F137" s="2"/>
      <c r="G137" s="2"/>
      <c r="H137" s="2"/>
      <c r="I137" s="2"/>
      <c r="J137" s="2"/>
      <c r="K137" s="2"/>
      <c r="L137" s="2"/>
      <c r="M137" s="2">
        <v>1</v>
      </c>
      <c r="N137" s="2"/>
      <c r="O137" s="2"/>
      <c r="P137" s="2"/>
      <c r="Q137" s="2">
        <v>1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3:29" x14ac:dyDescent="0.35">
      <c r="C138" t="s">
        <v>308</v>
      </c>
      <c r="D138" s="2">
        <v>1</v>
      </c>
      <c r="E138" s="2">
        <v>1</v>
      </c>
      <c r="F138" s="2"/>
      <c r="G138" s="2">
        <v>1</v>
      </c>
      <c r="H138" s="2"/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>
        <v>1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3:29" x14ac:dyDescent="0.35">
      <c r="C139" t="s">
        <v>309</v>
      </c>
      <c r="D139" s="2"/>
      <c r="E139" s="2">
        <v>1</v>
      </c>
      <c r="F139" s="2"/>
      <c r="G139" s="2"/>
      <c r="H139" s="2"/>
      <c r="I139" s="2"/>
      <c r="J139" s="2"/>
      <c r="K139" s="2">
        <v>1</v>
      </c>
      <c r="L139" s="2"/>
      <c r="M139" s="2">
        <v>1</v>
      </c>
      <c r="N139" s="2"/>
      <c r="O139" s="2"/>
      <c r="P139" s="2"/>
      <c r="Q139" s="2">
        <v>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3:29" x14ac:dyDescent="0.35">
      <c r="C140" t="s">
        <v>310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3:29" x14ac:dyDescent="0.35">
      <c r="C141" t="s">
        <v>311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3:29" x14ac:dyDescent="0.35">
      <c r="C142" t="s">
        <v>312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3:29" x14ac:dyDescent="0.35">
      <c r="C143" t="s">
        <v>313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3:29" x14ac:dyDescent="0.35">
      <c r="C144" t="s">
        <v>314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3:29" x14ac:dyDescent="0.35">
      <c r="C145" t="s">
        <v>315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3:29" x14ac:dyDescent="0.35">
      <c r="C146" t="s">
        <v>316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3:29" x14ac:dyDescent="0.35">
      <c r="C147" t="s">
        <v>317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3:29" x14ac:dyDescent="0.35">
      <c r="C148" t="s">
        <v>318</v>
      </c>
      <c r="D148" s="2"/>
      <c r="E148" s="2"/>
      <c r="F148" s="2"/>
      <c r="G148" s="2"/>
      <c r="H148" s="2"/>
      <c r="I148" s="2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3:29" x14ac:dyDescent="0.35">
      <c r="C149" t="s">
        <v>319</v>
      </c>
      <c r="D149" s="2"/>
      <c r="E149" s="2"/>
      <c r="F149" s="2"/>
      <c r="G149" s="2"/>
      <c r="H149" s="2"/>
      <c r="I149" s="2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3:29" x14ac:dyDescent="0.35">
      <c r="C150" t="s">
        <v>158</v>
      </c>
      <c r="D150" s="2"/>
      <c r="E150" s="2"/>
      <c r="F150" s="2">
        <v>1</v>
      </c>
      <c r="G150" s="2">
        <v>1</v>
      </c>
      <c r="H150" s="2"/>
      <c r="I150" s="2"/>
      <c r="J150" s="2"/>
      <c r="K150" s="2">
        <v>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3:29" x14ac:dyDescent="0.35">
      <c r="C151" t="s">
        <v>160</v>
      </c>
      <c r="D151" s="2"/>
      <c r="E151" s="2"/>
      <c r="F151" s="2">
        <v>1</v>
      </c>
      <c r="G151" s="2">
        <v>2</v>
      </c>
      <c r="H151" s="2"/>
      <c r="I151" s="2"/>
      <c r="J151" s="2"/>
      <c r="K151" s="2">
        <v>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3:29" x14ac:dyDescent="0.35">
      <c r="C152" t="s">
        <v>161</v>
      </c>
      <c r="D152" s="2"/>
      <c r="E152" s="2"/>
      <c r="F152" s="2">
        <v>2</v>
      </c>
      <c r="G152" s="2">
        <v>2</v>
      </c>
      <c r="H152" s="2"/>
      <c r="I152" s="2"/>
      <c r="J152" s="2"/>
      <c r="K152" s="2">
        <v>2</v>
      </c>
      <c r="L152" s="2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3:29" x14ac:dyDescent="0.35">
      <c r="C153" t="s">
        <v>320</v>
      </c>
      <c r="D153" s="2"/>
      <c r="E153" s="2"/>
      <c r="F153" s="2"/>
      <c r="G153" s="2"/>
      <c r="H153" s="2"/>
      <c r="I153" s="2"/>
      <c r="J153" s="2"/>
      <c r="K153" s="2">
        <v>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</sheetData>
  <autoFilter ref="C7:AC153"/>
  <conditionalFormatting sqref="D8:AC153">
    <cfRule type="cellIs" dxfId="7" priority="2" operator="equal">
      <formula>2</formula>
    </cfRule>
    <cfRule type="cellIs" dxfId="6" priority="3" operator="equal">
      <formula>1</formula>
    </cfRule>
    <cfRule type="cellIs" dxfId="5" priority="4" operator="equal">
      <formula>0</formula>
    </cfRule>
    <cfRule type="containsBlanks" dxfId="4" priority="5">
      <formula>LEN(TRIM(D8))=0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3"/>
  <sheetViews>
    <sheetView tabSelected="1" workbookViewId="0">
      <pane xSplit="3" ySplit="7" topLeftCell="D116" activePane="bottomRight" state="frozen"/>
      <selection pane="topRight" activeCell="D1" sqref="D1"/>
      <selection pane="bottomLeft" activeCell="A8" sqref="A8"/>
      <selection pane="bottomRight" activeCell="A132" sqref="A132:XFD132"/>
    </sheetView>
  </sheetViews>
  <sheetFormatPr baseColWidth="10" defaultColWidth="9.08984375" defaultRowHeight="14.5" x14ac:dyDescent="0.35"/>
  <cols>
    <col min="3" max="3" width="18" customWidth="1"/>
    <col min="4" max="4" width="14.08984375" customWidth="1"/>
    <col min="5" max="9" width="13.54296875" customWidth="1"/>
    <col min="10" max="10" width="14" customWidth="1"/>
    <col min="11" max="13" width="13.54296875" customWidth="1"/>
    <col min="14" max="15" width="11.08984375" customWidth="1"/>
  </cols>
  <sheetData>
    <row r="2" spans="3:13" ht="18.5" x14ac:dyDescent="0.45">
      <c r="D2" s="3" t="s">
        <v>337</v>
      </c>
    </row>
    <row r="3" spans="3:13" x14ac:dyDescent="0.35">
      <c r="D3" t="s">
        <v>338</v>
      </c>
      <c r="H3" s="4"/>
    </row>
    <row r="4" spans="3:13" x14ac:dyDescent="0.35">
      <c r="D4" t="s">
        <v>339</v>
      </c>
      <c r="H4" s="4"/>
    </row>
    <row r="6" spans="3:13" x14ac:dyDescent="0.35">
      <c r="E6" t="s">
        <v>342</v>
      </c>
    </row>
    <row r="7" spans="3:13" s="1" customFormat="1" ht="29" x14ac:dyDescent="0.35">
      <c r="D7" s="1" t="str">
        <f ca="1">OFFSET('Data for Tags'!$G$2,0,0,1,1)</f>
        <v>Broadcast/ENG</v>
      </c>
      <c r="E7" s="1" t="str">
        <f ca="1">OFFSET('Data for Tags'!$G$2,1,0,1,1)</f>
        <v>Corporate</v>
      </c>
      <c r="F7" s="1" t="str">
        <f ca="1">OFFSET('Data for Tags'!$G$2,2,0,1,1)</f>
        <v>Film &amp; TV production</v>
      </c>
      <c r="G7" s="1" t="str">
        <f ca="1">OFFSET('Data for Tags'!$G$2,3,0,1,1)</f>
        <v>Podcasting</v>
      </c>
      <c r="H7" s="1" t="str">
        <f ca="1">OFFSET('Data for Tags'!$G$2,4,0,1,1)</f>
        <v>Radio</v>
      </c>
      <c r="I7" s="1" t="str">
        <f ca="1">OFFSET('Data for Tags'!$G$2,5,0,1,1)</f>
        <v>Theater</v>
      </c>
      <c r="J7" s="1" t="str">
        <f ca="1">OFFSET('Data for Tags'!$G$2,6,0,1,1)</f>
        <v>Touring/Rental</v>
      </c>
      <c r="K7" s="1" t="str">
        <f ca="1">OFFSET('Data for Tags'!$G$2,7,0,1,1)</f>
        <v>Commercial Installation</v>
      </c>
      <c r="L7" s="1" t="str">
        <f ca="1">OFFSET('Data for Tags'!$G$2,8,0,1,1)</f>
        <v>Houses of Worship</v>
      </c>
      <c r="M7" s="1" t="str">
        <f ca="1">OFFSET('Data for Tags'!$G$2,9,0,1,1)</f>
        <v>Education</v>
      </c>
    </row>
    <row r="8" spans="3:13" s="19" customFormat="1" x14ac:dyDescent="0.35">
      <c r="C8" s="19" t="s">
        <v>14</v>
      </c>
      <c r="D8" s="26"/>
      <c r="E8" s="26"/>
      <c r="F8" s="26"/>
      <c r="G8" s="26"/>
      <c r="H8" s="26"/>
      <c r="I8" s="26"/>
      <c r="J8" s="26"/>
      <c r="K8" s="26">
        <v>1</v>
      </c>
      <c r="L8" s="26"/>
      <c r="M8" s="26"/>
    </row>
    <row r="9" spans="3:13" s="19" customFormat="1" x14ac:dyDescent="0.35">
      <c r="C9" s="19" t="s">
        <v>220</v>
      </c>
      <c r="D9" s="26"/>
      <c r="E9" s="26"/>
      <c r="F9" s="26"/>
      <c r="G9" s="26"/>
      <c r="H9" s="26"/>
      <c r="I9" s="26"/>
      <c r="J9" s="26"/>
      <c r="K9" s="26">
        <v>1</v>
      </c>
      <c r="L9" s="26"/>
      <c r="M9" s="26"/>
    </row>
    <row r="10" spans="3:13" s="19" customFormat="1" x14ac:dyDescent="0.35">
      <c r="C10" s="19" t="s">
        <v>221</v>
      </c>
      <c r="D10" s="26"/>
      <c r="E10" s="26"/>
      <c r="F10" s="26"/>
      <c r="G10" s="26"/>
      <c r="H10" s="26"/>
      <c r="I10" s="26"/>
      <c r="J10" s="26"/>
      <c r="K10" s="26">
        <v>1</v>
      </c>
      <c r="L10" s="26"/>
      <c r="M10" s="26"/>
    </row>
    <row r="11" spans="3:13" s="19" customFormat="1" x14ac:dyDescent="0.35">
      <c r="C11" s="19" t="s">
        <v>18</v>
      </c>
      <c r="D11" s="26"/>
      <c r="E11" s="26"/>
      <c r="F11" s="26"/>
      <c r="G11" s="26"/>
      <c r="H11" s="26"/>
      <c r="I11" s="26"/>
      <c r="J11" s="26"/>
      <c r="K11" s="26">
        <v>1</v>
      </c>
      <c r="L11" s="26"/>
      <c r="M11" s="26"/>
    </row>
    <row r="12" spans="3:13" s="19" customFormat="1" x14ac:dyDescent="0.35">
      <c r="C12" s="19" t="s">
        <v>222</v>
      </c>
      <c r="D12" s="26"/>
      <c r="E12" s="26"/>
      <c r="F12" s="26"/>
      <c r="G12" s="26"/>
      <c r="H12" s="26"/>
      <c r="I12" s="26"/>
      <c r="J12" s="26"/>
      <c r="K12" s="26">
        <v>1</v>
      </c>
      <c r="L12" s="26"/>
      <c r="M12" s="26"/>
    </row>
    <row r="13" spans="3:13" s="19" customFormat="1" x14ac:dyDescent="0.35">
      <c r="C13" s="19" t="s">
        <v>19</v>
      </c>
      <c r="D13" s="26"/>
      <c r="E13" s="26"/>
      <c r="F13" s="26"/>
      <c r="G13" s="26"/>
      <c r="H13" s="26"/>
      <c r="I13" s="26"/>
      <c r="J13" s="26"/>
      <c r="K13" s="26">
        <v>1</v>
      </c>
      <c r="L13" s="26"/>
      <c r="M13" s="26"/>
    </row>
    <row r="14" spans="3:13" s="19" customFormat="1" x14ac:dyDescent="0.35">
      <c r="C14" s="19" t="s">
        <v>22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3:13" s="19" customFormat="1" x14ac:dyDescent="0.35">
      <c r="C15" s="19" t="s">
        <v>23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3:13" s="19" customFormat="1" x14ac:dyDescent="0.35">
      <c r="C16" s="19" t="s">
        <v>25</v>
      </c>
      <c r="D16" s="26"/>
      <c r="E16" s="26"/>
      <c r="F16" s="26"/>
      <c r="G16" s="26"/>
      <c r="H16" s="26"/>
      <c r="I16" s="26">
        <v>1</v>
      </c>
      <c r="J16" s="26"/>
      <c r="K16" s="26"/>
      <c r="L16" s="26"/>
      <c r="M16" s="26"/>
    </row>
    <row r="17" spans="3:13" x14ac:dyDescent="0.35">
      <c r="C17" t="s">
        <v>223</v>
      </c>
      <c r="D17" s="2"/>
      <c r="E17" s="2"/>
      <c r="F17" s="2"/>
      <c r="G17" s="2"/>
      <c r="H17" s="2"/>
      <c r="I17" s="2"/>
      <c r="J17" s="2"/>
      <c r="K17" s="2">
        <v>1</v>
      </c>
      <c r="L17" s="2"/>
      <c r="M17" s="2"/>
    </row>
    <row r="18" spans="3:13" s="19" customFormat="1" x14ac:dyDescent="0.35">
      <c r="C18" s="19" t="s">
        <v>224</v>
      </c>
      <c r="D18" s="26"/>
      <c r="E18" s="26"/>
      <c r="F18" s="26"/>
      <c r="G18" s="26"/>
      <c r="H18" s="26"/>
      <c r="I18" s="26"/>
      <c r="J18" s="26"/>
      <c r="K18" s="26">
        <v>1</v>
      </c>
      <c r="L18" s="26"/>
      <c r="M18" s="26"/>
    </row>
    <row r="19" spans="3:13" s="19" customFormat="1" x14ac:dyDescent="0.35">
      <c r="C19" s="19" t="s">
        <v>225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3:13" s="19" customFormat="1" x14ac:dyDescent="0.35">
      <c r="C20" s="19" t="s">
        <v>27</v>
      </c>
      <c r="D20" s="26"/>
      <c r="E20" s="26"/>
      <c r="F20" s="26"/>
      <c r="G20" s="26"/>
      <c r="H20" s="26"/>
      <c r="I20" s="26"/>
      <c r="J20" s="26"/>
      <c r="K20" s="26">
        <v>1</v>
      </c>
      <c r="L20" s="26"/>
      <c r="M20" s="26"/>
    </row>
    <row r="21" spans="3:13" s="19" customFormat="1" x14ac:dyDescent="0.35">
      <c r="C21" s="19" t="s">
        <v>28</v>
      </c>
      <c r="D21" s="26"/>
      <c r="E21" s="26"/>
      <c r="F21" s="26"/>
      <c r="G21" s="26"/>
      <c r="H21" s="26"/>
      <c r="I21" s="26"/>
      <c r="J21" s="26"/>
      <c r="K21" s="26">
        <v>1</v>
      </c>
      <c r="L21" s="26"/>
      <c r="M21" s="26"/>
    </row>
    <row r="22" spans="3:13" s="19" customFormat="1" x14ac:dyDescent="0.35">
      <c r="C22" s="19" t="s">
        <v>29</v>
      </c>
      <c r="D22" s="26"/>
      <c r="E22" s="26"/>
      <c r="F22" s="26"/>
      <c r="G22" s="26"/>
      <c r="H22" s="26"/>
      <c r="I22" s="26"/>
      <c r="J22" s="26"/>
      <c r="K22" s="26">
        <v>1</v>
      </c>
      <c r="L22" s="26"/>
      <c r="M22" s="26"/>
    </row>
    <row r="23" spans="3:13" s="19" customFormat="1" x14ac:dyDescent="0.35">
      <c r="C23" s="19" t="s">
        <v>30</v>
      </c>
      <c r="D23" s="26"/>
      <c r="E23" s="26"/>
      <c r="F23" s="26"/>
      <c r="G23" s="26"/>
      <c r="H23" s="26"/>
      <c r="I23" s="26">
        <v>2</v>
      </c>
      <c r="J23" s="26">
        <v>2</v>
      </c>
      <c r="K23" s="26"/>
      <c r="L23" s="26">
        <v>1</v>
      </c>
      <c r="M23" s="26"/>
    </row>
    <row r="24" spans="3:13" s="19" customFormat="1" x14ac:dyDescent="0.35">
      <c r="C24" s="19" t="s">
        <v>35</v>
      </c>
      <c r="D24" s="26"/>
      <c r="E24" s="26"/>
      <c r="F24" s="26"/>
      <c r="G24" s="26"/>
      <c r="H24" s="26"/>
      <c r="I24" s="26">
        <v>1</v>
      </c>
      <c r="J24" s="26">
        <v>2</v>
      </c>
      <c r="K24" s="26"/>
      <c r="L24" s="26">
        <v>2</v>
      </c>
      <c r="M24" s="26"/>
    </row>
    <row r="25" spans="3:13" s="19" customFormat="1" x14ac:dyDescent="0.35">
      <c r="C25" s="19" t="s">
        <v>37</v>
      </c>
      <c r="D25" s="26"/>
      <c r="E25" s="26"/>
      <c r="F25" s="26"/>
      <c r="G25" s="26"/>
      <c r="H25" s="26"/>
      <c r="I25" s="26">
        <v>1</v>
      </c>
      <c r="J25" s="26">
        <v>2</v>
      </c>
      <c r="K25" s="26"/>
      <c r="L25" s="26">
        <v>2</v>
      </c>
      <c r="M25" s="26"/>
    </row>
    <row r="26" spans="3:13" s="19" customFormat="1" x14ac:dyDescent="0.35">
      <c r="C26" s="19" t="s">
        <v>226</v>
      </c>
      <c r="D26" s="26"/>
      <c r="E26" s="26"/>
      <c r="F26" s="26"/>
      <c r="G26" s="26"/>
      <c r="H26" s="26"/>
      <c r="I26" s="26">
        <v>2</v>
      </c>
      <c r="J26" s="26">
        <v>1</v>
      </c>
      <c r="K26" s="26"/>
      <c r="L26" s="26">
        <v>1</v>
      </c>
      <c r="M26" s="26"/>
    </row>
    <row r="27" spans="3:13" s="19" customFormat="1" x14ac:dyDescent="0.35">
      <c r="C27" s="19" t="s">
        <v>227</v>
      </c>
      <c r="D27" s="26"/>
      <c r="E27" s="26"/>
      <c r="F27" s="26"/>
      <c r="G27" s="26"/>
      <c r="H27" s="26"/>
      <c r="I27" s="26">
        <v>2</v>
      </c>
      <c r="J27" s="26">
        <v>2</v>
      </c>
      <c r="K27" s="26"/>
      <c r="L27" s="26"/>
      <c r="M27" s="26"/>
    </row>
    <row r="28" spans="3:13" s="19" customFormat="1" x14ac:dyDescent="0.35">
      <c r="C28" s="19" t="s">
        <v>228</v>
      </c>
      <c r="D28" s="26"/>
      <c r="E28" s="26"/>
      <c r="F28" s="26"/>
      <c r="G28" s="26"/>
      <c r="H28" s="26"/>
      <c r="I28" s="26"/>
      <c r="J28" s="26">
        <v>2</v>
      </c>
      <c r="K28" s="26"/>
      <c r="L28" s="26">
        <v>2</v>
      </c>
      <c r="M28" s="26"/>
    </row>
    <row r="29" spans="3:13" s="19" customFormat="1" x14ac:dyDescent="0.35">
      <c r="C29" s="19" t="s">
        <v>42</v>
      </c>
      <c r="D29" s="26"/>
      <c r="E29" s="26"/>
      <c r="F29" s="26"/>
      <c r="G29" s="26"/>
      <c r="H29" s="26"/>
      <c r="I29" s="26">
        <v>1</v>
      </c>
      <c r="J29" s="26">
        <v>2</v>
      </c>
      <c r="K29" s="26"/>
      <c r="L29" s="26">
        <v>2</v>
      </c>
      <c r="M29" s="26"/>
    </row>
    <row r="30" spans="3:13" s="19" customFormat="1" x14ac:dyDescent="0.35">
      <c r="C30" s="19" t="s">
        <v>43</v>
      </c>
      <c r="D30" s="26"/>
      <c r="E30" s="26"/>
      <c r="F30" s="26"/>
      <c r="G30" s="26"/>
      <c r="H30" s="26"/>
      <c r="I30" s="26"/>
      <c r="J30" s="26">
        <v>2</v>
      </c>
      <c r="K30" s="26"/>
      <c r="L30" s="26">
        <v>2</v>
      </c>
      <c r="M30" s="26"/>
    </row>
    <row r="31" spans="3:13" s="19" customFormat="1" x14ac:dyDescent="0.35">
      <c r="C31" s="19" t="s">
        <v>48</v>
      </c>
      <c r="D31" s="26"/>
      <c r="E31" s="26"/>
      <c r="F31" s="26"/>
      <c r="G31" s="26"/>
      <c r="H31" s="26"/>
      <c r="I31" s="26">
        <v>1</v>
      </c>
      <c r="J31" s="26">
        <v>2</v>
      </c>
      <c r="K31" s="26"/>
      <c r="L31" s="26">
        <v>2</v>
      </c>
      <c r="M31" s="26"/>
    </row>
    <row r="32" spans="3:13" s="19" customFormat="1" x14ac:dyDescent="0.35">
      <c r="C32" s="19" t="s">
        <v>229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3:13" s="19" customFormat="1" x14ac:dyDescent="0.35">
      <c r="C33" s="19" t="s">
        <v>230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3:13" s="19" customFormat="1" x14ac:dyDescent="0.35">
      <c r="C34" s="19" t="s">
        <v>231</v>
      </c>
      <c r="D34" s="26"/>
      <c r="E34" s="26"/>
      <c r="F34" s="26"/>
      <c r="G34" s="26"/>
      <c r="H34" s="26"/>
      <c r="I34" s="26"/>
      <c r="J34" s="26">
        <v>1</v>
      </c>
      <c r="K34" s="26"/>
      <c r="L34" s="26">
        <v>2</v>
      </c>
      <c r="M34" s="26"/>
    </row>
    <row r="35" spans="3:13" s="19" customFormat="1" x14ac:dyDescent="0.35">
      <c r="C35" s="19" t="s">
        <v>232</v>
      </c>
      <c r="D35" s="26"/>
      <c r="E35" s="26"/>
      <c r="F35" s="26"/>
      <c r="G35" s="26"/>
      <c r="H35" s="26"/>
      <c r="I35" s="26">
        <v>2</v>
      </c>
      <c r="J35" s="26">
        <v>2</v>
      </c>
      <c r="K35" s="26"/>
      <c r="L35" s="26">
        <v>2</v>
      </c>
      <c r="M35" s="26"/>
    </row>
    <row r="36" spans="3:13" s="19" customFormat="1" x14ac:dyDescent="0.35">
      <c r="C36" s="19" t="s">
        <v>233</v>
      </c>
      <c r="D36" s="26"/>
      <c r="E36" s="26"/>
      <c r="F36" s="26"/>
      <c r="G36" s="26"/>
      <c r="H36" s="26"/>
      <c r="I36" s="26">
        <v>1</v>
      </c>
      <c r="J36" s="26">
        <v>2</v>
      </c>
      <c r="K36" s="26"/>
      <c r="L36" s="26">
        <v>1</v>
      </c>
      <c r="M36" s="26"/>
    </row>
    <row r="37" spans="3:13" s="19" customFormat="1" x14ac:dyDescent="0.35">
      <c r="C37" s="19" t="s">
        <v>234</v>
      </c>
      <c r="D37" s="26"/>
      <c r="E37" s="26"/>
      <c r="F37" s="26"/>
      <c r="G37" s="26"/>
      <c r="H37" s="26"/>
      <c r="I37" s="26">
        <v>1</v>
      </c>
      <c r="J37" s="26">
        <v>2</v>
      </c>
      <c r="K37" s="26"/>
      <c r="L37" s="26">
        <v>1</v>
      </c>
      <c r="M37" s="26"/>
    </row>
    <row r="38" spans="3:13" s="19" customFormat="1" x14ac:dyDescent="0.35">
      <c r="C38" s="19" t="s">
        <v>235</v>
      </c>
      <c r="D38" s="26"/>
      <c r="E38" s="26"/>
      <c r="F38" s="26"/>
      <c r="G38" s="26"/>
      <c r="H38" s="26"/>
      <c r="I38" s="26"/>
      <c r="J38" s="26">
        <v>2</v>
      </c>
      <c r="K38" s="26"/>
      <c r="L38" s="26">
        <v>2</v>
      </c>
      <c r="M38" s="26"/>
    </row>
    <row r="39" spans="3:13" s="19" customFormat="1" x14ac:dyDescent="0.35">
      <c r="C39" s="19" t="s">
        <v>236</v>
      </c>
      <c r="D39" s="26"/>
      <c r="E39" s="26"/>
      <c r="F39" s="26"/>
      <c r="G39" s="26"/>
      <c r="H39" s="26"/>
      <c r="I39" s="26"/>
      <c r="J39" s="26">
        <v>2</v>
      </c>
      <c r="K39" s="26"/>
      <c r="L39" s="26">
        <v>2</v>
      </c>
      <c r="M39" s="26"/>
    </row>
    <row r="40" spans="3:13" s="19" customFormat="1" x14ac:dyDescent="0.35">
      <c r="C40" s="19" t="s">
        <v>53</v>
      </c>
      <c r="D40" s="26">
        <v>2</v>
      </c>
      <c r="E40" s="26"/>
      <c r="F40" s="26">
        <v>2</v>
      </c>
      <c r="G40" s="26"/>
      <c r="H40" s="26"/>
      <c r="I40" s="26"/>
      <c r="J40" s="26"/>
      <c r="K40" s="26"/>
      <c r="L40" s="26"/>
      <c r="M40" s="26"/>
    </row>
    <row r="41" spans="3:13" s="19" customFormat="1" x14ac:dyDescent="0.35">
      <c r="C41" s="19" t="s">
        <v>237</v>
      </c>
      <c r="D41" s="26">
        <v>2</v>
      </c>
      <c r="E41" s="26"/>
      <c r="F41" s="26">
        <v>2</v>
      </c>
      <c r="G41" s="26"/>
      <c r="H41" s="26"/>
      <c r="I41" s="26"/>
      <c r="J41" s="26"/>
      <c r="K41" s="26"/>
      <c r="L41" s="26"/>
      <c r="M41" s="26"/>
    </row>
    <row r="42" spans="3:13" s="19" customFormat="1" x14ac:dyDescent="0.35">
      <c r="C42" s="19" t="s">
        <v>238</v>
      </c>
      <c r="D42" s="26">
        <v>2</v>
      </c>
      <c r="E42" s="26"/>
      <c r="F42" s="26">
        <v>2</v>
      </c>
      <c r="G42" s="26"/>
      <c r="H42" s="26"/>
      <c r="I42" s="26"/>
      <c r="J42" s="26"/>
      <c r="K42" s="26"/>
      <c r="L42" s="26"/>
      <c r="M42" s="26"/>
    </row>
    <row r="43" spans="3:13" s="19" customFormat="1" x14ac:dyDescent="0.35">
      <c r="C43" s="19" t="s">
        <v>239</v>
      </c>
      <c r="D43" s="26">
        <v>2</v>
      </c>
      <c r="E43" s="26"/>
      <c r="F43" s="26">
        <v>2</v>
      </c>
      <c r="G43" s="26"/>
      <c r="H43" s="26"/>
      <c r="I43" s="26"/>
      <c r="J43" s="26"/>
      <c r="K43" s="26"/>
      <c r="L43" s="26"/>
      <c r="M43" s="26"/>
    </row>
    <row r="44" spans="3:13" s="19" customFormat="1" x14ac:dyDescent="0.35">
      <c r="C44" s="19" t="s">
        <v>240</v>
      </c>
      <c r="D44" s="26">
        <v>2</v>
      </c>
      <c r="E44" s="26"/>
      <c r="F44" s="26">
        <v>2</v>
      </c>
      <c r="G44" s="26"/>
      <c r="H44" s="26"/>
      <c r="I44" s="26"/>
      <c r="J44" s="26"/>
      <c r="K44" s="26"/>
      <c r="L44" s="26"/>
      <c r="M44" s="26"/>
    </row>
    <row r="45" spans="3:13" s="19" customFormat="1" x14ac:dyDescent="0.35">
      <c r="C45" s="19" t="s">
        <v>241</v>
      </c>
      <c r="D45" s="26">
        <v>2</v>
      </c>
      <c r="E45" s="26"/>
      <c r="F45" s="26">
        <v>2</v>
      </c>
      <c r="G45" s="26"/>
      <c r="H45" s="26"/>
      <c r="I45" s="26"/>
      <c r="J45" s="26"/>
      <c r="K45" s="26"/>
      <c r="L45" s="26"/>
      <c r="M45" s="26"/>
    </row>
    <row r="46" spans="3:13" s="19" customFormat="1" x14ac:dyDescent="0.35">
      <c r="C46" s="19" t="s">
        <v>242</v>
      </c>
      <c r="D46" s="26">
        <v>2</v>
      </c>
      <c r="E46" s="26"/>
      <c r="F46" s="26">
        <v>2</v>
      </c>
      <c r="G46" s="26"/>
      <c r="H46" s="26"/>
      <c r="I46" s="26"/>
      <c r="J46" s="26"/>
      <c r="K46" s="26"/>
      <c r="L46" s="26"/>
      <c r="M46" s="26"/>
    </row>
    <row r="47" spans="3:13" s="19" customFormat="1" x14ac:dyDescent="0.35">
      <c r="C47" s="19" t="s">
        <v>243</v>
      </c>
      <c r="D47" s="26"/>
      <c r="E47" s="26"/>
      <c r="F47" s="26"/>
      <c r="G47" s="26"/>
      <c r="H47" s="26"/>
      <c r="I47" s="26"/>
      <c r="J47" s="26"/>
      <c r="K47" s="26">
        <v>1</v>
      </c>
      <c r="L47" s="26"/>
      <c r="M47" s="26">
        <v>2</v>
      </c>
    </row>
    <row r="48" spans="3:13" s="19" customFormat="1" x14ac:dyDescent="0.35">
      <c r="C48" s="19" t="s">
        <v>244</v>
      </c>
      <c r="D48" s="26"/>
      <c r="E48" s="26"/>
      <c r="F48" s="26"/>
      <c r="G48" s="26"/>
      <c r="H48" s="26"/>
      <c r="I48" s="26"/>
      <c r="J48" s="26"/>
      <c r="K48" s="26">
        <v>1</v>
      </c>
      <c r="L48" s="26"/>
      <c r="M48" s="26">
        <v>2</v>
      </c>
    </row>
    <row r="49" spans="3:13" s="19" customFormat="1" x14ac:dyDescent="0.35">
      <c r="C49" s="19" t="s">
        <v>245</v>
      </c>
      <c r="D49" s="26"/>
      <c r="E49" s="26"/>
      <c r="F49" s="26"/>
      <c r="G49" s="26"/>
      <c r="H49" s="26"/>
      <c r="I49" s="26"/>
      <c r="J49" s="26"/>
      <c r="K49" s="26">
        <v>1</v>
      </c>
      <c r="L49" s="26">
        <v>1</v>
      </c>
      <c r="M49" s="26">
        <v>2</v>
      </c>
    </row>
    <row r="50" spans="3:13" s="19" customFormat="1" x14ac:dyDescent="0.35">
      <c r="C50" s="19" t="s">
        <v>246</v>
      </c>
      <c r="D50" s="26"/>
      <c r="E50" s="26"/>
      <c r="F50" s="26"/>
      <c r="G50" s="26"/>
      <c r="H50" s="26"/>
      <c r="I50" s="26"/>
      <c r="J50" s="26"/>
      <c r="K50" s="26">
        <v>1</v>
      </c>
      <c r="L50" s="26"/>
      <c r="M50" s="26">
        <v>2</v>
      </c>
    </row>
    <row r="51" spans="3:13" s="19" customFormat="1" x14ac:dyDescent="0.35">
      <c r="C51" s="19" t="s">
        <v>247</v>
      </c>
      <c r="D51" s="26"/>
      <c r="E51" s="26"/>
      <c r="F51" s="26"/>
      <c r="G51" s="26"/>
      <c r="H51" s="26"/>
      <c r="I51" s="26"/>
      <c r="J51" s="26"/>
      <c r="K51" s="26">
        <v>1</v>
      </c>
      <c r="L51" s="26">
        <v>1</v>
      </c>
      <c r="M51" s="26"/>
    </row>
    <row r="52" spans="3:13" s="19" customFormat="1" x14ac:dyDescent="0.35">
      <c r="C52" s="19" t="s">
        <v>248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3:13" s="19" customFormat="1" x14ac:dyDescent="0.35">
      <c r="C53" s="19" t="s">
        <v>249</v>
      </c>
      <c r="D53" s="26"/>
      <c r="E53" s="26"/>
      <c r="F53" s="26"/>
      <c r="G53" s="26"/>
      <c r="H53" s="26"/>
      <c r="I53" s="26"/>
      <c r="J53" s="26"/>
      <c r="K53" s="26">
        <v>1</v>
      </c>
      <c r="L53" s="26"/>
      <c r="M53" s="26"/>
    </row>
    <row r="54" spans="3:13" s="19" customFormat="1" x14ac:dyDescent="0.35">
      <c r="C54" s="19" t="s">
        <v>250</v>
      </c>
      <c r="D54" s="26">
        <v>1</v>
      </c>
      <c r="E54" s="26"/>
      <c r="F54" s="26">
        <v>1</v>
      </c>
      <c r="G54" s="26"/>
      <c r="H54" s="26"/>
      <c r="I54" s="26">
        <v>2</v>
      </c>
      <c r="J54" s="26">
        <v>2</v>
      </c>
      <c r="K54" s="26"/>
      <c r="L54" s="26">
        <v>2</v>
      </c>
      <c r="M54" s="26"/>
    </row>
    <row r="55" spans="3:13" s="19" customFormat="1" x14ac:dyDescent="0.35">
      <c r="C55" s="19" t="s">
        <v>251</v>
      </c>
      <c r="D55" s="26"/>
      <c r="E55" s="26"/>
      <c r="F55" s="26"/>
      <c r="G55" s="26"/>
      <c r="H55" s="26"/>
      <c r="I55" s="26">
        <v>2</v>
      </c>
      <c r="J55" s="26"/>
      <c r="K55" s="26"/>
      <c r="L55" s="26"/>
      <c r="M55" s="26"/>
    </row>
    <row r="56" spans="3:13" s="19" customFormat="1" x14ac:dyDescent="0.35">
      <c r="C56" s="19" t="s">
        <v>252</v>
      </c>
      <c r="D56" s="26"/>
      <c r="E56" s="26"/>
      <c r="F56" s="26"/>
      <c r="G56" s="26"/>
      <c r="H56" s="26"/>
      <c r="I56" s="26">
        <v>1</v>
      </c>
      <c r="J56" s="26">
        <v>2</v>
      </c>
      <c r="K56" s="26"/>
      <c r="L56" s="26">
        <v>1</v>
      </c>
      <c r="M56" s="26"/>
    </row>
    <row r="57" spans="3:13" s="19" customFormat="1" x14ac:dyDescent="0.35">
      <c r="C57" s="19" t="s">
        <v>253</v>
      </c>
      <c r="D57" s="26">
        <v>1</v>
      </c>
      <c r="E57" s="26"/>
      <c r="F57" s="26">
        <v>1</v>
      </c>
      <c r="G57" s="26"/>
      <c r="H57" s="26">
        <v>1</v>
      </c>
      <c r="I57" s="26">
        <v>2</v>
      </c>
      <c r="J57" s="26">
        <v>2</v>
      </c>
      <c r="K57" s="26"/>
      <c r="L57" s="26">
        <v>2</v>
      </c>
      <c r="M57" s="26"/>
    </row>
    <row r="58" spans="3:13" s="19" customFormat="1" x14ac:dyDescent="0.35">
      <c r="C58" s="19" t="s">
        <v>254</v>
      </c>
      <c r="D58" s="26"/>
      <c r="E58" s="26"/>
      <c r="F58" s="26"/>
      <c r="G58" s="26"/>
      <c r="H58" s="26">
        <v>1</v>
      </c>
      <c r="I58" s="26"/>
      <c r="J58" s="26"/>
      <c r="K58" s="26"/>
      <c r="L58" s="26"/>
      <c r="M58" s="26"/>
    </row>
    <row r="59" spans="3:13" s="19" customFormat="1" x14ac:dyDescent="0.35">
      <c r="C59" s="19" t="s">
        <v>255</v>
      </c>
      <c r="D59" s="26"/>
      <c r="E59" s="26"/>
      <c r="F59" s="26"/>
      <c r="G59" s="26"/>
      <c r="H59" s="26">
        <v>2</v>
      </c>
      <c r="I59" s="26"/>
      <c r="J59" s="26"/>
      <c r="K59" s="26"/>
      <c r="L59" s="26">
        <v>1</v>
      </c>
      <c r="M59" s="26"/>
    </row>
    <row r="60" spans="3:13" s="19" customFormat="1" x14ac:dyDescent="0.35">
      <c r="C60" s="19" t="s">
        <v>256</v>
      </c>
      <c r="D60" s="26"/>
      <c r="E60" s="26"/>
      <c r="F60" s="26">
        <v>2</v>
      </c>
      <c r="G60" s="26"/>
      <c r="H60" s="26">
        <v>1</v>
      </c>
      <c r="I60" s="26">
        <v>1</v>
      </c>
      <c r="J60" s="26">
        <v>1</v>
      </c>
      <c r="K60" s="26"/>
      <c r="L60" s="26">
        <v>2</v>
      </c>
      <c r="M60" s="26"/>
    </row>
    <row r="61" spans="3:13" s="19" customFormat="1" x14ac:dyDescent="0.35">
      <c r="C61" s="19" t="s">
        <v>257</v>
      </c>
      <c r="D61" s="26"/>
      <c r="E61" s="26"/>
      <c r="F61" s="26"/>
      <c r="G61" s="26"/>
      <c r="H61" s="26">
        <v>1</v>
      </c>
      <c r="I61" s="26"/>
      <c r="J61" s="26">
        <v>2</v>
      </c>
      <c r="K61" s="26"/>
      <c r="L61" s="26">
        <v>2</v>
      </c>
      <c r="M61" s="26"/>
    </row>
    <row r="62" spans="3:13" s="19" customFormat="1" x14ac:dyDescent="0.35">
      <c r="C62" s="19" t="s">
        <v>258</v>
      </c>
      <c r="D62" s="26"/>
      <c r="E62" s="26"/>
      <c r="F62" s="26"/>
      <c r="G62" s="26"/>
      <c r="H62" s="26"/>
      <c r="I62" s="26"/>
      <c r="J62" s="26">
        <v>2</v>
      </c>
      <c r="K62" s="26"/>
      <c r="L62" s="26">
        <v>2</v>
      </c>
      <c r="M62" s="26"/>
    </row>
    <row r="63" spans="3:13" s="19" customFormat="1" x14ac:dyDescent="0.35">
      <c r="C63" s="19" t="s">
        <v>259</v>
      </c>
      <c r="D63" s="26"/>
      <c r="E63" s="26"/>
      <c r="F63" s="26"/>
      <c r="G63" s="26"/>
      <c r="H63" s="26"/>
      <c r="I63" s="26"/>
      <c r="J63" s="26">
        <v>2</v>
      </c>
      <c r="K63" s="26"/>
      <c r="L63" s="26">
        <v>2</v>
      </c>
      <c r="M63" s="26"/>
    </row>
    <row r="64" spans="3:13" s="19" customFormat="1" x14ac:dyDescent="0.35">
      <c r="C64" s="19" t="s">
        <v>260</v>
      </c>
      <c r="D64" s="26"/>
      <c r="E64" s="26"/>
      <c r="F64" s="26">
        <v>1</v>
      </c>
      <c r="G64" s="26">
        <v>2</v>
      </c>
      <c r="H64" s="26">
        <v>1</v>
      </c>
      <c r="I64" s="26"/>
      <c r="J64" s="26"/>
      <c r="K64" s="26"/>
      <c r="L64" s="26"/>
      <c r="M64" s="26"/>
    </row>
    <row r="65" spans="2:13" s="19" customFormat="1" x14ac:dyDescent="0.35">
      <c r="C65" s="19" t="s">
        <v>82</v>
      </c>
      <c r="D65" s="26"/>
      <c r="E65" s="26"/>
      <c r="F65" s="26">
        <v>1</v>
      </c>
      <c r="G65" s="26">
        <v>2</v>
      </c>
      <c r="H65" s="26">
        <v>1</v>
      </c>
      <c r="I65" s="26"/>
      <c r="J65" s="26"/>
      <c r="K65" s="26"/>
      <c r="L65" s="26"/>
      <c r="M65" s="26"/>
    </row>
    <row r="66" spans="2:13" s="19" customFormat="1" x14ac:dyDescent="0.35">
      <c r="C66" s="19" t="s">
        <v>83</v>
      </c>
      <c r="D66" s="26"/>
      <c r="E66" s="26"/>
      <c r="F66" s="26">
        <v>1</v>
      </c>
      <c r="G66" s="26">
        <v>2</v>
      </c>
      <c r="H66" s="26">
        <v>1</v>
      </c>
      <c r="I66" s="26"/>
      <c r="J66" s="26"/>
      <c r="K66" s="26"/>
      <c r="L66" s="26"/>
      <c r="M66" s="26"/>
    </row>
    <row r="67" spans="2:13" s="19" customFormat="1" x14ac:dyDescent="0.35">
      <c r="C67" s="19" t="s">
        <v>89</v>
      </c>
      <c r="D67" s="26"/>
      <c r="E67" s="26"/>
      <c r="F67" s="26">
        <v>1</v>
      </c>
      <c r="G67" s="26">
        <v>2</v>
      </c>
      <c r="H67" s="26">
        <v>1</v>
      </c>
      <c r="I67" s="26"/>
      <c r="J67" s="26"/>
      <c r="K67" s="26"/>
      <c r="L67" s="26"/>
      <c r="M67" s="26"/>
    </row>
    <row r="68" spans="2:13" s="19" customFormat="1" x14ac:dyDescent="0.35">
      <c r="C68" s="19" t="s">
        <v>261</v>
      </c>
      <c r="D68" s="26">
        <v>2</v>
      </c>
      <c r="E68" s="26"/>
      <c r="F68" s="26"/>
      <c r="G68" s="26"/>
      <c r="H68" s="26"/>
      <c r="I68" s="26"/>
      <c r="J68" s="26"/>
      <c r="K68" s="26"/>
      <c r="L68" s="26"/>
      <c r="M68" s="26"/>
    </row>
    <row r="69" spans="2:13" s="19" customFormat="1" x14ac:dyDescent="0.35">
      <c r="C69" s="19" t="s">
        <v>262</v>
      </c>
      <c r="D69" s="26">
        <v>2</v>
      </c>
      <c r="E69" s="26"/>
      <c r="F69" s="26"/>
      <c r="G69" s="26"/>
      <c r="H69" s="26"/>
      <c r="I69" s="26"/>
      <c r="J69" s="26"/>
      <c r="K69" s="26"/>
      <c r="L69" s="26"/>
      <c r="M69" s="26"/>
    </row>
    <row r="70" spans="2:13" s="19" customFormat="1" x14ac:dyDescent="0.35">
      <c r="C70" s="19" t="s">
        <v>263</v>
      </c>
      <c r="D70" s="26"/>
      <c r="E70" s="26"/>
      <c r="F70" s="26"/>
      <c r="G70" s="26"/>
      <c r="H70" s="26"/>
      <c r="I70" s="26">
        <v>2</v>
      </c>
      <c r="J70" s="26"/>
      <c r="K70" s="26"/>
      <c r="L70" s="26">
        <v>2</v>
      </c>
      <c r="M70" s="26"/>
    </row>
    <row r="71" spans="2:13" s="19" customFormat="1" x14ac:dyDescent="0.35">
      <c r="C71" s="19" t="s">
        <v>93</v>
      </c>
      <c r="D71" s="26">
        <v>1</v>
      </c>
      <c r="E71" s="26"/>
      <c r="F71" s="26"/>
      <c r="G71" s="26"/>
      <c r="H71" s="26"/>
      <c r="I71" s="26"/>
      <c r="J71" s="26"/>
      <c r="K71" s="26"/>
      <c r="L71" s="26"/>
      <c r="M71" s="26"/>
    </row>
    <row r="72" spans="2:13" s="19" customFormat="1" x14ac:dyDescent="0.35">
      <c r="C72" s="19" t="s">
        <v>94</v>
      </c>
      <c r="D72" s="26">
        <v>1</v>
      </c>
      <c r="E72" s="26"/>
      <c r="F72" s="26"/>
      <c r="G72" s="26"/>
      <c r="H72" s="26"/>
      <c r="I72" s="26"/>
      <c r="J72" s="26"/>
      <c r="K72" s="26"/>
      <c r="L72" s="26"/>
      <c r="M72" s="26"/>
    </row>
    <row r="73" spans="2:13" s="19" customFormat="1" x14ac:dyDescent="0.35">
      <c r="C73" s="19" t="s">
        <v>95</v>
      </c>
      <c r="D73" s="26">
        <v>1</v>
      </c>
      <c r="E73" s="26"/>
      <c r="F73" s="26"/>
      <c r="G73" s="26"/>
      <c r="H73" s="26"/>
      <c r="I73" s="26"/>
      <c r="J73" s="26"/>
      <c r="K73" s="26"/>
      <c r="L73" s="26">
        <v>2</v>
      </c>
      <c r="M73" s="26">
        <v>2</v>
      </c>
    </row>
    <row r="74" spans="2:13" s="19" customFormat="1" x14ac:dyDescent="0.35">
      <c r="C74" s="19" t="s">
        <v>96</v>
      </c>
      <c r="D74" s="26"/>
      <c r="E74" s="26"/>
      <c r="F74" s="26"/>
      <c r="G74" s="26"/>
      <c r="H74" s="26"/>
      <c r="I74" s="26">
        <v>2</v>
      </c>
      <c r="J74" s="26"/>
      <c r="K74" s="26"/>
      <c r="L74" s="26"/>
      <c r="M74" s="26">
        <v>1</v>
      </c>
    </row>
    <row r="75" spans="2:13" s="19" customFormat="1" x14ac:dyDescent="0.35">
      <c r="C75" s="19" t="s">
        <v>97</v>
      </c>
      <c r="D75" s="26"/>
      <c r="E75" s="26"/>
      <c r="F75" s="26"/>
      <c r="G75" s="26"/>
      <c r="H75" s="26"/>
      <c r="I75" s="26"/>
      <c r="J75" s="26"/>
      <c r="K75" s="26">
        <v>1</v>
      </c>
      <c r="L75" s="26"/>
      <c r="M75" s="26">
        <v>1</v>
      </c>
    </row>
    <row r="76" spans="2:13" s="19" customFormat="1" x14ac:dyDescent="0.35">
      <c r="C76" s="19" t="s">
        <v>98</v>
      </c>
      <c r="D76" s="26"/>
      <c r="E76" s="26"/>
      <c r="F76" s="26"/>
      <c r="G76" s="26"/>
      <c r="H76" s="26"/>
      <c r="I76" s="26"/>
      <c r="J76" s="26"/>
      <c r="K76" s="26">
        <v>2</v>
      </c>
      <c r="L76" s="26"/>
      <c r="M76" s="26"/>
    </row>
    <row r="77" spans="2:13" s="19" customFormat="1" x14ac:dyDescent="0.35">
      <c r="C77" s="19" t="s">
        <v>99</v>
      </c>
      <c r="D77" s="26"/>
      <c r="E77" s="26"/>
      <c r="F77" s="26"/>
      <c r="G77" s="26"/>
      <c r="H77" s="26"/>
      <c r="I77" s="26">
        <v>2</v>
      </c>
      <c r="J77" s="26"/>
      <c r="K77" s="26">
        <v>2</v>
      </c>
      <c r="L77" s="26"/>
      <c r="M77" s="26"/>
    </row>
    <row r="78" spans="2:13" s="19" customFormat="1" x14ac:dyDescent="0.35">
      <c r="C78" s="19" t="s">
        <v>100</v>
      </c>
      <c r="D78" s="26"/>
      <c r="E78" s="26"/>
      <c r="F78" s="26"/>
      <c r="G78" s="26"/>
      <c r="H78" s="26"/>
      <c r="I78" s="26"/>
      <c r="J78" s="26"/>
      <c r="K78" s="26">
        <v>2</v>
      </c>
      <c r="L78" s="26"/>
      <c r="M78" s="26">
        <v>1</v>
      </c>
    </row>
    <row r="79" spans="2:13" s="19" customFormat="1" x14ac:dyDescent="0.35">
      <c r="C79" s="19" t="s">
        <v>102</v>
      </c>
      <c r="D79" s="26"/>
      <c r="E79" s="26"/>
      <c r="F79" s="26"/>
      <c r="G79" s="26"/>
      <c r="H79" s="26"/>
      <c r="I79" s="26"/>
      <c r="J79" s="26"/>
      <c r="K79" s="26">
        <v>2</v>
      </c>
      <c r="L79" s="26"/>
      <c r="M79" s="26"/>
    </row>
    <row r="80" spans="2:13" s="19" customFormat="1" x14ac:dyDescent="0.35">
      <c r="B80" s="19" t="s">
        <v>343</v>
      </c>
      <c r="C80" s="19" t="s">
        <v>264</v>
      </c>
      <c r="D80" s="26"/>
      <c r="E80" s="26"/>
      <c r="F80" s="26"/>
      <c r="G80" s="26"/>
      <c r="H80" s="26"/>
      <c r="I80" s="26"/>
      <c r="J80" s="26"/>
      <c r="K80" s="26">
        <v>1</v>
      </c>
      <c r="L80" s="26"/>
      <c r="M80" s="26">
        <v>1</v>
      </c>
    </row>
    <row r="81" spans="2:13" s="19" customFormat="1" x14ac:dyDescent="0.35">
      <c r="B81" s="19">
        <v>405</v>
      </c>
      <c r="C81" s="19" t="s">
        <v>265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2:13" s="19" customFormat="1" x14ac:dyDescent="0.35">
      <c r="C82" s="19" t="s">
        <v>266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2:13" s="19" customFormat="1" x14ac:dyDescent="0.35">
      <c r="C83" s="19" t="s">
        <v>267</v>
      </c>
      <c r="D83" s="26"/>
      <c r="E83" s="26"/>
      <c r="F83" s="26"/>
      <c r="G83" s="26"/>
      <c r="H83" s="26"/>
      <c r="I83" s="26"/>
      <c r="J83" s="26"/>
      <c r="K83" s="26"/>
      <c r="L83" s="26"/>
      <c r="M83" s="26">
        <v>1</v>
      </c>
    </row>
    <row r="84" spans="2:13" s="19" customFormat="1" x14ac:dyDescent="0.35">
      <c r="C84" s="19" t="s">
        <v>106</v>
      </c>
      <c r="D84" s="26"/>
      <c r="E84" s="26"/>
      <c r="F84" s="26"/>
      <c r="G84" s="26"/>
      <c r="H84" s="26"/>
      <c r="I84" s="26"/>
      <c r="J84" s="26"/>
      <c r="K84" s="26">
        <v>2</v>
      </c>
      <c r="L84" s="26"/>
      <c r="M84" s="26"/>
    </row>
    <row r="85" spans="2:13" s="19" customFormat="1" x14ac:dyDescent="0.35">
      <c r="C85" s="19" t="s">
        <v>268</v>
      </c>
      <c r="D85" s="26"/>
      <c r="E85" s="26"/>
      <c r="F85" s="26"/>
      <c r="G85" s="26"/>
      <c r="H85" s="26"/>
      <c r="I85" s="26"/>
      <c r="J85" s="26"/>
      <c r="K85" s="26">
        <v>2</v>
      </c>
      <c r="L85" s="26"/>
      <c r="M85" s="26">
        <v>2</v>
      </c>
    </row>
    <row r="86" spans="2:13" s="19" customFormat="1" x14ac:dyDescent="0.35">
      <c r="C86" s="19" t="s">
        <v>269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</row>
    <row r="87" spans="2:13" s="19" customFormat="1" x14ac:dyDescent="0.35">
      <c r="C87" s="19" t="s">
        <v>108</v>
      </c>
      <c r="D87" s="26"/>
      <c r="E87" s="26"/>
      <c r="F87" s="26"/>
      <c r="G87" s="26"/>
      <c r="H87" s="26"/>
      <c r="I87" s="26"/>
      <c r="J87" s="26"/>
      <c r="K87" s="26">
        <v>2</v>
      </c>
      <c r="L87" s="26">
        <v>2</v>
      </c>
      <c r="M87" s="26">
        <v>2</v>
      </c>
    </row>
    <row r="88" spans="2:13" s="19" customFormat="1" x14ac:dyDescent="0.35">
      <c r="C88" s="19" t="s">
        <v>110</v>
      </c>
      <c r="D88" s="26"/>
      <c r="E88" s="26"/>
      <c r="F88" s="26"/>
      <c r="G88" s="26"/>
      <c r="H88" s="26"/>
      <c r="I88" s="26"/>
      <c r="J88" s="26"/>
      <c r="K88" s="26">
        <v>2</v>
      </c>
      <c r="L88" s="26"/>
      <c r="M88" s="26">
        <v>2</v>
      </c>
    </row>
    <row r="89" spans="2:13" s="19" customFormat="1" x14ac:dyDescent="0.35">
      <c r="C89" s="19" t="s">
        <v>112</v>
      </c>
      <c r="D89" s="26"/>
      <c r="E89" s="26"/>
      <c r="F89" s="26"/>
      <c r="G89" s="26"/>
      <c r="H89" s="26"/>
      <c r="I89" s="26"/>
      <c r="J89" s="26"/>
      <c r="K89" s="26">
        <v>2</v>
      </c>
      <c r="L89" s="26"/>
      <c r="M89" s="26">
        <v>2</v>
      </c>
    </row>
    <row r="90" spans="2:13" x14ac:dyDescent="0.35">
      <c r="C90" t="s">
        <v>113</v>
      </c>
      <c r="D90" s="2"/>
      <c r="E90" s="2"/>
      <c r="F90" s="2"/>
      <c r="G90" s="2"/>
      <c r="H90" s="2"/>
      <c r="I90" s="2"/>
      <c r="J90" s="2"/>
      <c r="K90" s="2">
        <v>2</v>
      </c>
      <c r="L90" s="2"/>
      <c r="M90" s="2"/>
    </row>
    <row r="91" spans="2:13" s="19" customFormat="1" x14ac:dyDescent="0.35">
      <c r="C91" s="19" t="s">
        <v>270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13" s="19" customFormat="1" x14ac:dyDescent="0.35">
      <c r="C92" s="19" t="s">
        <v>271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2:13" x14ac:dyDescent="0.35">
      <c r="C93" t="s">
        <v>272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s="19" customFormat="1" x14ac:dyDescent="0.35">
      <c r="C94" s="19" t="s">
        <v>273</v>
      </c>
      <c r="D94" s="26"/>
      <c r="E94" s="26"/>
      <c r="F94" s="26"/>
      <c r="G94" s="26">
        <v>2</v>
      </c>
      <c r="H94" s="26">
        <v>1</v>
      </c>
      <c r="I94" s="26">
        <v>2</v>
      </c>
      <c r="J94" s="26">
        <v>1</v>
      </c>
      <c r="K94" s="26"/>
      <c r="L94" s="26">
        <v>2</v>
      </c>
      <c r="M94" s="26"/>
    </row>
    <row r="95" spans="2:13" s="19" customFormat="1" x14ac:dyDescent="0.35">
      <c r="C95" s="19" t="s">
        <v>274</v>
      </c>
      <c r="D95" s="26"/>
      <c r="E95" s="26"/>
      <c r="F95" s="26"/>
      <c r="G95" s="26">
        <v>2</v>
      </c>
      <c r="H95" s="26">
        <v>2</v>
      </c>
      <c r="I95" s="26">
        <v>1</v>
      </c>
      <c r="J95" s="26"/>
      <c r="K95" s="26"/>
      <c r="L95" s="26">
        <v>1</v>
      </c>
      <c r="M95" s="26"/>
    </row>
    <row r="96" spans="2:13" s="19" customFormat="1" x14ac:dyDescent="0.35">
      <c r="C96" s="19" t="s">
        <v>275</v>
      </c>
      <c r="D96" s="26"/>
      <c r="E96" s="26"/>
      <c r="F96" s="26"/>
      <c r="G96" s="26"/>
      <c r="H96" s="26"/>
      <c r="I96" s="26"/>
      <c r="J96" s="26"/>
      <c r="K96" s="26"/>
      <c r="L96" s="26">
        <v>1</v>
      </c>
      <c r="M96" s="26"/>
    </row>
    <row r="97" spans="3:13" s="19" customFormat="1" x14ac:dyDescent="0.35">
      <c r="C97" s="19" t="s">
        <v>276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3:13" s="19" customFormat="1" x14ac:dyDescent="0.35">
      <c r="C98" s="19" t="s">
        <v>277</v>
      </c>
      <c r="D98" s="26"/>
      <c r="E98" s="26"/>
      <c r="F98" s="26"/>
      <c r="G98" s="26"/>
      <c r="H98" s="26"/>
      <c r="I98" s="26"/>
      <c r="J98" s="26">
        <v>1</v>
      </c>
      <c r="K98" s="26"/>
      <c r="L98" s="26">
        <v>2</v>
      </c>
      <c r="M98" s="26"/>
    </row>
    <row r="99" spans="3:13" s="19" customFormat="1" x14ac:dyDescent="0.35">
      <c r="C99" s="19" t="s">
        <v>278</v>
      </c>
      <c r="D99" s="26"/>
      <c r="E99" s="26"/>
      <c r="F99" s="26"/>
      <c r="G99" s="26"/>
      <c r="H99" s="26"/>
      <c r="I99" s="26"/>
      <c r="J99" s="26">
        <v>1</v>
      </c>
      <c r="K99" s="26"/>
      <c r="L99" s="26">
        <v>2</v>
      </c>
      <c r="M99" s="26"/>
    </row>
    <row r="100" spans="3:13" s="19" customFormat="1" x14ac:dyDescent="0.35">
      <c r="C100" s="19" t="s">
        <v>279</v>
      </c>
      <c r="D100" s="26"/>
      <c r="E100" s="26"/>
      <c r="F100" s="26"/>
      <c r="G100" s="26"/>
      <c r="H100" s="26"/>
      <c r="I100" s="26"/>
      <c r="J100" s="26">
        <v>1</v>
      </c>
      <c r="K100" s="26"/>
      <c r="L100" s="26">
        <v>2</v>
      </c>
      <c r="M100" s="26"/>
    </row>
    <row r="101" spans="3:13" s="19" customFormat="1" x14ac:dyDescent="0.35">
      <c r="C101" s="19" t="s">
        <v>121</v>
      </c>
      <c r="D101" s="26"/>
      <c r="E101" s="26"/>
      <c r="F101" s="26"/>
      <c r="G101" s="26">
        <v>1</v>
      </c>
      <c r="H101" s="26"/>
      <c r="I101" s="26"/>
      <c r="J101" s="26">
        <v>1</v>
      </c>
      <c r="K101" s="26"/>
      <c r="L101" s="26">
        <v>2</v>
      </c>
      <c r="M101" s="26">
        <v>2</v>
      </c>
    </row>
    <row r="102" spans="3:13" s="19" customFormat="1" x14ac:dyDescent="0.35">
      <c r="C102" s="19" t="s">
        <v>280</v>
      </c>
      <c r="D102" s="26"/>
      <c r="E102" s="26"/>
      <c r="F102" s="26"/>
      <c r="G102" s="26"/>
      <c r="H102" s="26"/>
      <c r="I102" s="26">
        <v>2</v>
      </c>
      <c r="J102" s="26">
        <v>1</v>
      </c>
      <c r="K102" s="26"/>
      <c r="L102" s="26">
        <v>2</v>
      </c>
      <c r="M102" s="26"/>
    </row>
    <row r="103" spans="3:13" s="19" customFormat="1" x14ac:dyDescent="0.35">
      <c r="C103" s="19" t="s">
        <v>281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3:13" s="19" customFormat="1" x14ac:dyDescent="0.35">
      <c r="C104" s="19" t="s">
        <v>282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3:13" s="19" customFormat="1" x14ac:dyDescent="0.35">
      <c r="C105" s="19" t="s">
        <v>283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3:13" x14ac:dyDescent="0.35">
      <c r="C106" t="s">
        <v>284</v>
      </c>
      <c r="D106" s="2"/>
      <c r="E106" s="2"/>
      <c r="F106" s="2"/>
      <c r="G106" s="2"/>
      <c r="H106" s="2"/>
      <c r="I106" s="2">
        <v>2</v>
      </c>
      <c r="J106" s="2"/>
      <c r="K106" s="2"/>
      <c r="L106" s="2">
        <v>2</v>
      </c>
      <c r="M106" s="2"/>
    </row>
    <row r="107" spans="3:13" x14ac:dyDescent="0.35">
      <c r="C107" t="s">
        <v>127</v>
      </c>
      <c r="D107" s="2"/>
      <c r="E107" s="2"/>
      <c r="F107" s="2"/>
      <c r="G107" s="2"/>
      <c r="H107" s="2"/>
      <c r="I107" s="2">
        <v>1</v>
      </c>
      <c r="J107" s="2"/>
      <c r="K107" s="2"/>
      <c r="L107" s="2">
        <v>2</v>
      </c>
      <c r="M107" s="2"/>
    </row>
    <row r="108" spans="3:13" s="19" customFormat="1" x14ac:dyDescent="0.35">
      <c r="C108" s="19" t="s">
        <v>285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09" spans="3:13" s="19" customFormat="1" x14ac:dyDescent="0.35">
      <c r="C109" s="19" t="s">
        <v>286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</row>
    <row r="110" spans="3:13" s="19" customFormat="1" x14ac:dyDescent="0.35">
      <c r="C110" s="19" t="s">
        <v>287</v>
      </c>
      <c r="D110" s="26"/>
      <c r="E110" s="26"/>
      <c r="F110" s="26"/>
      <c r="G110" s="26"/>
      <c r="H110" s="26"/>
      <c r="I110" s="26">
        <v>1</v>
      </c>
      <c r="J110" s="26"/>
      <c r="K110" s="26"/>
      <c r="L110" s="26">
        <v>1</v>
      </c>
      <c r="M110" s="26"/>
    </row>
    <row r="111" spans="3:13" s="19" customFormat="1" x14ac:dyDescent="0.35">
      <c r="C111" s="19" t="s">
        <v>288</v>
      </c>
      <c r="D111" s="26">
        <v>1</v>
      </c>
      <c r="E111" s="26"/>
      <c r="F111" s="26"/>
      <c r="G111" s="26">
        <v>2</v>
      </c>
      <c r="H111" s="26">
        <v>2</v>
      </c>
      <c r="I111" s="26">
        <v>1</v>
      </c>
      <c r="J111" s="26">
        <v>2</v>
      </c>
      <c r="K111" s="26"/>
      <c r="L111" s="26">
        <v>2</v>
      </c>
      <c r="M111" s="26"/>
    </row>
    <row r="112" spans="3:13" s="19" customFormat="1" x14ac:dyDescent="0.35">
      <c r="C112" s="19" t="s">
        <v>289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</row>
    <row r="113" spans="3:13" s="19" customFormat="1" x14ac:dyDescent="0.35">
      <c r="C113" s="19" t="s">
        <v>290</v>
      </c>
      <c r="D113" s="26"/>
      <c r="E113" s="26"/>
      <c r="F113" s="26"/>
      <c r="G113" s="26"/>
      <c r="H113" s="26"/>
      <c r="I113" s="26"/>
      <c r="J113" s="26">
        <v>2</v>
      </c>
      <c r="K113" s="26"/>
      <c r="L113" s="26">
        <v>2</v>
      </c>
      <c r="M113" s="26"/>
    </row>
    <row r="114" spans="3:13" s="19" customFormat="1" x14ac:dyDescent="0.35">
      <c r="C114" s="19" t="s">
        <v>291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3:13" s="19" customFormat="1" x14ac:dyDescent="0.35">
      <c r="C115" s="19" t="s">
        <v>292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>
        <v>2</v>
      </c>
    </row>
    <row r="116" spans="3:13" s="19" customFormat="1" x14ac:dyDescent="0.35">
      <c r="C116" s="19" t="s">
        <v>293</v>
      </c>
      <c r="D116" s="26"/>
      <c r="E116" s="26"/>
      <c r="F116" s="26"/>
      <c r="G116" s="26"/>
      <c r="H116" s="26"/>
      <c r="I116" s="26">
        <v>2</v>
      </c>
      <c r="J116" s="26">
        <v>2</v>
      </c>
      <c r="K116" s="26"/>
      <c r="L116" s="26">
        <v>2</v>
      </c>
      <c r="M116" s="26"/>
    </row>
    <row r="117" spans="3:13" s="19" customFormat="1" x14ac:dyDescent="0.35">
      <c r="C117" s="19" t="s">
        <v>294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3:13" s="28" customFormat="1" x14ac:dyDescent="0.35">
      <c r="C118" s="28" t="s">
        <v>295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3:13" s="19" customFormat="1" x14ac:dyDescent="0.35">
      <c r="C119" s="19" t="s">
        <v>296</v>
      </c>
      <c r="D119" s="26">
        <v>2</v>
      </c>
      <c r="E119" s="26"/>
      <c r="F119" s="26">
        <v>2</v>
      </c>
      <c r="G119" s="26">
        <v>1</v>
      </c>
      <c r="H119" s="26"/>
      <c r="I119" s="26">
        <v>1</v>
      </c>
      <c r="J119" s="26">
        <v>2</v>
      </c>
      <c r="K119" s="26">
        <v>1</v>
      </c>
      <c r="L119" s="26">
        <v>2</v>
      </c>
      <c r="M119" s="26">
        <v>2</v>
      </c>
    </row>
    <row r="120" spans="3:13" s="19" customFormat="1" x14ac:dyDescent="0.35">
      <c r="C120" s="19" t="s">
        <v>137</v>
      </c>
      <c r="D120" s="26">
        <v>2</v>
      </c>
      <c r="E120" s="26"/>
      <c r="F120" s="26">
        <v>1</v>
      </c>
      <c r="G120" s="26"/>
      <c r="H120" s="26"/>
      <c r="I120" s="26"/>
      <c r="J120" s="26"/>
      <c r="K120" s="26"/>
      <c r="L120" s="26"/>
      <c r="M120" s="26"/>
    </row>
    <row r="121" spans="3:13" s="19" customFormat="1" x14ac:dyDescent="0.35">
      <c r="C121" s="19" t="s">
        <v>297</v>
      </c>
      <c r="D121" s="26">
        <v>1</v>
      </c>
      <c r="E121" s="26"/>
      <c r="F121" s="26">
        <v>2</v>
      </c>
      <c r="G121" s="26">
        <v>2</v>
      </c>
      <c r="H121" s="26">
        <v>2</v>
      </c>
      <c r="I121" s="26"/>
      <c r="J121" s="26">
        <v>2</v>
      </c>
      <c r="K121" s="26"/>
      <c r="L121" s="26"/>
      <c r="M121" s="26"/>
    </row>
    <row r="122" spans="3:13" s="19" customFormat="1" x14ac:dyDescent="0.35">
      <c r="C122" s="19" t="s">
        <v>298</v>
      </c>
      <c r="D122" s="26"/>
      <c r="E122" s="26"/>
      <c r="F122" s="26"/>
      <c r="G122" s="26"/>
      <c r="H122" s="26"/>
      <c r="I122" s="26">
        <v>2</v>
      </c>
      <c r="J122" s="26">
        <v>2</v>
      </c>
      <c r="K122" s="26"/>
      <c r="L122" s="26">
        <v>2</v>
      </c>
      <c r="M122" s="26"/>
    </row>
    <row r="123" spans="3:13" s="19" customFormat="1" x14ac:dyDescent="0.35">
      <c r="C123" s="19" t="s">
        <v>140</v>
      </c>
      <c r="D123" s="26"/>
      <c r="E123" s="26"/>
      <c r="F123" s="26"/>
      <c r="G123" s="26"/>
      <c r="H123" s="26"/>
      <c r="I123" s="26"/>
      <c r="J123" s="26">
        <v>2</v>
      </c>
      <c r="K123" s="26"/>
      <c r="L123" s="26">
        <v>1</v>
      </c>
      <c r="M123" s="26"/>
    </row>
    <row r="124" spans="3:13" s="19" customFormat="1" x14ac:dyDescent="0.35">
      <c r="C124" s="19" t="s">
        <v>299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  <row r="125" spans="3:13" s="19" customFormat="1" x14ac:dyDescent="0.35">
      <c r="C125" s="19" t="s">
        <v>300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</row>
    <row r="126" spans="3:13" s="19" customFormat="1" x14ac:dyDescent="0.35">
      <c r="C126" s="19" t="s">
        <v>301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</row>
    <row r="127" spans="3:13" s="19" customFormat="1" x14ac:dyDescent="0.35">
      <c r="C127" s="19" t="s">
        <v>143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</row>
    <row r="128" spans="3:13" s="19" customFormat="1" x14ac:dyDescent="0.35">
      <c r="C128" s="19" t="s">
        <v>302</v>
      </c>
      <c r="D128" s="26"/>
      <c r="E128" s="26"/>
      <c r="F128" s="26"/>
      <c r="G128" s="26"/>
      <c r="H128" s="26"/>
      <c r="I128" s="26"/>
      <c r="J128" s="26">
        <v>2</v>
      </c>
      <c r="K128" s="26"/>
      <c r="L128" s="26"/>
      <c r="M128" s="26"/>
    </row>
    <row r="129" spans="3:13" s="19" customFormat="1" x14ac:dyDescent="0.35">
      <c r="C129" s="19" t="s">
        <v>145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</row>
    <row r="130" spans="3:13" s="19" customFormat="1" x14ac:dyDescent="0.35">
      <c r="C130" s="19" t="s">
        <v>303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</row>
    <row r="131" spans="3:13" s="19" customFormat="1" x14ac:dyDescent="0.35">
      <c r="C131" s="19" t="s">
        <v>304</v>
      </c>
      <c r="D131" s="26">
        <v>2</v>
      </c>
      <c r="E131" s="26"/>
      <c r="F131" s="26">
        <v>2</v>
      </c>
      <c r="G131" s="26"/>
      <c r="H131" s="26"/>
      <c r="I131" s="26"/>
      <c r="J131" s="26"/>
      <c r="K131" s="26"/>
      <c r="L131" s="26"/>
      <c r="M131" s="26"/>
    </row>
    <row r="132" spans="3:13" x14ac:dyDescent="0.35">
      <c r="C132" t="s">
        <v>148</v>
      </c>
      <c r="D132" s="2">
        <v>2</v>
      </c>
      <c r="E132" s="2"/>
      <c r="F132" s="2">
        <v>2</v>
      </c>
      <c r="G132" s="2"/>
      <c r="H132" s="2"/>
      <c r="I132" s="2">
        <v>1</v>
      </c>
      <c r="J132" s="2"/>
      <c r="K132" s="2"/>
      <c r="L132" s="2"/>
      <c r="M132" s="2"/>
    </row>
    <row r="133" spans="3:13" x14ac:dyDescent="0.35">
      <c r="C133" t="s">
        <v>151</v>
      </c>
      <c r="D133" s="2">
        <v>1</v>
      </c>
      <c r="E133" s="2"/>
      <c r="F133" s="2">
        <v>2</v>
      </c>
      <c r="G133" s="2"/>
      <c r="H133" s="2"/>
      <c r="I133" s="2"/>
      <c r="J133" s="2"/>
      <c r="K133" s="2"/>
      <c r="L133" s="2"/>
      <c r="M133" s="2"/>
    </row>
    <row r="134" spans="3:13" x14ac:dyDescent="0.35">
      <c r="C134" t="s">
        <v>305</v>
      </c>
      <c r="D134" s="2">
        <v>1</v>
      </c>
      <c r="E134" s="2"/>
      <c r="F134" s="2">
        <v>2</v>
      </c>
      <c r="G134" s="2"/>
      <c r="H134" s="2"/>
      <c r="I134" s="2"/>
      <c r="J134" s="2"/>
      <c r="K134" s="2"/>
      <c r="L134" s="2"/>
      <c r="M134" s="2"/>
    </row>
    <row r="135" spans="3:13" x14ac:dyDescent="0.35">
      <c r="C135" t="s">
        <v>152</v>
      </c>
      <c r="D135" s="2">
        <v>2</v>
      </c>
      <c r="E135" s="2"/>
      <c r="F135" s="2">
        <v>2</v>
      </c>
      <c r="G135" s="2"/>
      <c r="H135" s="2"/>
      <c r="I135" s="2">
        <v>1</v>
      </c>
      <c r="J135" s="2"/>
      <c r="K135" s="2"/>
      <c r="L135" s="2"/>
      <c r="M135" s="2"/>
    </row>
    <row r="136" spans="3:13" x14ac:dyDescent="0.35">
      <c r="C136" t="s">
        <v>306</v>
      </c>
      <c r="D136" s="2">
        <v>2</v>
      </c>
      <c r="E136" s="2"/>
      <c r="F136" s="2">
        <v>2</v>
      </c>
      <c r="G136" s="2"/>
      <c r="H136" s="2"/>
      <c r="I136" s="2">
        <v>1</v>
      </c>
      <c r="J136" s="2"/>
      <c r="K136" s="2"/>
      <c r="L136" s="2"/>
      <c r="M136" s="2"/>
    </row>
    <row r="137" spans="3:13" x14ac:dyDescent="0.35">
      <c r="C137" t="s">
        <v>307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3:13" x14ac:dyDescent="0.35">
      <c r="C138" t="s">
        <v>308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3:13" x14ac:dyDescent="0.35">
      <c r="C139" t="s">
        <v>309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3:13" x14ac:dyDescent="0.35">
      <c r="C140" t="s">
        <v>310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3:13" x14ac:dyDescent="0.35">
      <c r="C141" t="s">
        <v>311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3:13" x14ac:dyDescent="0.35">
      <c r="C142" t="s">
        <v>312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3:13" x14ac:dyDescent="0.35">
      <c r="C143" t="s">
        <v>313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3:13" x14ac:dyDescent="0.35">
      <c r="C144" t="s">
        <v>314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3:13" x14ac:dyDescent="0.35">
      <c r="C145" t="s">
        <v>315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3:13" x14ac:dyDescent="0.35">
      <c r="C146" t="s">
        <v>316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3:13" x14ac:dyDescent="0.35">
      <c r="C147" t="s">
        <v>317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3:13" x14ac:dyDescent="0.35">
      <c r="C148" t="s">
        <v>318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3:13" x14ac:dyDescent="0.35">
      <c r="C149" t="s">
        <v>319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3:13" x14ac:dyDescent="0.35">
      <c r="C150" t="s">
        <v>158</v>
      </c>
      <c r="D150" s="2">
        <v>1</v>
      </c>
      <c r="E150" s="2"/>
      <c r="F150" s="2">
        <v>1</v>
      </c>
      <c r="G150" s="2"/>
      <c r="H150" s="2"/>
      <c r="I150" s="2"/>
      <c r="J150" s="2"/>
      <c r="K150" s="2"/>
      <c r="L150" s="2"/>
      <c r="M150" s="2"/>
    </row>
    <row r="151" spans="3:13" x14ac:dyDescent="0.35">
      <c r="C151" t="s">
        <v>160</v>
      </c>
      <c r="D151" s="2">
        <v>1</v>
      </c>
      <c r="E151" s="2"/>
      <c r="F151" s="2">
        <v>1</v>
      </c>
      <c r="G151" s="2"/>
      <c r="H151" s="2"/>
      <c r="I151" s="2"/>
      <c r="J151" s="2"/>
      <c r="K151" s="2"/>
      <c r="L151" s="2"/>
      <c r="M151" s="2"/>
    </row>
    <row r="152" spans="3:13" x14ac:dyDescent="0.35">
      <c r="C152" t="s">
        <v>161</v>
      </c>
      <c r="D152" s="2">
        <v>1</v>
      </c>
      <c r="E152" s="2"/>
      <c r="F152" s="2">
        <v>1</v>
      </c>
      <c r="G152" s="2"/>
      <c r="H152" s="2"/>
      <c r="I152" s="2"/>
      <c r="J152" s="2"/>
      <c r="K152" s="2"/>
      <c r="L152" s="2">
        <v>2</v>
      </c>
      <c r="M152" s="2">
        <v>2</v>
      </c>
    </row>
    <row r="153" spans="3:13" x14ac:dyDescent="0.35">
      <c r="C153" t="s">
        <v>320</v>
      </c>
      <c r="D153" s="2">
        <v>1</v>
      </c>
      <c r="E153" s="2"/>
      <c r="F153" s="2">
        <v>2</v>
      </c>
      <c r="G153" s="2"/>
      <c r="H153" s="2"/>
      <c r="I153" s="2">
        <v>2</v>
      </c>
      <c r="J153" s="2"/>
      <c r="K153" s="2"/>
      <c r="L153" s="2"/>
      <c r="M153" s="2"/>
    </row>
  </sheetData>
  <autoFilter ref="C7:M153">
    <sortState ref="C8:AC153">
      <sortCondition ref="C7:C153"/>
    </sortState>
  </autoFilter>
  <conditionalFormatting sqref="D8:M153"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  <cfRule type="containsBlanks" dxfId="0" priority="1">
      <formula>LEN(TRIM(D8))=0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C129" sqref="C129"/>
    </sheetView>
  </sheetViews>
  <sheetFormatPr baseColWidth="10" defaultColWidth="9.08984375" defaultRowHeight="14.5" x14ac:dyDescent="0.35"/>
  <cols>
    <col min="1" max="1" width="15.6328125" bestFit="1" customWidth="1"/>
    <col min="2" max="2" width="17.36328125" customWidth="1"/>
    <col min="3" max="3" width="20" customWidth="1"/>
    <col min="5" max="5" width="12.54296875" bestFit="1" customWidth="1"/>
    <col min="6" max="6" width="24.453125" bestFit="1" customWidth="1"/>
  </cols>
  <sheetData>
    <row r="1" spans="1:6" x14ac:dyDescent="0.35">
      <c r="A1" s="5" t="s">
        <v>0</v>
      </c>
      <c r="B1" s="5" t="s">
        <v>1</v>
      </c>
      <c r="C1" s="7" t="s">
        <v>2</v>
      </c>
      <c r="D1" t="s">
        <v>3</v>
      </c>
      <c r="E1" t="s">
        <v>4</v>
      </c>
      <c r="F1" t="s">
        <v>5</v>
      </c>
    </row>
    <row r="2" spans="1:6" x14ac:dyDescent="0.35">
      <c r="A2" s="8">
        <v>515</v>
      </c>
      <c r="B2" t="s">
        <v>7</v>
      </c>
      <c r="C2" s="9" t="s">
        <v>8</v>
      </c>
    </row>
    <row r="3" spans="1:6" x14ac:dyDescent="0.35">
      <c r="A3" s="8">
        <v>522</v>
      </c>
      <c r="B3" t="s">
        <v>12</v>
      </c>
      <c r="C3" s="9" t="s">
        <v>13</v>
      </c>
    </row>
    <row r="4" spans="1:6" x14ac:dyDescent="0.35">
      <c r="A4" s="10" t="s">
        <v>14</v>
      </c>
      <c r="B4" t="s">
        <v>12</v>
      </c>
      <c r="C4" s="9" t="s">
        <v>13</v>
      </c>
    </row>
    <row r="5" spans="1:6" x14ac:dyDescent="0.35">
      <c r="A5" s="10" t="s">
        <v>16</v>
      </c>
      <c r="B5" t="s">
        <v>17</v>
      </c>
      <c r="C5" s="9" t="s">
        <v>8</v>
      </c>
    </row>
    <row r="6" spans="1:6" x14ac:dyDescent="0.35">
      <c r="A6" s="11" t="s">
        <v>18</v>
      </c>
      <c r="B6" t="s">
        <v>7</v>
      </c>
      <c r="C6" s="9" t="s">
        <v>13</v>
      </c>
    </row>
    <row r="7" spans="1:6" x14ac:dyDescent="0.35">
      <c r="A7" s="10" t="s">
        <v>19</v>
      </c>
      <c r="B7" t="s">
        <v>20</v>
      </c>
      <c r="C7" s="9" t="s">
        <v>21</v>
      </c>
    </row>
    <row r="8" spans="1:6" x14ac:dyDescent="0.35">
      <c r="A8" s="11" t="s">
        <v>22</v>
      </c>
      <c r="B8" t="s">
        <v>7</v>
      </c>
      <c r="C8" s="9" t="s">
        <v>21</v>
      </c>
    </row>
    <row r="9" spans="1:6" x14ac:dyDescent="0.35">
      <c r="A9" s="11" t="s">
        <v>23</v>
      </c>
      <c r="B9" t="s">
        <v>20</v>
      </c>
      <c r="C9" s="9" t="s">
        <v>24</v>
      </c>
    </row>
    <row r="10" spans="1:6" x14ac:dyDescent="0.35">
      <c r="A10" s="11" t="s">
        <v>25</v>
      </c>
      <c r="B10" t="s">
        <v>20</v>
      </c>
      <c r="C10" s="9" t="s">
        <v>13</v>
      </c>
    </row>
    <row r="11" spans="1:6" x14ac:dyDescent="0.35">
      <c r="A11" s="12" t="s">
        <v>26</v>
      </c>
      <c r="B11" t="s">
        <v>7</v>
      </c>
      <c r="C11" s="9" t="s">
        <v>21</v>
      </c>
    </row>
    <row r="12" spans="1:6" x14ac:dyDescent="0.35">
      <c r="A12" s="10" t="s">
        <v>27</v>
      </c>
      <c r="B12" t="s">
        <v>7</v>
      </c>
      <c r="C12" s="9" t="s">
        <v>13</v>
      </c>
    </row>
    <row r="13" spans="1:6" x14ac:dyDescent="0.35">
      <c r="A13" s="10" t="s">
        <v>28</v>
      </c>
      <c r="B13" t="s">
        <v>7</v>
      </c>
      <c r="C13" s="9" t="s">
        <v>8</v>
      </c>
    </row>
    <row r="14" spans="1:6" x14ac:dyDescent="0.35">
      <c r="A14" s="10" t="s">
        <v>29</v>
      </c>
      <c r="B14" t="s">
        <v>7</v>
      </c>
      <c r="C14" s="9" t="s">
        <v>8</v>
      </c>
    </row>
    <row r="15" spans="1:6" x14ac:dyDescent="0.35">
      <c r="A15" s="11" t="s">
        <v>30</v>
      </c>
      <c r="B15" t="s">
        <v>31</v>
      </c>
      <c r="C15" s="9" t="s">
        <v>32</v>
      </c>
    </row>
    <row r="16" spans="1:6" x14ac:dyDescent="0.35">
      <c r="A16" s="11" t="s">
        <v>35</v>
      </c>
      <c r="B16" t="s">
        <v>31</v>
      </c>
      <c r="C16" s="9" t="s">
        <v>24</v>
      </c>
    </row>
    <row r="17" spans="1:3" x14ac:dyDescent="0.35">
      <c r="A17" s="11" t="s">
        <v>37</v>
      </c>
      <c r="B17" t="s">
        <v>20</v>
      </c>
      <c r="C17" s="9" t="s">
        <v>13</v>
      </c>
    </row>
    <row r="18" spans="1:3" x14ac:dyDescent="0.35">
      <c r="A18" s="11" t="s">
        <v>226</v>
      </c>
      <c r="B18" t="s">
        <v>39</v>
      </c>
      <c r="C18" s="9" t="s">
        <v>24</v>
      </c>
    </row>
    <row r="19" spans="1:3" x14ac:dyDescent="0.35">
      <c r="A19" s="11" t="s">
        <v>227</v>
      </c>
      <c r="B19" t="s">
        <v>39</v>
      </c>
      <c r="C19" s="9" t="s">
        <v>24</v>
      </c>
    </row>
    <row r="20" spans="1:3" x14ac:dyDescent="0.35">
      <c r="A20" s="11" t="s">
        <v>41</v>
      </c>
      <c r="B20" t="s">
        <v>7</v>
      </c>
      <c r="C20" s="9" t="s">
        <v>13</v>
      </c>
    </row>
    <row r="21" spans="1:3" x14ac:dyDescent="0.35">
      <c r="A21" s="11" t="s">
        <v>42</v>
      </c>
      <c r="B21" t="s">
        <v>7</v>
      </c>
      <c r="C21" s="9" t="s">
        <v>13</v>
      </c>
    </row>
    <row r="22" spans="1:3" x14ac:dyDescent="0.35">
      <c r="A22" s="11" t="s">
        <v>43</v>
      </c>
      <c r="B22" t="s">
        <v>7</v>
      </c>
      <c r="C22" s="9" t="s">
        <v>13</v>
      </c>
    </row>
    <row r="23" spans="1:3" x14ac:dyDescent="0.35">
      <c r="A23" s="11" t="s">
        <v>45</v>
      </c>
      <c r="B23" t="s">
        <v>7</v>
      </c>
      <c r="C23" s="9" t="s">
        <v>46</v>
      </c>
    </row>
    <row r="24" spans="1:3" x14ac:dyDescent="0.35">
      <c r="A24" s="11" t="s">
        <v>48</v>
      </c>
      <c r="B24" t="s">
        <v>17</v>
      </c>
      <c r="C24" s="9" t="s">
        <v>46</v>
      </c>
    </row>
    <row r="25" spans="1:3" x14ac:dyDescent="0.35">
      <c r="A25" s="11" t="s">
        <v>50</v>
      </c>
      <c r="B25" t="s">
        <v>51</v>
      </c>
      <c r="C25" s="9" t="s">
        <v>13</v>
      </c>
    </row>
    <row r="26" spans="1:3" x14ac:dyDescent="0.35">
      <c r="A26" s="11" t="s">
        <v>52</v>
      </c>
      <c r="B26" t="s">
        <v>51</v>
      </c>
      <c r="C26" s="9" t="s">
        <v>46</v>
      </c>
    </row>
    <row r="27" spans="1:3" x14ac:dyDescent="0.35">
      <c r="A27" s="10" t="s">
        <v>53</v>
      </c>
      <c r="B27" t="s">
        <v>39</v>
      </c>
      <c r="C27" s="9" t="s">
        <v>13</v>
      </c>
    </row>
    <row r="28" spans="1:3" x14ac:dyDescent="0.35">
      <c r="A28" s="10" t="s">
        <v>54</v>
      </c>
      <c r="B28" t="s">
        <v>39</v>
      </c>
      <c r="C28" s="9" t="s">
        <v>46</v>
      </c>
    </row>
    <row r="29" spans="1:3" x14ac:dyDescent="0.35">
      <c r="A29" s="10" t="s">
        <v>55</v>
      </c>
      <c r="B29" t="s">
        <v>39</v>
      </c>
      <c r="C29" s="9" t="s">
        <v>46</v>
      </c>
    </row>
    <row r="30" spans="1:3" x14ac:dyDescent="0.35">
      <c r="A30" s="10" t="s">
        <v>56</v>
      </c>
      <c r="B30" t="s">
        <v>39</v>
      </c>
      <c r="C30" s="9" t="s">
        <v>24</v>
      </c>
    </row>
    <row r="31" spans="1:3" x14ac:dyDescent="0.35">
      <c r="A31" s="10" t="s">
        <v>57</v>
      </c>
      <c r="B31" t="s">
        <v>17</v>
      </c>
      <c r="C31" s="9" t="s">
        <v>8</v>
      </c>
    </row>
    <row r="32" spans="1:3" x14ac:dyDescent="0.35">
      <c r="A32" s="10" t="s">
        <v>58</v>
      </c>
      <c r="B32" t="s">
        <v>51</v>
      </c>
      <c r="C32" s="9" t="s">
        <v>8</v>
      </c>
    </row>
    <row r="33" spans="1:3" x14ac:dyDescent="0.35">
      <c r="A33" s="10" t="s">
        <v>59</v>
      </c>
      <c r="B33" t="s">
        <v>12</v>
      </c>
      <c r="C33" s="9" t="s">
        <v>8</v>
      </c>
    </row>
    <row r="34" spans="1:3" x14ac:dyDescent="0.35">
      <c r="A34" s="10" t="s">
        <v>60</v>
      </c>
      <c r="B34" t="s">
        <v>61</v>
      </c>
      <c r="C34" s="9" t="s">
        <v>8</v>
      </c>
    </row>
    <row r="35" spans="1:3" x14ac:dyDescent="0.35">
      <c r="A35" s="10" t="s">
        <v>62</v>
      </c>
      <c r="B35" t="s">
        <v>63</v>
      </c>
      <c r="C35" s="9" t="s">
        <v>8</v>
      </c>
    </row>
    <row r="36" spans="1:3" x14ac:dyDescent="0.35">
      <c r="A36" s="11" t="s">
        <v>64</v>
      </c>
      <c r="B36" t="s">
        <v>65</v>
      </c>
      <c r="C36" s="9" t="s">
        <v>46</v>
      </c>
    </row>
    <row r="37" spans="1:3" x14ac:dyDescent="0.35">
      <c r="A37" s="11" t="s">
        <v>66</v>
      </c>
      <c r="B37" t="s">
        <v>65</v>
      </c>
      <c r="C37" s="9" t="s">
        <v>24</v>
      </c>
    </row>
    <row r="38" spans="1:3" x14ac:dyDescent="0.35">
      <c r="A38" s="10" t="s">
        <v>68</v>
      </c>
      <c r="B38" t="s">
        <v>31</v>
      </c>
      <c r="C38" s="9" t="s">
        <v>69</v>
      </c>
    </row>
    <row r="39" spans="1:3" x14ac:dyDescent="0.35">
      <c r="A39" s="11" t="s">
        <v>72</v>
      </c>
      <c r="B39" t="s">
        <v>31</v>
      </c>
      <c r="C39" s="9" t="s">
        <v>32</v>
      </c>
    </row>
    <row r="40" spans="1:3" x14ac:dyDescent="0.35">
      <c r="A40" s="11" t="s">
        <v>73</v>
      </c>
      <c r="B40" t="s">
        <v>31</v>
      </c>
      <c r="C40" s="9" t="s">
        <v>69</v>
      </c>
    </row>
    <row r="41" spans="1:3" x14ac:dyDescent="0.35">
      <c r="A41" s="11" t="s">
        <v>74</v>
      </c>
      <c r="B41" t="s">
        <v>31</v>
      </c>
      <c r="C41" s="9" t="s">
        <v>69</v>
      </c>
    </row>
    <row r="42" spans="1:3" x14ac:dyDescent="0.35">
      <c r="A42" s="11" t="s">
        <v>75</v>
      </c>
      <c r="B42" t="s">
        <v>31</v>
      </c>
      <c r="C42" s="9" t="s">
        <v>69</v>
      </c>
    </row>
    <row r="43" spans="1:3" x14ac:dyDescent="0.35">
      <c r="A43" s="11" t="s">
        <v>77</v>
      </c>
      <c r="B43" t="s">
        <v>7</v>
      </c>
      <c r="C43" s="9" t="s">
        <v>32</v>
      </c>
    </row>
    <row r="44" spans="1:3" x14ac:dyDescent="0.35">
      <c r="A44" s="11" t="s">
        <v>78</v>
      </c>
      <c r="B44" t="s">
        <v>7</v>
      </c>
      <c r="C44" s="9" t="s">
        <v>69</v>
      </c>
    </row>
    <row r="45" spans="1:3" x14ac:dyDescent="0.35">
      <c r="A45" s="11" t="s">
        <v>81</v>
      </c>
      <c r="B45" t="s">
        <v>12</v>
      </c>
      <c r="C45" s="9" t="s">
        <v>8</v>
      </c>
    </row>
    <row r="46" spans="1:3" x14ac:dyDescent="0.35">
      <c r="A46" s="11" t="s">
        <v>82</v>
      </c>
      <c r="B46" t="s">
        <v>12</v>
      </c>
      <c r="C46" s="9" t="s">
        <v>13</v>
      </c>
    </row>
    <row r="47" spans="1:3" x14ac:dyDescent="0.35">
      <c r="A47" s="11" t="s">
        <v>83</v>
      </c>
      <c r="B47" t="s">
        <v>12</v>
      </c>
      <c r="C47" s="9" t="s">
        <v>13</v>
      </c>
    </row>
    <row r="48" spans="1:3" x14ac:dyDescent="0.35">
      <c r="A48" s="10" t="s">
        <v>86</v>
      </c>
      <c r="B48" t="s">
        <v>12</v>
      </c>
      <c r="C48" s="9" t="s">
        <v>13</v>
      </c>
    </row>
    <row r="49" spans="1:3" x14ac:dyDescent="0.35">
      <c r="A49" s="11" t="s">
        <v>89</v>
      </c>
      <c r="B49" t="s">
        <v>61</v>
      </c>
      <c r="C49" s="9" t="s">
        <v>8</v>
      </c>
    </row>
    <row r="50" spans="1:3" x14ac:dyDescent="0.35">
      <c r="A50" s="10" t="s">
        <v>90</v>
      </c>
      <c r="B50" t="s">
        <v>61</v>
      </c>
      <c r="C50" s="9" t="s">
        <v>13</v>
      </c>
    </row>
    <row r="51" spans="1:3" x14ac:dyDescent="0.35">
      <c r="A51" s="10" t="s">
        <v>92</v>
      </c>
      <c r="B51" t="s">
        <v>39</v>
      </c>
      <c r="C51" s="9" t="s">
        <v>13</v>
      </c>
    </row>
    <row r="52" spans="1:3" x14ac:dyDescent="0.35">
      <c r="A52" s="10" t="s">
        <v>93</v>
      </c>
      <c r="B52" t="s">
        <v>61</v>
      </c>
      <c r="C52" s="9" t="s">
        <v>13</v>
      </c>
    </row>
    <row r="53" spans="1:3" x14ac:dyDescent="0.35">
      <c r="A53" s="10" t="s">
        <v>94</v>
      </c>
      <c r="B53" t="s">
        <v>61</v>
      </c>
      <c r="C53" s="9" t="s">
        <v>46</v>
      </c>
    </row>
    <row r="54" spans="1:3" x14ac:dyDescent="0.35">
      <c r="A54" s="10" t="s">
        <v>95</v>
      </c>
      <c r="B54" t="s">
        <v>61</v>
      </c>
      <c r="C54" s="9" t="s">
        <v>13</v>
      </c>
    </row>
    <row r="55" spans="1:3" x14ac:dyDescent="0.35">
      <c r="A55" s="10" t="s">
        <v>96</v>
      </c>
      <c r="B55" t="s">
        <v>63</v>
      </c>
      <c r="C55" s="9" t="s">
        <v>13</v>
      </c>
    </row>
    <row r="56" spans="1:3" x14ac:dyDescent="0.35">
      <c r="A56" s="10" t="s">
        <v>97</v>
      </c>
      <c r="B56" t="s">
        <v>17</v>
      </c>
      <c r="C56" s="9" t="s">
        <v>13</v>
      </c>
    </row>
    <row r="57" spans="1:3" x14ac:dyDescent="0.35">
      <c r="A57" s="10" t="s">
        <v>98</v>
      </c>
      <c r="B57" t="s">
        <v>17</v>
      </c>
      <c r="C57" s="9" t="s">
        <v>46</v>
      </c>
    </row>
    <row r="58" spans="1:3" x14ac:dyDescent="0.35">
      <c r="A58" s="10" t="s">
        <v>99</v>
      </c>
      <c r="B58" t="s">
        <v>17</v>
      </c>
      <c r="C58" s="9" t="s">
        <v>46</v>
      </c>
    </row>
    <row r="59" spans="1:3" x14ac:dyDescent="0.35">
      <c r="A59" s="10" t="s">
        <v>100</v>
      </c>
      <c r="B59" t="s">
        <v>17</v>
      </c>
      <c r="C59" s="9" t="s">
        <v>13</v>
      </c>
    </row>
    <row r="60" spans="1:3" x14ac:dyDescent="0.35">
      <c r="A60" s="10" t="s">
        <v>102</v>
      </c>
      <c r="B60" t="s">
        <v>17</v>
      </c>
      <c r="C60" s="9" t="s">
        <v>32</v>
      </c>
    </row>
    <row r="61" spans="1:3" x14ac:dyDescent="0.35">
      <c r="A61" s="10" t="s">
        <v>103</v>
      </c>
      <c r="B61" t="s">
        <v>51</v>
      </c>
      <c r="C61" s="9" t="s">
        <v>13</v>
      </c>
    </row>
    <row r="62" spans="1:3" x14ac:dyDescent="0.35">
      <c r="A62" s="10" t="s">
        <v>104</v>
      </c>
      <c r="B62" t="s">
        <v>51</v>
      </c>
      <c r="C62" s="9" t="s">
        <v>46</v>
      </c>
    </row>
    <row r="63" spans="1:3" x14ac:dyDescent="0.35">
      <c r="A63" s="10" t="s">
        <v>106</v>
      </c>
      <c r="B63" t="s">
        <v>51</v>
      </c>
      <c r="C63" s="9" t="s">
        <v>46</v>
      </c>
    </row>
    <row r="64" spans="1:3" x14ac:dyDescent="0.35">
      <c r="A64" s="10" t="s">
        <v>107</v>
      </c>
      <c r="B64" t="s">
        <v>51</v>
      </c>
      <c r="C64" s="9" t="s">
        <v>46</v>
      </c>
    </row>
    <row r="65" spans="1:3" x14ac:dyDescent="0.35">
      <c r="A65" s="10" t="s">
        <v>108</v>
      </c>
      <c r="B65" t="s">
        <v>51</v>
      </c>
      <c r="C65" s="9" t="s">
        <v>46</v>
      </c>
    </row>
    <row r="66" spans="1:3" x14ac:dyDescent="0.35">
      <c r="A66" s="10" t="s">
        <v>109</v>
      </c>
      <c r="B66" t="s">
        <v>17</v>
      </c>
      <c r="C66" s="9" t="s">
        <v>69</v>
      </c>
    </row>
    <row r="67" spans="1:3" x14ac:dyDescent="0.35">
      <c r="A67" s="10" t="s">
        <v>110</v>
      </c>
      <c r="B67" t="s">
        <v>17</v>
      </c>
      <c r="C67" s="9" t="s">
        <v>21</v>
      </c>
    </row>
    <row r="68" spans="1:3" x14ac:dyDescent="0.35">
      <c r="A68" s="10" t="s">
        <v>112</v>
      </c>
      <c r="B68" t="s">
        <v>17</v>
      </c>
      <c r="C68" s="9" t="s">
        <v>21</v>
      </c>
    </row>
    <row r="69" spans="1:3" x14ac:dyDescent="0.35">
      <c r="A69" s="10" t="s">
        <v>113</v>
      </c>
      <c r="B69" t="s">
        <v>20</v>
      </c>
      <c r="C69" s="9" t="s">
        <v>21</v>
      </c>
    </row>
    <row r="70" spans="1:3" x14ac:dyDescent="0.35">
      <c r="A70" s="10" t="s">
        <v>114</v>
      </c>
      <c r="B70" t="s">
        <v>31</v>
      </c>
      <c r="C70" s="9" t="s">
        <v>8</v>
      </c>
    </row>
    <row r="71" spans="1:3" x14ac:dyDescent="0.35">
      <c r="A71" s="10" t="s">
        <v>115</v>
      </c>
      <c r="B71" t="s">
        <v>31</v>
      </c>
      <c r="C71" s="9" t="s">
        <v>13</v>
      </c>
    </row>
    <row r="72" spans="1:3" x14ac:dyDescent="0.35">
      <c r="A72" s="11" t="s">
        <v>116</v>
      </c>
      <c r="B72" t="s">
        <v>39</v>
      </c>
      <c r="C72" s="9" t="s">
        <v>8</v>
      </c>
    </row>
    <row r="73" spans="1:3" x14ac:dyDescent="0.35">
      <c r="A73" s="10" t="s">
        <v>117</v>
      </c>
      <c r="B73" t="s">
        <v>7</v>
      </c>
      <c r="C73" s="9" t="s">
        <v>8</v>
      </c>
    </row>
    <row r="74" spans="1:3" x14ac:dyDescent="0.35">
      <c r="A74" s="10" t="s">
        <v>118</v>
      </c>
      <c r="B74" t="s">
        <v>20</v>
      </c>
      <c r="C74" s="9" t="s">
        <v>13</v>
      </c>
    </row>
    <row r="75" spans="1:3" x14ac:dyDescent="0.35">
      <c r="A75" s="10" t="s">
        <v>119</v>
      </c>
      <c r="B75" t="s">
        <v>20</v>
      </c>
      <c r="C75" s="9" t="s">
        <v>8</v>
      </c>
    </row>
    <row r="76" spans="1:3" x14ac:dyDescent="0.35">
      <c r="A76" s="10" t="s">
        <v>120</v>
      </c>
      <c r="B76" t="s">
        <v>65</v>
      </c>
      <c r="C76" s="9" t="s">
        <v>8</v>
      </c>
    </row>
    <row r="77" spans="1:3" x14ac:dyDescent="0.35">
      <c r="A77" s="10" t="s">
        <v>121</v>
      </c>
      <c r="B77" t="s">
        <v>7</v>
      </c>
      <c r="C77" s="9" t="s">
        <v>8</v>
      </c>
    </row>
    <row r="78" spans="1:3" x14ac:dyDescent="0.35">
      <c r="A78" s="10" t="s">
        <v>122</v>
      </c>
      <c r="B78" t="s">
        <v>65</v>
      </c>
      <c r="C78" s="9" t="s">
        <v>13</v>
      </c>
    </row>
    <row r="79" spans="1:3" x14ac:dyDescent="0.35">
      <c r="A79" s="10" t="s">
        <v>123</v>
      </c>
      <c r="B79" t="s">
        <v>51</v>
      </c>
      <c r="C79" s="9" t="s">
        <v>13</v>
      </c>
    </row>
    <row r="80" spans="1:3" x14ac:dyDescent="0.35">
      <c r="A80" s="11" t="s">
        <v>124</v>
      </c>
      <c r="C80" s="9" t="s">
        <v>46</v>
      </c>
    </row>
    <row r="81" spans="1:3" x14ac:dyDescent="0.35">
      <c r="A81" s="11" t="s">
        <v>126</v>
      </c>
      <c r="C81" s="9" t="s">
        <v>32</v>
      </c>
    </row>
    <row r="82" spans="1:3" x14ac:dyDescent="0.35">
      <c r="A82" s="11" t="s">
        <v>127</v>
      </c>
      <c r="C82" s="9" t="s">
        <v>46</v>
      </c>
    </row>
    <row r="83" spans="1:3" x14ac:dyDescent="0.35">
      <c r="A83" s="10" t="s">
        <v>128</v>
      </c>
      <c r="B83" t="s">
        <v>39</v>
      </c>
      <c r="C83" s="9" t="s">
        <v>13</v>
      </c>
    </row>
    <row r="84" spans="1:3" x14ac:dyDescent="0.35">
      <c r="A84" s="10" t="s">
        <v>129</v>
      </c>
      <c r="B84" t="s">
        <v>61</v>
      </c>
      <c r="C84" s="9" t="s">
        <v>13</v>
      </c>
    </row>
    <row r="85" spans="1:3" x14ac:dyDescent="0.35">
      <c r="A85" s="10" t="s">
        <v>130</v>
      </c>
      <c r="B85" t="s">
        <v>65</v>
      </c>
      <c r="C85" s="9" t="s">
        <v>13</v>
      </c>
    </row>
    <row r="86" spans="1:3" x14ac:dyDescent="0.35">
      <c r="A86" s="10" t="s">
        <v>131</v>
      </c>
      <c r="B86" t="s">
        <v>31</v>
      </c>
      <c r="C86" s="9" t="s">
        <v>46</v>
      </c>
    </row>
    <row r="87" spans="1:3" x14ac:dyDescent="0.35">
      <c r="A87" s="10" t="s">
        <v>132</v>
      </c>
      <c r="B87" t="s">
        <v>39</v>
      </c>
      <c r="C87" s="9" t="s">
        <v>8</v>
      </c>
    </row>
    <row r="88" spans="1:3" x14ac:dyDescent="0.35">
      <c r="A88" s="10" t="s">
        <v>133</v>
      </c>
      <c r="B88" t="s">
        <v>39</v>
      </c>
      <c r="C88" s="9" t="s">
        <v>13</v>
      </c>
    </row>
    <row r="89" spans="1:3" x14ac:dyDescent="0.35">
      <c r="A89" s="10" t="s">
        <v>134</v>
      </c>
      <c r="B89" t="s">
        <v>7</v>
      </c>
      <c r="C89" s="9" t="s">
        <v>8</v>
      </c>
    </row>
    <row r="90" spans="1:3" x14ac:dyDescent="0.35">
      <c r="A90" s="10" t="s">
        <v>135</v>
      </c>
      <c r="B90" t="s">
        <v>65</v>
      </c>
      <c r="C90" s="9" t="s">
        <v>8</v>
      </c>
    </row>
    <row r="91" spans="1:3" x14ac:dyDescent="0.35">
      <c r="A91" s="10" t="s">
        <v>136</v>
      </c>
      <c r="B91" t="s">
        <v>7</v>
      </c>
      <c r="C91" s="9" t="s">
        <v>8</v>
      </c>
    </row>
    <row r="92" spans="1:3" x14ac:dyDescent="0.35">
      <c r="A92" s="10" t="s">
        <v>137</v>
      </c>
      <c r="B92" t="s">
        <v>7</v>
      </c>
      <c r="C92" s="9" t="s">
        <v>13</v>
      </c>
    </row>
    <row r="93" spans="1:3" x14ac:dyDescent="0.35">
      <c r="A93" s="10" t="s">
        <v>138</v>
      </c>
      <c r="B93" t="s">
        <v>20</v>
      </c>
      <c r="C93" s="9" t="s">
        <v>24</v>
      </c>
    </row>
    <row r="94" spans="1:3" x14ac:dyDescent="0.35">
      <c r="A94" s="10" t="s">
        <v>139</v>
      </c>
      <c r="B94" t="s">
        <v>65</v>
      </c>
      <c r="C94" s="9" t="s">
        <v>24</v>
      </c>
    </row>
    <row r="95" spans="1:3" x14ac:dyDescent="0.35">
      <c r="A95" s="10" t="s">
        <v>140</v>
      </c>
      <c r="B95" t="s">
        <v>7</v>
      </c>
      <c r="C95" s="9" t="s">
        <v>13</v>
      </c>
    </row>
    <row r="96" spans="1:3" x14ac:dyDescent="0.35">
      <c r="A96" s="10" t="s">
        <v>300</v>
      </c>
      <c r="B96" t="s">
        <v>61</v>
      </c>
      <c r="C96" s="9" t="s">
        <v>13</v>
      </c>
    </row>
    <row r="97" spans="1:3" x14ac:dyDescent="0.35">
      <c r="A97" s="10" t="s">
        <v>142</v>
      </c>
      <c r="B97" t="s">
        <v>65</v>
      </c>
      <c r="C97" s="9" t="s">
        <v>13</v>
      </c>
    </row>
    <row r="98" spans="1:3" x14ac:dyDescent="0.35">
      <c r="A98" s="11" t="s">
        <v>143</v>
      </c>
      <c r="B98" t="s">
        <v>7</v>
      </c>
      <c r="C98" s="9" t="s">
        <v>46</v>
      </c>
    </row>
    <row r="99" spans="1:3" x14ac:dyDescent="0.35">
      <c r="A99" s="10" t="s">
        <v>145</v>
      </c>
      <c r="B99" t="s">
        <v>7</v>
      </c>
      <c r="C99" s="9" t="s">
        <v>8</v>
      </c>
    </row>
    <row r="100" spans="1:3" x14ac:dyDescent="0.35">
      <c r="A100" s="10" t="s">
        <v>146</v>
      </c>
      <c r="B100" t="s">
        <v>7</v>
      </c>
      <c r="C100" s="9" t="s">
        <v>8</v>
      </c>
    </row>
    <row r="101" spans="1:3" x14ac:dyDescent="0.35">
      <c r="A101" s="10" t="s">
        <v>147</v>
      </c>
      <c r="B101" t="s">
        <v>7</v>
      </c>
      <c r="C101" s="9" t="s">
        <v>8</v>
      </c>
    </row>
    <row r="102" spans="1:3" x14ac:dyDescent="0.35">
      <c r="A102" s="10" t="s">
        <v>148</v>
      </c>
      <c r="B102" t="s">
        <v>149</v>
      </c>
      <c r="C102" s="9" t="s">
        <v>46</v>
      </c>
    </row>
    <row r="103" spans="1:3" x14ac:dyDescent="0.35">
      <c r="A103" s="10" t="s">
        <v>151</v>
      </c>
      <c r="B103" t="s">
        <v>149</v>
      </c>
      <c r="C103" s="9" t="s">
        <v>13</v>
      </c>
    </row>
    <row r="104" spans="1:3" x14ac:dyDescent="0.35">
      <c r="A104" s="10" t="s">
        <v>152</v>
      </c>
      <c r="B104" t="s">
        <v>20</v>
      </c>
      <c r="C104" s="9" t="s">
        <v>69</v>
      </c>
    </row>
    <row r="105" spans="1:3" x14ac:dyDescent="0.35">
      <c r="A105" s="10" t="s">
        <v>155</v>
      </c>
      <c r="B105" t="s">
        <v>149</v>
      </c>
      <c r="C105" s="9" t="s">
        <v>69</v>
      </c>
    </row>
    <row r="106" spans="1:3" x14ac:dyDescent="0.35">
      <c r="A106" s="11" t="s">
        <v>321</v>
      </c>
      <c r="B106" t="s">
        <v>39</v>
      </c>
      <c r="C106" s="9" t="s">
        <v>46</v>
      </c>
    </row>
    <row r="107" spans="1:3" x14ac:dyDescent="0.35">
      <c r="A107" s="11" t="s">
        <v>322</v>
      </c>
      <c r="B107" t="s">
        <v>39</v>
      </c>
      <c r="C107" s="9" t="s">
        <v>46</v>
      </c>
    </row>
    <row r="108" spans="1:3" x14ac:dyDescent="0.35">
      <c r="A108" s="10" t="s">
        <v>157</v>
      </c>
      <c r="B108" t="s">
        <v>39</v>
      </c>
      <c r="C108" s="9" t="s">
        <v>8</v>
      </c>
    </row>
    <row r="109" spans="1:3" x14ac:dyDescent="0.35">
      <c r="A109" s="10" t="s">
        <v>158</v>
      </c>
      <c r="B109" t="s">
        <v>61</v>
      </c>
      <c r="C109" s="9" t="s">
        <v>8</v>
      </c>
    </row>
    <row r="110" spans="1:3" x14ac:dyDescent="0.35">
      <c r="A110" s="10" t="s">
        <v>160</v>
      </c>
      <c r="B110" t="s">
        <v>61</v>
      </c>
      <c r="C110" s="9" t="s">
        <v>13</v>
      </c>
    </row>
    <row r="111" spans="1:3" x14ac:dyDescent="0.35">
      <c r="A111" s="10" t="s">
        <v>161</v>
      </c>
      <c r="B111" t="s">
        <v>61</v>
      </c>
      <c r="C111" s="9" t="s">
        <v>13</v>
      </c>
    </row>
    <row r="112" spans="1:3" x14ac:dyDescent="0.35">
      <c r="A112" s="10" t="s">
        <v>320</v>
      </c>
      <c r="B112" t="s">
        <v>61</v>
      </c>
      <c r="C112" s="9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'https://shure-my.sharepoint.com/personal/stollej_shure_com/Documents/Website/[SKU Tag List for Website.xlsx]Data'!#REF!</xm:f>
          </x14:formula1>
          <xm:sqref>C1:C112 B2:B112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Mic list and tags</vt:lpstr>
      <vt:lpstr>Data for Tags</vt:lpstr>
      <vt:lpstr>Rec. Per Sound Source</vt:lpstr>
      <vt:lpstr>Rec. By enviroment</vt:lpstr>
      <vt:lpstr>Rec. By industry</vt:lpstr>
      <vt:lpstr>Mic list and tags backup 6-5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2018-07-02T09:20:12Z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Copy of filter options NEW Calculator_v3 NEW.xlsx</vt:lpwstr>
  </property>
</Properties>
</file>