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yaaggarwal/Documents/GitHub/covid19/"/>
    </mc:Choice>
  </mc:AlternateContent>
  <xr:revisionPtr revIDLastSave="0" documentId="13_ncr:1_{6EDE6259-D74F-C24B-A57D-B5C848FD1092}" xr6:coauthVersionLast="45" xr6:coauthVersionMax="45" xr10:uidLastSave="{00000000-0000-0000-0000-000000000000}"/>
  <bookViews>
    <workbookView xWindow="380" yWindow="460" windowWidth="28040" windowHeight="16520" xr2:uid="{DAB07334-F716-0641-AAEC-B67C15E1C4EA}"/>
  </bookViews>
  <sheets>
    <sheet name="Sheet1" sheetId="1" r:id="rId1"/>
  </sheets>
  <definedNames>
    <definedName name="compiled_brazil" localSheetId="0">Sheet1!#REF!</definedName>
    <definedName name="compiled_brazil_1" localSheetId="0">Sheet1!$A$1:$J$80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3" i="1"/>
  <c r="J83" i="1"/>
  <c r="M82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13" i="1"/>
  <c r="L82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59F14B-1250-3D43-9F98-91635C67620C}" name="compiled_brazil1" type="6" refreshedVersion="6" background="1" saveData="1">
    <textPr codePage="10000" sourceFile="/Users/anyaaggarwal/Documents/GitHub/covid19/compiled_brazil.csv" comma="1">
      <textFields count="10">
        <textField/>
        <textField type="MDY"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<sst xmlns="http://schemas.openxmlformats.org/spreadsheetml/2006/main" count="13" uniqueCount="13">
  <si>
    <t>dates</t>
  </si>
  <si>
    <t>cases</t>
  </si>
  <si>
    <t>region</t>
  </si>
  <si>
    <t>state</t>
  </si>
  <si>
    <t>newCases</t>
  </si>
  <si>
    <t>deaths</t>
  </si>
  <si>
    <t>Y_predicted</t>
  </si>
  <si>
    <t>Y_original</t>
  </si>
  <si>
    <t>% Error</t>
  </si>
  <si>
    <t>Abs Error</t>
  </si>
  <si>
    <t>Mean Squared Error</t>
  </si>
  <si>
    <t>RMSE</t>
  </si>
  <si>
    <t>0.958283824823J23:J8183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</si>
</sst>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mpiled_brazil_1" connectionId="1" xr16:uid="{C94DE929-A6E0-884D-AA5D-EA15E282A99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8149D-03F6-A341-B351-66D274C95B5D}">
  <dimension ref="A1:M83"/>
  <sheetViews>
    <sheetView tabSelected="1" topLeftCell="A49" workbookViewId="0">
      <selection activeCell="G83" sqref="G83"/>
    </sheetView>
  </sheetViews>
  <sheetFormatPr baseColWidth="10" defaultRowHeight="16" x14ac:dyDescent="0.2"/>
  <cols>
    <col min="1" max="1" width="3.1640625" bestFit="1" customWidth="1"/>
    <col min="2" max="2" width="7.83203125" bestFit="1" customWidth="1"/>
    <col min="3" max="3" width="7.1640625" bestFit="1" customWidth="1"/>
    <col min="4" max="4" width="6.33203125" bestFit="1" customWidth="1"/>
    <col min="5" max="5" width="5.33203125" bestFit="1" customWidth="1"/>
    <col min="6" max="6" width="9.33203125" bestFit="1" customWidth="1"/>
    <col min="7" max="7" width="6.6640625" bestFit="1" customWidth="1"/>
    <col min="8" max="8" width="12.1640625" bestFit="1" customWidth="1"/>
    <col min="9" max="9" width="9.33203125" bestFit="1" customWidth="1"/>
    <col min="10" max="10" width="12.1640625" bestFit="1" customWidth="1"/>
    <col min="12" max="12" width="11.1640625" bestFit="1" customWidth="1"/>
  </cols>
  <sheetData>
    <row r="1" spans="1:13" x14ac:dyDescent="0.2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x14ac:dyDescent="0.2">
      <c r="A2">
        <v>0</v>
      </c>
      <c r="B2" s="1">
        <v>43887</v>
      </c>
      <c r="C2">
        <v>1</v>
      </c>
      <c r="I2">
        <v>1</v>
      </c>
    </row>
    <row r="3" spans="1:13" x14ac:dyDescent="0.2">
      <c r="A3">
        <v>1</v>
      </c>
      <c r="B3" s="1">
        <v>43888</v>
      </c>
      <c r="C3">
        <v>1</v>
      </c>
      <c r="F3">
        <f xml:space="preserve"> C3-C2</f>
        <v>0</v>
      </c>
      <c r="I3">
        <v>1</v>
      </c>
    </row>
    <row r="4" spans="1:13" x14ac:dyDescent="0.2">
      <c r="A4">
        <v>2</v>
      </c>
      <c r="B4" s="1">
        <v>43889</v>
      </c>
      <c r="C4">
        <v>1</v>
      </c>
      <c r="F4">
        <f t="shared" ref="F4:F67" si="0" xml:space="preserve"> C4-C3</f>
        <v>0</v>
      </c>
      <c r="I4">
        <v>1</v>
      </c>
    </row>
    <row r="5" spans="1:13" x14ac:dyDescent="0.2">
      <c r="A5">
        <v>3</v>
      </c>
      <c r="B5" s="1">
        <v>43890</v>
      </c>
      <c r="C5">
        <v>2</v>
      </c>
      <c r="F5">
        <f t="shared" si="0"/>
        <v>1</v>
      </c>
      <c r="I5">
        <v>2</v>
      </c>
    </row>
    <row r="6" spans="1:13" x14ac:dyDescent="0.2">
      <c r="A6">
        <v>4</v>
      </c>
      <c r="B6" s="1">
        <v>43891</v>
      </c>
      <c r="C6">
        <v>2</v>
      </c>
      <c r="F6">
        <f t="shared" si="0"/>
        <v>0</v>
      </c>
      <c r="I6">
        <v>2</v>
      </c>
    </row>
    <row r="7" spans="1:13" x14ac:dyDescent="0.2">
      <c r="A7">
        <v>5</v>
      </c>
      <c r="B7" s="1">
        <v>43892</v>
      </c>
      <c r="C7">
        <v>2</v>
      </c>
      <c r="F7">
        <f t="shared" si="0"/>
        <v>0</v>
      </c>
      <c r="I7">
        <v>2</v>
      </c>
    </row>
    <row r="8" spans="1:13" x14ac:dyDescent="0.2">
      <c r="A8">
        <v>6</v>
      </c>
      <c r="B8" s="1">
        <v>43893</v>
      </c>
      <c r="C8">
        <v>2</v>
      </c>
      <c r="F8">
        <f t="shared" si="0"/>
        <v>0</v>
      </c>
      <c r="I8">
        <v>2</v>
      </c>
    </row>
    <row r="9" spans="1:13" x14ac:dyDescent="0.2">
      <c r="A9">
        <v>7</v>
      </c>
      <c r="B9" s="1">
        <v>43894</v>
      </c>
      <c r="C9">
        <v>3</v>
      </c>
      <c r="F9">
        <f t="shared" si="0"/>
        <v>1</v>
      </c>
      <c r="I9">
        <v>3</v>
      </c>
    </row>
    <row r="10" spans="1:13" x14ac:dyDescent="0.2">
      <c r="A10">
        <v>8</v>
      </c>
      <c r="B10" s="1">
        <v>43895</v>
      </c>
      <c r="C10">
        <v>7</v>
      </c>
      <c r="F10">
        <f t="shared" si="0"/>
        <v>4</v>
      </c>
      <c r="I10">
        <v>6.9999999999999902</v>
      </c>
    </row>
    <row r="11" spans="1:13" x14ac:dyDescent="0.2">
      <c r="A11">
        <v>9</v>
      </c>
      <c r="B11" s="1">
        <v>43896</v>
      </c>
      <c r="C11">
        <v>13</v>
      </c>
      <c r="F11">
        <f t="shared" si="0"/>
        <v>6</v>
      </c>
      <c r="I11">
        <v>13</v>
      </c>
    </row>
    <row r="12" spans="1:13" x14ac:dyDescent="0.2">
      <c r="A12">
        <v>10</v>
      </c>
      <c r="B12" s="1">
        <v>43897</v>
      </c>
      <c r="C12">
        <v>19</v>
      </c>
      <c r="F12">
        <f t="shared" si="0"/>
        <v>6</v>
      </c>
      <c r="I12">
        <v>18.999999999999901</v>
      </c>
    </row>
    <row r="13" spans="1:13" x14ac:dyDescent="0.2">
      <c r="A13">
        <v>11</v>
      </c>
      <c r="B13" s="1">
        <v>43898</v>
      </c>
      <c r="C13">
        <v>25</v>
      </c>
      <c r="F13">
        <f t="shared" si="0"/>
        <v>6</v>
      </c>
      <c r="H13">
        <v>144.38764526582801</v>
      </c>
      <c r="I13">
        <v>24.999999999999901</v>
      </c>
      <c r="J13">
        <v>4.7755058106331596</v>
      </c>
      <c r="K13">
        <f xml:space="preserve"> ABS(H13-I13)</f>
        <v>119.38764526582811</v>
      </c>
      <c r="L13">
        <f xml:space="preserve"> (I13-H13)^2</f>
        <v>14253.40984211921</v>
      </c>
      <c r="M13">
        <f xml:space="preserve"> SQRT(L13)</f>
        <v>119.38764526582811</v>
      </c>
    </row>
    <row r="14" spans="1:13" x14ac:dyDescent="0.2">
      <c r="A14">
        <v>12</v>
      </c>
      <c r="B14" s="1">
        <v>43899</v>
      </c>
      <c r="C14">
        <v>25</v>
      </c>
      <c r="F14">
        <f t="shared" si="0"/>
        <v>0</v>
      </c>
      <c r="H14">
        <v>155.035472212093</v>
      </c>
      <c r="I14">
        <v>24.999999999999901</v>
      </c>
      <c r="J14">
        <v>5.2014188884837198</v>
      </c>
      <c r="K14">
        <f t="shared" ref="K14:K77" si="1" xml:space="preserve"> ABS(H14-I14)</f>
        <v>130.03547221209311</v>
      </c>
      <c r="L14">
        <f t="shared" ref="L14:L77" si="2" xml:space="preserve"> (I14-H14)^2</f>
        <v>16909.224033422041</v>
      </c>
      <c r="M14">
        <f t="shared" ref="M14:M77" si="3" xml:space="preserve"> SQRT(L14)</f>
        <v>130.03547221209311</v>
      </c>
    </row>
    <row r="15" spans="1:13" x14ac:dyDescent="0.2">
      <c r="A15">
        <v>13</v>
      </c>
      <c r="B15" s="1">
        <v>43900</v>
      </c>
      <c r="C15">
        <v>34</v>
      </c>
      <c r="F15">
        <f t="shared" si="0"/>
        <v>9</v>
      </c>
      <c r="H15">
        <v>181.52503327591299</v>
      </c>
      <c r="I15">
        <v>34</v>
      </c>
      <c r="J15">
        <v>4.3389715669386302</v>
      </c>
      <c r="K15">
        <f t="shared" si="1"/>
        <v>147.52503327591299</v>
      </c>
      <c r="L15">
        <f t="shared" si="2"/>
        <v>21763.635443059236</v>
      </c>
      <c r="M15">
        <f t="shared" si="3"/>
        <v>147.52503327591299</v>
      </c>
    </row>
    <row r="16" spans="1:13" x14ac:dyDescent="0.2">
      <c r="A16">
        <v>14</v>
      </c>
      <c r="B16" s="1">
        <v>43901</v>
      </c>
      <c r="C16">
        <v>52</v>
      </c>
      <c r="F16">
        <f t="shared" si="0"/>
        <v>18</v>
      </c>
      <c r="H16">
        <v>213.12271217320199</v>
      </c>
      <c r="I16">
        <v>52</v>
      </c>
      <c r="J16">
        <v>3.09851369563851</v>
      </c>
      <c r="K16">
        <f t="shared" si="1"/>
        <v>161.12271217320199</v>
      </c>
      <c r="L16">
        <f t="shared" si="2"/>
        <v>25960.528378048493</v>
      </c>
      <c r="M16">
        <f t="shared" si="3"/>
        <v>161.12271217320199</v>
      </c>
    </row>
    <row r="17" spans="1:13" x14ac:dyDescent="0.2">
      <c r="A17">
        <v>15</v>
      </c>
      <c r="B17" s="1">
        <v>43902</v>
      </c>
      <c r="C17">
        <v>77</v>
      </c>
      <c r="F17">
        <f t="shared" si="0"/>
        <v>25</v>
      </c>
      <c r="H17">
        <v>234.11199337419299</v>
      </c>
      <c r="I17">
        <v>77</v>
      </c>
      <c r="J17">
        <v>2.04041549836615</v>
      </c>
      <c r="K17">
        <f t="shared" si="1"/>
        <v>157.11199337419299</v>
      </c>
      <c r="L17">
        <f t="shared" si="2"/>
        <v>24684.178462012464</v>
      </c>
      <c r="M17">
        <f t="shared" si="3"/>
        <v>157.11199337419299</v>
      </c>
    </row>
    <row r="18" spans="1:13" x14ac:dyDescent="0.2">
      <c r="A18">
        <v>16</v>
      </c>
      <c r="B18" s="1">
        <v>43903</v>
      </c>
      <c r="C18">
        <v>98</v>
      </c>
      <c r="F18">
        <f t="shared" si="0"/>
        <v>21</v>
      </c>
      <c r="H18">
        <v>250.18432520691499</v>
      </c>
      <c r="I18">
        <v>98</v>
      </c>
      <c r="J18">
        <v>1.55290127762158</v>
      </c>
      <c r="K18">
        <f t="shared" si="1"/>
        <v>152.18432520691499</v>
      </c>
      <c r="L18">
        <f t="shared" si="2"/>
        <v>23160.068838684063</v>
      </c>
      <c r="M18">
        <f t="shared" si="3"/>
        <v>152.18432520691499</v>
      </c>
    </row>
    <row r="19" spans="1:13" x14ac:dyDescent="0.2">
      <c r="A19">
        <v>17</v>
      </c>
      <c r="B19" s="1">
        <v>43904</v>
      </c>
      <c r="C19">
        <v>121</v>
      </c>
      <c r="F19">
        <f t="shared" si="0"/>
        <v>23</v>
      </c>
      <c r="H19">
        <v>349.126255402894</v>
      </c>
      <c r="I19">
        <v>121</v>
      </c>
      <c r="J19">
        <v>1.88534095374292</v>
      </c>
      <c r="K19">
        <f t="shared" si="1"/>
        <v>228.126255402894</v>
      </c>
      <c r="L19">
        <f t="shared" si="2"/>
        <v>52041.588404146423</v>
      </c>
      <c r="M19">
        <f t="shared" si="3"/>
        <v>228.126255402894</v>
      </c>
    </row>
    <row r="20" spans="1:13" x14ac:dyDescent="0.2">
      <c r="A20">
        <v>18</v>
      </c>
      <c r="B20" s="1">
        <v>43905</v>
      </c>
      <c r="C20">
        <v>200</v>
      </c>
      <c r="F20">
        <f t="shared" si="0"/>
        <v>79</v>
      </c>
      <c r="H20">
        <v>387.57277921693702</v>
      </c>
      <c r="I20">
        <v>199.99999999999901</v>
      </c>
      <c r="J20">
        <v>0.93786389608468501</v>
      </c>
      <c r="K20">
        <f t="shared" si="1"/>
        <v>187.57277921693802</v>
      </c>
      <c r="L20">
        <f t="shared" si="2"/>
        <v>35183.547503166177</v>
      </c>
      <c r="M20">
        <f t="shared" si="3"/>
        <v>187.57277921693802</v>
      </c>
    </row>
    <row r="21" spans="1:13" x14ac:dyDescent="0.2">
      <c r="A21">
        <v>19</v>
      </c>
      <c r="B21" s="1">
        <v>43906</v>
      </c>
      <c r="C21">
        <v>234</v>
      </c>
      <c r="F21">
        <f t="shared" si="0"/>
        <v>34</v>
      </c>
      <c r="H21">
        <v>451.69691987103897</v>
      </c>
      <c r="I21">
        <v>234</v>
      </c>
      <c r="J21">
        <v>0.93032871739760403</v>
      </c>
      <c r="K21">
        <f t="shared" si="1"/>
        <v>217.69691987103897</v>
      </c>
      <c r="L21">
        <f t="shared" si="2"/>
        <v>47391.948921337564</v>
      </c>
      <c r="M21">
        <f t="shared" si="3"/>
        <v>217.69691987103897</v>
      </c>
    </row>
    <row r="22" spans="1:13" x14ac:dyDescent="0.2">
      <c r="A22">
        <v>20</v>
      </c>
      <c r="B22" s="1">
        <v>43907</v>
      </c>
      <c r="C22">
        <v>291</v>
      </c>
      <c r="F22">
        <f t="shared" si="0"/>
        <v>57</v>
      </c>
      <c r="H22">
        <v>613.90915329111897</v>
      </c>
      <c r="I22">
        <v>291</v>
      </c>
      <c r="J22">
        <v>1.1096534477358</v>
      </c>
      <c r="K22">
        <f t="shared" si="1"/>
        <v>322.90915329111897</v>
      </c>
      <c r="L22">
        <f t="shared" si="2"/>
        <v>104270.32127918737</v>
      </c>
      <c r="M22">
        <f t="shared" si="3"/>
        <v>322.90915329111897</v>
      </c>
    </row>
    <row r="23" spans="1:13" x14ac:dyDescent="0.2">
      <c r="A23">
        <v>21</v>
      </c>
      <c r="B23" s="1">
        <v>43908</v>
      </c>
      <c r="C23">
        <v>428</v>
      </c>
      <c r="F23">
        <f t="shared" si="0"/>
        <v>137</v>
      </c>
      <c r="H23">
        <v>838.14547702459902</v>
      </c>
      <c r="I23">
        <v>427.99999999999898</v>
      </c>
      <c r="J23" t="s">
        <v>12</v>
      </c>
      <c r="K23">
        <f t="shared" si="1"/>
        <v>410.14547702460004</v>
      </c>
      <c r="L23">
        <f t="shared" si="2"/>
        <v>168219.31232373673</v>
      </c>
      <c r="M23">
        <f t="shared" si="3"/>
        <v>410.14547702460004</v>
      </c>
    </row>
    <row r="24" spans="1:13" x14ac:dyDescent="0.2">
      <c r="A24">
        <v>22</v>
      </c>
      <c r="B24" s="1">
        <v>43909</v>
      </c>
      <c r="C24">
        <v>621</v>
      </c>
      <c r="F24">
        <f t="shared" si="0"/>
        <v>193</v>
      </c>
      <c r="H24">
        <v>1197.97007790617</v>
      </c>
      <c r="I24">
        <v>621</v>
      </c>
      <c r="J24">
        <v>0.92909835411622999</v>
      </c>
      <c r="K24">
        <f t="shared" si="1"/>
        <v>576.97007790616999</v>
      </c>
      <c r="L24">
        <f t="shared" si="2"/>
        <v>332894.47079905187</v>
      </c>
      <c r="M24">
        <f t="shared" si="3"/>
        <v>576.97007790616999</v>
      </c>
    </row>
    <row r="25" spans="1:13" x14ac:dyDescent="0.2">
      <c r="A25">
        <v>23</v>
      </c>
      <c r="B25" s="1">
        <v>43910</v>
      </c>
      <c r="C25">
        <v>904</v>
      </c>
      <c r="F25">
        <f t="shared" si="0"/>
        <v>283</v>
      </c>
      <c r="H25">
        <v>1423.4227504895</v>
      </c>
      <c r="I25">
        <v>903.99999999999898</v>
      </c>
      <c r="J25">
        <v>0.57458268859458494</v>
      </c>
      <c r="K25">
        <f t="shared" si="1"/>
        <v>519.42275048950103</v>
      </c>
      <c r="L25">
        <f t="shared" si="2"/>
        <v>269799.99372607842</v>
      </c>
      <c r="M25">
        <f t="shared" si="3"/>
        <v>519.42275048950103</v>
      </c>
    </row>
    <row r="26" spans="1:13" x14ac:dyDescent="0.2">
      <c r="A26">
        <v>24</v>
      </c>
      <c r="B26" s="1">
        <v>43911</v>
      </c>
      <c r="C26">
        <v>1128</v>
      </c>
      <c r="F26">
        <f t="shared" si="0"/>
        <v>224</v>
      </c>
      <c r="H26">
        <v>1871.22084321176</v>
      </c>
      <c r="I26">
        <v>1128</v>
      </c>
      <c r="J26">
        <v>0.658883726251562</v>
      </c>
      <c r="K26">
        <f t="shared" si="1"/>
        <v>743.22084321175998</v>
      </c>
      <c r="L26">
        <f t="shared" si="2"/>
        <v>552377.22178439947</v>
      </c>
      <c r="M26">
        <f t="shared" si="3"/>
        <v>743.22084321175998</v>
      </c>
    </row>
    <row r="27" spans="1:13" x14ac:dyDescent="0.2">
      <c r="A27">
        <v>25</v>
      </c>
      <c r="B27" s="1">
        <v>43912</v>
      </c>
      <c r="C27">
        <v>1546</v>
      </c>
      <c r="F27">
        <f t="shared" si="0"/>
        <v>418</v>
      </c>
      <c r="H27">
        <v>2200.6230640721701</v>
      </c>
      <c r="I27">
        <v>1545.99999999999</v>
      </c>
      <c r="J27">
        <v>0.423430183746555</v>
      </c>
      <c r="K27">
        <f t="shared" si="1"/>
        <v>654.62306407218011</v>
      </c>
      <c r="L27">
        <f t="shared" si="2"/>
        <v>428531.35601524962</v>
      </c>
      <c r="M27">
        <f t="shared" si="3"/>
        <v>654.62306407218011</v>
      </c>
    </row>
    <row r="28" spans="1:13" x14ac:dyDescent="0.2">
      <c r="A28">
        <v>26</v>
      </c>
      <c r="B28" s="1">
        <v>43913</v>
      </c>
      <c r="C28">
        <v>1891</v>
      </c>
      <c r="F28">
        <f t="shared" si="0"/>
        <v>345</v>
      </c>
      <c r="H28">
        <v>2570.7334308351401</v>
      </c>
      <c r="I28">
        <v>1891</v>
      </c>
      <c r="J28">
        <v>0.35945712894507698</v>
      </c>
      <c r="K28">
        <f t="shared" si="1"/>
        <v>679.7334308351401</v>
      </c>
      <c r="L28">
        <f t="shared" si="2"/>
        <v>462037.53699491016</v>
      </c>
      <c r="M28">
        <f t="shared" si="3"/>
        <v>679.7334308351401</v>
      </c>
    </row>
    <row r="29" spans="1:13" x14ac:dyDescent="0.2">
      <c r="A29">
        <v>27</v>
      </c>
      <c r="B29" s="1">
        <v>43914</v>
      </c>
      <c r="C29">
        <v>2201</v>
      </c>
      <c r="F29">
        <f t="shared" si="0"/>
        <v>310</v>
      </c>
      <c r="H29">
        <v>2807.7982757333498</v>
      </c>
      <c r="I29">
        <v>2201</v>
      </c>
      <c r="J29">
        <v>0.27569208347721702</v>
      </c>
      <c r="K29">
        <f t="shared" si="1"/>
        <v>606.79827573334978</v>
      </c>
      <c r="L29">
        <f t="shared" si="2"/>
        <v>368204.14743296639</v>
      </c>
      <c r="M29">
        <f t="shared" si="3"/>
        <v>606.79827573334978</v>
      </c>
    </row>
    <row r="30" spans="1:13" x14ac:dyDescent="0.2">
      <c r="A30">
        <v>28</v>
      </c>
      <c r="B30" s="1">
        <v>43915</v>
      </c>
      <c r="C30">
        <v>2433</v>
      </c>
      <c r="F30">
        <f t="shared" si="0"/>
        <v>232</v>
      </c>
      <c r="H30">
        <v>3275.0234691406899</v>
      </c>
      <c r="I30">
        <v>2432.99999999999</v>
      </c>
      <c r="J30">
        <v>0.34608445094151002</v>
      </c>
      <c r="K30">
        <f t="shared" si="1"/>
        <v>842.02346914069994</v>
      </c>
      <c r="L30">
        <f t="shared" si="2"/>
        <v>709003.52258373925</v>
      </c>
      <c r="M30">
        <f t="shared" si="3"/>
        <v>842.02346914069994</v>
      </c>
    </row>
    <row r="31" spans="1:13" x14ac:dyDescent="0.2">
      <c r="A31">
        <v>29</v>
      </c>
      <c r="B31" s="1">
        <v>43916</v>
      </c>
      <c r="C31">
        <v>2915</v>
      </c>
      <c r="F31">
        <f t="shared" si="0"/>
        <v>482</v>
      </c>
      <c r="H31">
        <v>3973.0769921164901</v>
      </c>
      <c r="I31">
        <v>2915</v>
      </c>
      <c r="J31">
        <v>0.362976669679758</v>
      </c>
      <c r="K31">
        <f t="shared" si="1"/>
        <v>1058.0769921164901</v>
      </c>
      <c r="L31">
        <f t="shared" si="2"/>
        <v>1119526.9212462793</v>
      </c>
      <c r="M31">
        <f t="shared" si="3"/>
        <v>1058.0769921164901</v>
      </c>
    </row>
    <row r="32" spans="1:13" x14ac:dyDescent="0.2">
      <c r="A32">
        <v>30</v>
      </c>
      <c r="B32" s="1">
        <v>43917</v>
      </c>
      <c r="C32">
        <v>3417</v>
      </c>
      <c r="F32">
        <f t="shared" si="0"/>
        <v>502</v>
      </c>
      <c r="H32">
        <v>4435.2961796602203</v>
      </c>
      <c r="I32">
        <v>3416.99999999999</v>
      </c>
      <c r="J32">
        <v>0.298008832209606</v>
      </c>
      <c r="K32">
        <f t="shared" si="1"/>
        <v>1018.2961796602303</v>
      </c>
      <c r="L32">
        <f t="shared" si="2"/>
        <v>1036927.1095106201</v>
      </c>
      <c r="M32">
        <f t="shared" si="3"/>
        <v>1018.2961796602303</v>
      </c>
    </row>
    <row r="33" spans="1:13" x14ac:dyDescent="0.2">
      <c r="A33">
        <v>31</v>
      </c>
      <c r="B33" s="1">
        <v>43918</v>
      </c>
      <c r="C33">
        <v>3903</v>
      </c>
      <c r="F33">
        <f t="shared" si="0"/>
        <v>486</v>
      </c>
      <c r="H33">
        <v>4878.0542045820403</v>
      </c>
      <c r="I33">
        <v>3902.99999999999</v>
      </c>
      <c r="J33">
        <v>0.24982172805073999</v>
      </c>
      <c r="K33">
        <f t="shared" si="1"/>
        <v>975.05420458205026</v>
      </c>
      <c r="L33">
        <f t="shared" si="2"/>
        <v>950730.70187313471</v>
      </c>
      <c r="M33">
        <f t="shared" si="3"/>
        <v>975.05420458205026</v>
      </c>
    </row>
    <row r="34" spans="1:13" x14ac:dyDescent="0.2">
      <c r="A34">
        <v>32</v>
      </c>
      <c r="B34" s="1">
        <v>43919</v>
      </c>
      <c r="C34">
        <v>4256</v>
      </c>
      <c r="F34">
        <f t="shared" si="0"/>
        <v>353</v>
      </c>
      <c r="H34">
        <v>4810.0472507514796</v>
      </c>
      <c r="I34">
        <v>4256</v>
      </c>
      <c r="J34">
        <v>0.13018027508258401</v>
      </c>
      <c r="K34">
        <f t="shared" si="1"/>
        <v>554.04725075147962</v>
      </c>
      <c r="L34">
        <f t="shared" si="2"/>
        <v>306968.35606527294</v>
      </c>
      <c r="M34">
        <f t="shared" si="3"/>
        <v>554.04725075147962</v>
      </c>
    </row>
    <row r="35" spans="1:13" x14ac:dyDescent="0.2">
      <c r="A35">
        <v>33</v>
      </c>
      <c r="B35" s="1">
        <v>43920</v>
      </c>
      <c r="C35">
        <v>4579</v>
      </c>
      <c r="F35">
        <f t="shared" si="0"/>
        <v>323</v>
      </c>
      <c r="H35">
        <v>6455.2755830205697</v>
      </c>
      <c r="I35">
        <v>4578.99999999999</v>
      </c>
      <c r="J35">
        <v>0.40975662437662702</v>
      </c>
      <c r="K35">
        <f t="shared" si="1"/>
        <v>1876.2755830205797</v>
      </c>
      <c r="L35">
        <f t="shared" si="2"/>
        <v>3520410.063439216</v>
      </c>
      <c r="M35">
        <f t="shared" si="3"/>
        <v>1876.2755830205797</v>
      </c>
    </row>
    <row r="36" spans="1:13" x14ac:dyDescent="0.2">
      <c r="A36">
        <v>34</v>
      </c>
      <c r="B36" s="1">
        <v>43921</v>
      </c>
      <c r="C36">
        <v>5717</v>
      </c>
      <c r="F36">
        <f t="shared" si="0"/>
        <v>1138</v>
      </c>
      <c r="H36">
        <v>7919.79062048989</v>
      </c>
      <c r="I36">
        <v>5717</v>
      </c>
      <c r="J36">
        <v>0.385305338549919</v>
      </c>
      <c r="K36">
        <f t="shared" si="1"/>
        <v>2202.79062048989</v>
      </c>
      <c r="L36">
        <f t="shared" si="2"/>
        <v>4852286.5177182341</v>
      </c>
      <c r="M36">
        <f t="shared" si="3"/>
        <v>2202.79062048989</v>
      </c>
    </row>
    <row r="37" spans="1:13" x14ac:dyDescent="0.2">
      <c r="A37">
        <v>35</v>
      </c>
      <c r="B37" s="1">
        <v>43922</v>
      </c>
      <c r="C37">
        <v>6834</v>
      </c>
      <c r="F37">
        <f t="shared" si="0"/>
        <v>1117</v>
      </c>
      <c r="H37">
        <v>9150.3235266536103</v>
      </c>
      <c r="I37">
        <v>6833.99999999999</v>
      </c>
      <c r="J37">
        <v>0.33894110720714299</v>
      </c>
      <c r="K37">
        <f t="shared" si="1"/>
        <v>2316.3235266536203</v>
      </c>
      <c r="L37">
        <f t="shared" si="2"/>
        <v>5365354.6801290652</v>
      </c>
      <c r="M37">
        <f t="shared" si="3"/>
        <v>2316.3235266536203</v>
      </c>
    </row>
    <row r="38" spans="1:13" x14ac:dyDescent="0.2">
      <c r="A38">
        <v>36</v>
      </c>
      <c r="B38" s="1">
        <v>43923</v>
      </c>
      <c r="C38">
        <v>7910</v>
      </c>
      <c r="F38">
        <f t="shared" si="0"/>
        <v>1076</v>
      </c>
      <c r="H38">
        <v>9940.2512583079297</v>
      </c>
      <c r="I38">
        <v>7909.99999999999</v>
      </c>
      <c r="J38">
        <v>0.25666893278229203</v>
      </c>
      <c r="K38">
        <f t="shared" si="1"/>
        <v>2030.2512583079397</v>
      </c>
      <c r="L38">
        <f t="shared" si="2"/>
        <v>4121920.1718609724</v>
      </c>
      <c r="M38">
        <f t="shared" si="3"/>
        <v>2030.2512583079397</v>
      </c>
    </row>
    <row r="39" spans="1:13" x14ac:dyDescent="0.2">
      <c r="A39">
        <v>37</v>
      </c>
      <c r="B39" s="1">
        <v>43924</v>
      </c>
      <c r="C39">
        <v>9056</v>
      </c>
      <c r="F39">
        <f t="shared" si="0"/>
        <v>1146</v>
      </c>
      <c r="H39">
        <v>11025.6109188349</v>
      </c>
      <c r="I39">
        <v>9056</v>
      </c>
      <c r="J39">
        <v>0.217492371779479</v>
      </c>
      <c r="K39">
        <f t="shared" si="1"/>
        <v>1969.6109188349001</v>
      </c>
      <c r="L39">
        <f t="shared" si="2"/>
        <v>3879367.1715936596</v>
      </c>
      <c r="M39">
        <f t="shared" si="3"/>
        <v>1969.6109188349001</v>
      </c>
    </row>
    <row r="40" spans="1:13" x14ac:dyDescent="0.2">
      <c r="A40">
        <v>38</v>
      </c>
      <c r="B40" s="1">
        <v>43925</v>
      </c>
      <c r="C40">
        <v>10278</v>
      </c>
      <c r="F40">
        <f t="shared" si="0"/>
        <v>1222</v>
      </c>
      <c r="H40">
        <v>12060.237198119799</v>
      </c>
      <c r="I40">
        <v>10278</v>
      </c>
      <c r="J40">
        <v>0.17340311326326999</v>
      </c>
      <c r="K40">
        <f t="shared" si="1"/>
        <v>1782.2371981197994</v>
      </c>
      <c r="L40">
        <f t="shared" si="2"/>
        <v>3176369.4303619131</v>
      </c>
      <c r="M40">
        <f t="shared" si="3"/>
        <v>1782.2371981197994</v>
      </c>
    </row>
    <row r="41" spans="1:13" x14ac:dyDescent="0.2">
      <c r="A41">
        <v>39</v>
      </c>
      <c r="B41" s="1">
        <v>43926</v>
      </c>
      <c r="C41">
        <v>11130</v>
      </c>
      <c r="F41">
        <f t="shared" si="0"/>
        <v>852</v>
      </c>
      <c r="H41">
        <v>13276.203955810999</v>
      </c>
      <c r="I41">
        <v>11129.9999999999</v>
      </c>
      <c r="J41">
        <v>0.19283054409803099</v>
      </c>
      <c r="K41">
        <f t="shared" si="1"/>
        <v>2146.2039558110991</v>
      </c>
      <c r="L41">
        <f t="shared" si="2"/>
        <v>4606191.4199392106</v>
      </c>
      <c r="M41">
        <f t="shared" si="3"/>
        <v>2146.2039558110991</v>
      </c>
    </row>
    <row r="42" spans="1:13" x14ac:dyDescent="0.2">
      <c r="A42">
        <v>40</v>
      </c>
      <c r="B42" s="1">
        <v>43927</v>
      </c>
      <c r="C42">
        <v>12056</v>
      </c>
      <c r="F42">
        <f t="shared" si="0"/>
        <v>926</v>
      </c>
      <c r="H42">
        <v>15486.6077591639</v>
      </c>
      <c r="I42">
        <v>12055.9999999999</v>
      </c>
      <c r="J42">
        <v>0.28455605168910902</v>
      </c>
      <c r="K42">
        <f t="shared" si="1"/>
        <v>3430.6077591640005</v>
      </c>
      <c r="L42">
        <f t="shared" si="2"/>
        <v>11769069.597236246</v>
      </c>
      <c r="M42">
        <f t="shared" si="3"/>
        <v>3430.6077591640005</v>
      </c>
    </row>
    <row r="43" spans="1:13" x14ac:dyDescent="0.2">
      <c r="A43">
        <v>41</v>
      </c>
      <c r="B43" s="1">
        <v>43928</v>
      </c>
      <c r="C43">
        <v>13717</v>
      </c>
      <c r="F43">
        <f t="shared" si="0"/>
        <v>1661</v>
      </c>
      <c r="H43">
        <v>17415.419931554999</v>
      </c>
      <c r="I43">
        <v>13717</v>
      </c>
      <c r="J43">
        <v>0.26962309043923899</v>
      </c>
      <c r="K43">
        <f t="shared" si="1"/>
        <v>3698.4199315549995</v>
      </c>
      <c r="L43">
        <f t="shared" si="2"/>
        <v>13678309.990123287</v>
      </c>
      <c r="M43">
        <f t="shared" si="3"/>
        <v>3698.4199315549995</v>
      </c>
    </row>
    <row r="44" spans="1:13" x14ac:dyDescent="0.2">
      <c r="A44">
        <v>42</v>
      </c>
      <c r="B44" s="1">
        <v>43929</v>
      </c>
      <c r="C44">
        <v>15927</v>
      </c>
      <c r="F44">
        <f t="shared" si="0"/>
        <v>2210</v>
      </c>
      <c r="H44">
        <v>19973.288716096598</v>
      </c>
      <c r="I44">
        <v>15927</v>
      </c>
      <c r="J44">
        <v>0.25405215772566198</v>
      </c>
      <c r="K44">
        <f t="shared" si="1"/>
        <v>4046.2887160965984</v>
      </c>
      <c r="L44">
        <f t="shared" si="2"/>
        <v>16372452.374010658</v>
      </c>
      <c r="M44">
        <f t="shared" si="3"/>
        <v>4046.2887160965984</v>
      </c>
    </row>
    <row r="45" spans="1:13" x14ac:dyDescent="0.2">
      <c r="A45">
        <v>43</v>
      </c>
      <c r="B45" s="1">
        <v>43930</v>
      </c>
      <c r="C45">
        <v>17857</v>
      </c>
      <c r="F45">
        <f t="shared" si="0"/>
        <v>1930</v>
      </c>
      <c r="H45">
        <v>21482.874347344099</v>
      </c>
      <c r="I45">
        <v>17857</v>
      </c>
      <c r="J45">
        <v>0.20305058785597599</v>
      </c>
      <c r="K45">
        <f t="shared" si="1"/>
        <v>3625.8743473440991</v>
      </c>
      <c r="L45">
        <f t="shared" si="2"/>
        <v>13146964.782727996</v>
      </c>
      <c r="M45">
        <f t="shared" si="3"/>
        <v>3625.8743473440991</v>
      </c>
    </row>
    <row r="46" spans="1:13" x14ac:dyDescent="0.2">
      <c r="A46">
        <v>44</v>
      </c>
      <c r="B46" s="1">
        <v>43931</v>
      </c>
      <c r="C46">
        <v>19638</v>
      </c>
      <c r="F46">
        <f t="shared" si="0"/>
        <v>1781</v>
      </c>
      <c r="H46">
        <v>21908.9023628348</v>
      </c>
      <c r="I46">
        <v>19638</v>
      </c>
      <c r="J46">
        <v>0.115638169000653</v>
      </c>
      <c r="K46">
        <f t="shared" si="1"/>
        <v>2270.9023628348004</v>
      </c>
      <c r="L46">
        <f t="shared" si="2"/>
        <v>5156997.5415286794</v>
      </c>
      <c r="M46">
        <f t="shared" si="3"/>
        <v>2270.9023628348004</v>
      </c>
    </row>
    <row r="47" spans="1:13" x14ac:dyDescent="0.2">
      <c r="A47">
        <v>45</v>
      </c>
      <c r="B47" s="1">
        <v>43932</v>
      </c>
      <c r="C47">
        <v>20727</v>
      </c>
      <c r="F47">
        <f t="shared" si="0"/>
        <v>1089</v>
      </c>
      <c r="H47">
        <v>23283.2800692858</v>
      </c>
      <c r="I47">
        <v>20726.999999999902</v>
      </c>
      <c r="J47">
        <v>0.12333092436367001</v>
      </c>
      <c r="K47">
        <f t="shared" si="1"/>
        <v>2556.2800692858982</v>
      </c>
      <c r="L47">
        <f t="shared" si="2"/>
        <v>6534567.7926283162</v>
      </c>
      <c r="M47">
        <f t="shared" si="3"/>
        <v>2556.2800692858982</v>
      </c>
    </row>
    <row r="48" spans="1:13" x14ac:dyDescent="0.2">
      <c r="A48">
        <v>46</v>
      </c>
      <c r="B48" s="1">
        <v>43933</v>
      </c>
      <c r="C48">
        <v>22169</v>
      </c>
      <c r="F48">
        <f t="shared" si="0"/>
        <v>1442</v>
      </c>
      <c r="H48">
        <v>25610.898011054502</v>
      </c>
      <c r="I48">
        <v>22168.999999999902</v>
      </c>
      <c r="J48">
        <v>0.15525725161507101</v>
      </c>
      <c r="K48">
        <f t="shared" si="1"/>
        <v>3441.8980110545999</v>
      </c>
      <c r="L48">
        <f t="shared" si="2"/>
        <v>11846661.91850161</v>
      </c>
      <c r="M48">
        <f t="shared" si="3"/>
        <v>3441.8980110545999</v>
      </c>
    </row>
    <row r="49" spans="1:13" x14ac:dyDescent="0.2">
      <c r="A49">
        <v>47</v>
      </c>
      <c r="B49" s="1">
        <v>43934</v>
      </c>
      <c r="C49">
        <v>23430</v>
      </c>
      <c r="F49">
        <f t="shared" si="0"/>
        <v>1261</v>
      </c>
      <c r="H49">
        <v>27852.263321403199</v>
      </c>
      <c r="I49">
        <v>23429.999999999902</v>
      </c>
      <c r="J49">
        <v>0.18874363300909999</v>
      </c>
      <c r="K49">
        <f t="shared" si="1"/>
        <v>4422.2633214032976</v>
      </c>
      <c r="L49">
        <f t="shared" si="2"/>
        <v>19556412.883828927</v>
      </c>
      <c r="M49">
        <f t="shared" si="3"/>
        <v>4422.2633214032976</v>
      </c>
    </row>
    <row r="50" spans="1:13" x14ac:dyDescent="0.2">
      <c r="A50">
        <v>48</v>
      </c>
      <c r="B50" s="1">
        <v>43935</v>
      </c>
      <c r="C50">
        <v>25262</v>
      </c>
      <c r="F50">
        <f t="shared" si="0"/>
        <v>1832</v>
      </c>
      <c r="H50">
        <v>31195.4871204392</v>
      </c>
      <c r="I50">
        <v>25261.999999999902</v>
      </c>
      <c r="J50">
        <v>0.234877963757393</v>
      </c>
      <c r="K50">
        <f t="shared" si="1"/>
        <v>5933.4871204392985</v>
      </c>
      <c r="L50">
        <f t="shared" si="2"/>
        <v>35206269.408419035</v>
      </c>
      <c r="M50">
        <f t="shared" si="3"/>
        <v>5933.4871204392985</v>
      </c>
    </row>
    <row r="51" spans="1:13" x14ac:dyDescent="0.2">
      <c r="A51">
        <v>49</v>
      </c>
      <c r="B51" s="1">
        <v>43936</v>
      </c>
      <c r="C51">
        <v>28320</v>
      </c>
      <c r="F51">
        <f t="shared" si="0"/>
        <v>3058</v>
      </c>
      <c r="H51">
        <v>32746.654517634699</v>
      </c>
      <c r="I51">
        <v>28320</v>
      </c>
      <c r="J51">
        <v>0.15630842223286301</v>
      </c>
      <c r="K51">
        <f t="shared" si="1"/>
        <v>4426.654517634699</v>
      </c>
      <c r="L51">
        <f t="shared" si="2"/>
        <v>19595270.218495689</v>
      </c>
      <c r="M51">
        <f t="shared" si="3"/>
        <v>4426.654517634699</v>
      </c>
    </row>
    <row r="52" spans="1:13" x14ac:dyDescent="0.2">
      <c r="A52">
        <v>50</v>
      </c>
      <c r="B52" s="1">
        <v>43937</v>
      </c>
      <c r="C52">
        <v>30425</v>
      </c>
      <c r="F52">
        <f t="shared" si="0"/>
        <v>2105</v>
      </c>
      <c r="H52">
        <v>36495.186269218102</v>
      </c>
      <c r="I52">
        <v>30424.999999999902</v>
      </c>
      <c r="J52">
        <v>0.19951310663001401</v>
      </c>
      <c r="K52">
        <f t="shared" si="1"/>
        <v>6070.1862692182003</v>
      </c>
      <c r="L52">
        <f t="shared" si="2"/>
        <v>36847161.343005173</v>
      </c>
      <c r="M52">
        <f t="shared" si="3"/>
        <v>6070.1862692182003</v>
      </c>
    </row>
    <row r="53" spans="1:13" x14ac:dyDescent="0.2">
      <c r="A53">
        <v>51</v>
      </c>
      <c r="B53" s="1">
        <v>43938</v>
      </c>
      <c r="C53">
        <v>33682</v>
      </c>
      <c r="F53">
        <f t="shared" si="0"/>
        <v>3257</v>
      </c>
      <c r="H53">
        <v>39272.692996092403</v>
      </c>
      <c r="I53">
        <v>33681.999999999898</v>
      </c>
      <c r="J53">
        <v>0.16598459106028199</v>
      </c>
      <c r="K53">
        <f t="shared" si="1"/>
        <v>5590.6929960925045</v>
      </c>
      <c r="L53">
        <f t="shared" si="2"/>
        <v>31255848.176557783</v>
      </c>
      <c r="M53">
        <f t="shared" si="3"/>
        <v>5590.6929960925045</v>
      </c>
    </row>
    <row r="54" spans="1:13" x14ac:dyDescent="0.2">
      <c r="A54">
        <v>52</v>
      </c>
      <c r="B54" s="1">
        <v>43939</v>
      </c>
      <c r="C54">
        <v>36599</v>
      </c>
      <c r="F54">
        <f t="shared" si="0"/>
        <v>2917</v>
      </c>
      <c r="H54">
        <v>41503.100476129097</v>
      </c>
      <c r="I54">
        <v>36598.999999999898</v>
      </c>
      <c r="J54">
        <v>0.13399547736629699</v>
      </c>
      <c r="K54">
        <f t="shared" si="1"/>
        <v>4904.1004761291988</v>
      </c>
      <c r="L54">
        <f t="shared" si="2"/>
        <v>24050201.479970634</v>
      </c>
      <c r="M54">
        <f t="shared" si="3"/>
        <v>4904.1004761291988</v>
      </c>
    </row>
    <row r="55" spans="1:13" x14ac:dyDescent="0.2">
      <c r="A55">
        <v>53</v>
      </c>
      <c r="B55" s="1">
        <v>43940</v>
      </c>
      <c r="C55">
        <v>38654</v>
      </c>
      <c r="F55">
        <f t="shared" si="0"/>
        <v>2055</v>
      </c>
      <c r="H55">
        <v>43271.6538323118</v>
      </c>
      <c r="I55">
        <v>38654</v>
      </c>
      <c r="J55">
        <v>0.11946121571666</v>
      </c>
      <c r="K55">
        <f t="shared" si="1"/>
        <v>4617.6538323118002</v>
      </c>
      <c r="L55">
        <f t="shared" si="2"/>
        <v>21322726.915063854</v>
      </c>
      <c r="M55">
        <f t="shared" si="3"/>
        <v>4617.6538323118002</v>
      </c>
    </row>
    <row r="56" spans="1:13" x14ac:dyDescent="0.2">
      <c r="A56">
        <v>54</v>
      </c>
      <c r="B56" s="1">
        <v>43941</v>
      </c>
      <c r="C56">
        <v>40581</v>
      </c>
      <c r="F56">
        <f t="shared" si="0"/>
        <v>1927</v>
      </c>
      <c r="H56">
        <v>46312.203145535903</v>
      </c>
      <c r="I56">
        <v>40581</v>
      </c>
      <c r="J56">
        <v>0.141228731316033</v>
      </c>
      <c r="K56">
        <f t="shared" si="1"/>
        <v>5731.2031455359029</v>
      </c>
      <c r="L56">
        <f t="shared" si="2"/>
        <v>32846689.495400626</v>
      </c>
      <c r="M56">
        <f t="shared" si="3"/>
        <v>5731.2031455359029</v>
      </c>
    </row>
    <row r="57" spans="1:13" x14ac:dyDescent="0.2">
      <c r="A57">
        <v>55</v>
      </c>
      <c r="B57" s="1">
        <v>43942</v>
      </c>
      <c r="C57">
        <v>43079</v>
      </c>
      <c r="F57">
        <f t="shared" si="0"/>
        <v>2498</v>
      </c>
      <c r="H57">
        <v>49479.195396724797</v>
      </c>
      <c r="I57">
        <v>43079</v>
      </c>
      <c r="J57">
        <v>0.14856880142818599</v>
      </c>
      <c r="K57">
        <f t="shared" si="1"/>
        <v>6400.1953967247973</v>
      </c>
      <c r="L57">
        <f t="shared" si="2"/>
        <v>40962501.116257288</v>
      </c>
      <c r="M57">
        <f t="shared" si="3"/>
        <v>6400.1953967247973</v>
      </c>
    </row>
    <row r="58" spans="1:13" x14ac:dyDescent="0.2">
      <c r="A58">
        <v>56</v>
      </c>
      <c r="B58" s="1">
        <v>43943</v>
      </c>
      <c r="C58">
        <v>45757</v>
      </c>
      <c r="F58">
        <f t="shared" si="0"/>
        <v>2678</v>
      </c>
      <c r="H58">
        <v>53022.2882925874</v>
      </c>
      <c r="I58">
        <v>45756.999999999898</v>
      </c>
      <c r="J58">
        <v>0.15877982150463299</v>
      </c>
      <c r="K58">
        <f t="shared" si="1"/>
        <v>7265.2882925875019</v>
      </c>
      <c r="L58">
        <f t="shared" si="2"/>
        <v>52784413.974409021</v>
      </c>
      <c r="M58">
        <f t="shared" si="3"/>
        <v>7265.2882925875019</v>
      </c>
    </row>
    <row r="59" spans="1:13" x14ac:dyDescent="0.2">
      <c r="A59">
        <v>57</v>
      </c>
      <c r="B59" s="1">
        <v>43944</v>
      </c>
      <c r="C59">
        <v>49492</v>
      </c>
      <c r="F59">
        <f t="shared" si="0"/>
        <v>3735</v>
      </c>
      <c r="H59">
        <v>58323.252101986996</v>
      </c>
      <c r="I59">
        <v>49491.999999999898</v>
      </c>
      <c r="J59">
        <v>0.17843797183356899</v>
      </c>
      <c r="K59">
        <f t="shared" si="1"/>
        <v>8831.2521019870983</v>
      </c>
      <c r="L59">
        <f t="shared" si="2"/>
        <v>77991013.688851535</v>
      </c>
      <c r="M59">
        <f t="shared" si="3"/>
        <v>8831.2521019870983</v>
      </c>
    </row>
    <row r="60" spans="1:13" x14ac:dyDescent="0.2">
      <c r="A60">
        <v>58</v>
      </c>
      <c r="B60" s="1">
        <v>43945</v>
      </c>
      <c r="C60">
        <v>52995</v>
      </c>
      <c r="F60">
        <f t="shared" si="0"/>
        <v>3503</v>
      </c>
      <c r="H60">
        <v>62404.467023680998</v>
      </c>
      <c r="I60">
        <v>52994.999999999898</v>
      </c>
      <c r="J60">
        <v>0.17755386401888901</v>
      </c>
      <c r="K60">
        <f t="shared" si="1"/>
        <v>9409.4670236810998</v>
      </c>
      <c r="L60">
        <f t="shared" si="2"/>
        <v>88538069.669742048</v>
      </c>
      <c r="M60">
        <f t="shared" si="3"/>
        <v>9409.4670236810998</v>
      </c>
    </row>
    <row r="61" spans="1:13" x14ac:dyDescent="0.2">
      <c r="A61">
        <v>59</v>
      </c>
      <c r="B61" s="1">
        <v>43946</v>
      </c>
      <c r="C61">
        <v>58509</v>
      </c>
      <c r="F61">
        <f t="shared" si="0"/>
        <v>5514</v>
      </c>
      <c r="H61">
        <v>66321.430422089703</v>
      </c>
      <c r="I61">
        <v>58508.999999999898</v>
      </c>
      <c r="J61">
        <v>0.133525276830741</v>
      </c>
      <c r="K61">
        <f t="shared" si="1"/>
        <v>7812.4304220898048</v>
      </c>
      <c r="L61">
        <f t="shared" si="2"/>
        <v>61034069.099994287</v>
      </c>
      <c r="M61">
        <f t="shared" si="3"/>
        <v>7812.4304220898048</v>
      </c>
    </row>
    <row r="62" spans="1:13" x14ac:dyDescent="0.2">
      <c r="A62">
        <v>60</v>
      </c>
      <c r="B62" s="1">
        <v>43947</v>
      </c>
      <c r="C62">
        <v>61888</v>
      </c>
      <c r="F62">
        <f t="shared" si="0"/>
        <v>3379</v>
      </c>
      <c r="H62">
        <v>71251.658143341105</v>
      </c>
      <c r="I62">
        <v>61888</v>
      </c>
      <c r="J62">
        <v>0.15130006048573499</v>
      </c>
      <c r="K62">
        <f t="shared" si="1"/>
        <v>9363.6581433411047</v>
      </c>
      <c r="L62">
        <f t="shared" si="2"/>
        <v>87678093.825358182</v>
      </c>
      <c r="M62">
        <f t="shared" si="3"/>
        <v>9363.6581433411047</v>
      </c>
    </row>
    <row r="63" spans="1:13" x14ac:dyDescent="0.2">
      <c r="A63">
        <v>61</v>
      </c>
      <c r="B63" s="1">
        <v>43948</v>
      </c>
      <c r="C63">
        <v>66501</v>
      </c>
      <c r="F63">
        <f t="shared" si="0"/>
        <v>4613</v>
      </c>
      <c r="H63">
        <v>77743.544184548198</v>
      </c>
      <c r="I63">
        <v>66501</v>
      </c>
      <c r="J63">
        <v>0.16905827257557299</v>
      </c>
      <c r="K63">
        <f t="shared" si="1"/>
        <v>11242.544184548198</v>
      </c>
      <c r="L63">
        <f t="shared" si="2"/>
        <v>126394799.74151851</v>
      </c>
      <c r="M63">
        <f t="shared" si="3"/>
        <v>11242.544184548198</v>
      </c>
    </row>
    <row r="64" spans="1:13" x14ac:dyDescent="0.2">
      <c r="A64">
        <v>62</v>
      </c>
      <c r="B64" s="1">
        <v>43949</v>
      </c>
      <c r="C64">
        <v>71886</v>
      </c>
      <c r="F64">
        <f t="shared" si="0"/>
        <v>5385</v>
      </c>
      <c r="H64">
        <v>83988.143421792993</v>
      </c>
      <c r="I64">
        <v>71886</v>
      </c>
      <c r="J64">
        <v>0.16835188244989299</v>
      </c>
      <c r="K64">
        <f t="shared" si="1"/>
        <v>12102.143421792993</v>
      </c>
      <c r="L64">
        <f t="shared" si="2"/>
        <v>146461875.40164742</v>
      </c>
      <c r="M64">
        <f t="shared" si="3"/>
        <v>12102.143421792993</v>
      </c>
    </row>
    <row r="65" spans="1:13" x14ac:dyDescent="0.2">
      <c r="A65">
        <v>63</v>
      </c>
      <c r="B65" s="1">
        <v>43950</v>
      </c>
      <c r="C65">
        <v>78162</v>
      </c>
      <c r="F65">
        <f t="shared" si="0"/>
        <v>6276</v>
      </c>
      <c r="H65">
        <v>91713.752469221101</v>
      </c>
      <c r="I65">
        <v>78161.999999999898</v>
      </c>
      <c r="J65">
        <v>0.17338031868709999</v>
      </c>
      <c r="K65">
        <f t="shared" si="1"/>
        <v>13551.752469221203</v>
      </c>
      <c r="L65">
        <f t="shared" si="2"/>
        <v>183649994.98704296</v>
      </c>
      <c r="M65">
        <f t="shared" si="3"/>
        <v>13551.752469221203</v>
      </c>
    </row>
    <row r="66" spans="1:13" x14ac:dyDescent="0.2">
      <c r="A66">
        <v>64</v>
      </c>
      <c r="B66" s="1">
        <v>43951</v>
      </c>
      <c r="C66">
        <v>85380</v>
      </c>
      <c r="F66">
        <f t="shared" si="0"/>
        <v>7218</v>
      </c>
      <c r="H66">
        <v>98520.960868504801</v>
      </c>
      <c r="I66">
        <v>85379.999999999898</v>
      </c>
      <c r="J66">
        <v>0.15391146484545401</v>
      </c>
      <c r="K66">
        <f t="shared" si="1"/>
        <v>13140.960868504902</v>
      </c>
      <c r="L66">
        <f t="shared" si="2"/>
        <v>172684852.54757711</v>
      </c>
      <c r="M66">
        <f t="shared" si="3"/>
        <v>13140.960868504902</v>
      </c>
    </row>
    <row r="67" spans="1:13" x14ac:dyDescent="0.2">
      <c r="A67">
        <v>65</v>
      </c>
      <c r="B67" s="1">
        <v>43952</v>
      </c>
      <c r="C67">
        <v>91299</v>
      </c>
      <c r="F67">
        <f t="shared" si="0"/>
        <v>5919</v>
      </c>
      <c r="H67">
        <v>106695.176970776</v>
      </c>
      <c r="I67">
        <v>91299</v>
      </c>
      <c r="J67">
        <v>0.16863467256789899</v>
      </c>
      <c r="K67">
        <f t="shared" si="1"/>
        <v>15396.176970775996</v>
      </c>
      <c r="L67">
        <f t="shared" si="2"/>
        <v>237042265.31545311</v>
      </c>
      <c r="M67">
        <f t="shared" si="3"/>
        <v>15396.176970775996</v>
      </c>
    </row>
    <row r="68" spans="1:13" x14ac:dyDescent="0.2">
      <c r="A68">
        <v>66</v>
      </c>
      <c r="B68" s="1">
        <v>43953</v>
      </c>
      <c r="C68">
        <v>96396</v>
      </c>
      <c r="F68">
        <f t="shared" ref="F68:F80" si="4" xml:space="preserve"> C68-C67</f>
        <v>5097</v>
      </c>
      <c r="H68">
        <v>112856.36362022599</v>
      </c>
      <c r="I68">
        <v>96395.999999999898</v>
      </c>
      <c r="J68">
        <v>0.17075774534448501</v>
      </c>
      <c r="K68">
        <f t="shared" si="1"/>
        <v>16460.363620226097</v>
      </c>
      <c r="L68">
        <f t="shared" si="2"/>
        <v>270943570.51006275</v>
      </c>
      <c r="M68">
        <f t="shared" si="3"/>
        <v>16460.363620226097</v>
      </c>
    </row>
    <row r="69" spans="1:13" x14ac:dyDescent="0.2">
      <c r="A69">
        <v>67</v>
      </c>
      <c r="B69" s="1">
        <v>43954</v>
      </c>
      <c r="C69">
        <v>101147</v>
      </c>
      <c r="F69">
        <f t="shared" si="4"/>
        <v>4751</v>
      </c>
      <c r="H69">
        <v>122852.153795563</v>
      </c>
      <c r="I69">
        <v>101146.999999999</v>
      </c>
      <c r="J69">
        <v>0.21459018849361</v>
      </c>
      <c r="K69">
        <f t="shared" si="1"/>
        <v>21705.153795564009</v>
      </c>
      <c r="L69">
        <f t="shared" si="2"/>
        <v>471113701.2890867</v>
      </c>
      <c r="M69">
        <f t="shared" si="3"/>
        <v>21705.153795564009</v>
      </c>
    </row>
    <row r="70" spans="1:13" x14ac:dyDescent="0.2">
      <c r="A70">
        <v>68</v>
      </c>
      <c r="B70" s="1">
        <v>43955</v>
      </c>
      <c r="C70">
        <v>107780</v>
      </c>
      <c r="F70">
        <f t="shared" si="4"/>
        <v>6633</v>
      </c>
      <c r="H70">
        <v>131516.68296697101</v>
      </c>
      <c r="I70">
        <v>107780</v>
      </c>
      <c r="J70">
        <v>0.22023272376110301</v>
      </c>
      <c r="K70">
        <f t="shared" si="1"/>
        <v>23736.682966971013</v>
      </c>
      <c r="L70">
        <f t="shared" si="2"/>
        <v>563430118.27449179</v>
      </c>
      <c r="M70">
        <f t="shared" si="3"/>
        <v>23736.682966971013</v>
      </c>
    </row>
    <row r="71" spans="1:13" x14ac:dyDescent="0.2">
      <c r="A71">
        <v>69</v>
      </c>
      <c r="B71" s="1">
        <v>43956</v>
      </c>
      <c r="C71">
        <v>114715</v>
      </c>
      <c r="F71">
        <f t="shared" si="4"/>
        <v>6935</v>
      </c>
      <c r="H71">
        <v>142132.60053938301</v>
      </c>
      <c r="I71">
        <v>114715</v>
      </c>
      <c r="J71">
        <v>0.23900623753984601</v>
      </c>
      <c r="K71">
        <f t="shared" si="1"/>
        <v>27417.600539383013</v>
      </c>
      <c r="L71">
        <f t="shared" si="2"/>
        <v>751724819.33717573</v>
      </c>
      <c r="M71">
        <f t="shared" si="3"/>
        <v>27417.600539383013</v>
      </c>
    </row>
    <row r="72" spans="1:13" x14ac:dyDescent="0.2">
      <c r="A72">
        <v>70</v>
      </c>
      <c r="B72" s="1">
        <v>43957</v>
      </c>
      <c r="C72">
        <v>125218</v>
      </c>
      <c r="F72">
        <f t="shared" si="4"/>
        <v>10503</v>
      </c>
      <c r="H72">
        <v>152542.90686705799</v>
      </c>
      <c r="I72">
        <v>125217.999999999</v>
      </c>
      <c r="J72">
        <v>0.21821868155583601</v>
      </c>
      <c r="K72">
        <f t="shared" si="1"/>
        <v>27324.906867058991</v>
      </c>
      <c r="L72">
        <f t="shared" si="2"/>
        <v>746650535.29344761</v>
      </c>
      <c r="M72">
        <f t="shared" si="3"/>
        <v>27324.906867058991</v>
      </c>
    </row>
    <row r="73" spans="1:13" x14ac:dyDescent="0.2">
      <c r="A73">
        <v>71</v>
      </c>
      <c r="B73" s="1">
        <v>43958</v>
      </c>
      <c r="C73">
        <v>135106</v>
      </c>
      <c r="F73">
        <f t="shared" si="4"/>
        <v>9888</v>
      </c>
      <c r="H73">
        <v>165805.39455936101</v>
      </c>
      <c r="I73">
        <v>135105.99999999901</v>
      </c>
      <c r="J73">
        <v>0.227224509343491</v>
      </c>
      <c r="K73">
        <f t="shared" si="1"/>
        <v>30699.394559362001</v>
      </c>
      <c r="L73">
        <f t="shared" si="2"/>
        <v>942452826.31138527</v>
      </c>
      <c r="M73">
        <f t="shared" si="3"/>
        <v>30699.394559362001</v>
      </c>
    </row>
    <row r="74" spans="1:13" x14ac:dyDescent="0.2">
      <c r="A74">
        <v>72</v>
      </c>
      <c r="B74" s="1">
        <v>43959</v>
      </c>
      <c r="C74">
        <v>145328</v>
      </c>
      <c r="F74">
        <f t="shared" si="4"/>
        <v>10222</v>
      </c>
      <c r="H74">
        <v>176604.71229041601</v>
      </c>
      <c r="I74">
        <v>145328</v>
      </c>
      <c r="J74">
        <v>0.21521463372795899</v>
      </c>
      <c r="K74">
        <f t="shared" si="1"/>
        <v>31276.712290416006</v>
      </c>
      <c r="L74">
        <f t="shared" si="2"/>
        <v>978232731.6974597</v>
      </c>
      <c r="M74">
        <f t="shared" si="3"/>
        <v>31276.712290416006</v>
      </c>
    </row>
    <row r="75" spans="1:13" x14ac:dyDescent="0.2">
      <c r="A75">
        <v>73</v>
      </c>
      <c r="B75" s="1">
        <v>43960</v>
      </c>
      <c r="C75">
        <v>155939</v>
      </c>
      <c r="F75">
        <f t="shared" si="4"/>
        <v>10611</v>
      </c>
      <c r="H75">
        <v>190960.713419418</v>
      </c>
      <c r="I75">
        <v>155938.99999999901</v>
      </c>
      <c r="J75">
        <v>0.224585981822499</v>
      </c>
      <c r="K75">
        <f t="shared" si="1"/>
        <v>35021.713419418986</v>
      </c>
      <c r="L75">
        <f t="shared" si="2"/>
        <v>1226520410.8319118</v>
      </c>
      <c r="M75">
        <f t="shared" si="3"/>
        <v>35021.713419418986</v>
      </c>
    </row>
    <row r="76" spans="1:13" x14ac:dyDescent="0.2">
      <c r="A76">
        <v>74</v>
      </c>
      <c r="B76" s="1">
        <v>43961</v>
      </c>
      <c r="C76">
        <v>162699</v>
      </c>
      <c r="F76">
        <f t="shared" si="4"/>
        <v>6760</v>
      </c>
      <c r="H76">
        <v>203734.49218616899</v>
      </c>
      <c r="I76">
        <v>162698.99999999901</v>
      </c>
      <c r="J76">
        <v>0.25221723665277301</v>
      </c>
      <c r="K76">
        <f t="shared" si="1"/>
        <v>41035.492186169984</v>
      </c>
      <c r="L76">
        <f t="shared" si="2"/>
        <v>1683911618.9612179</v>
      </c>
      <c r="M76">
        <f t="shared" si="3"/>
        <v>41035.492186169984</v>
      </c>
    </row>
    <row r="77" spans="1:13" x14ac:dyDescent="0.2">
      <c r="A77">
        <v>75</v>
      </c>
      <c r="B77" s="1">
        <v>43962</v>
      </c>
      <c r="C77">
        <v>168331</v>
      </c>
      <c r="F77">
        <f t="shared" si="4"/>
        <v>5632</v>
      </c>
      <c r="H77">
        <v>221517.851606777</v>
      </c>
      <c r="I77">
        <v>168331</v>
      </c>
      <c r="J77">
        <v>0.31596587441872098</v>
      </c>
      <c r="K77">
        <f t="shared" si="1"/>
        <v>53186.851606776996</v>
      </c>
      <c r="L77">
        <f t="shared" si="2"/>
        <v>2828841183.8413167</v>
      </c>
      <c r="M77">
        <f t="shared" si="3"/>
        <v>53186.851606776996</v>
      </c>
    </row>
    <row r="78" spans="1:13" x14ac:dyDescent="0.2">
      <c r="A78">
        <v>76</v>
      </c>
      <c r="B78" s="1">
        <v>43963</v>
      </c>
      <c r="C78">
        <v>177589</v>
      </c>
      <c r="F78">
        <f t="shared" si="4"/>
        <v>9258</v>
      </c>
      <c r="H78">
        <v>235768.96988398099</v>
      </c>
      <c r="I78">
        <v>177589</v>
      </c>
      <c r="J78">
        <v>0.32761021169093602</v>
      </c>
      <c r="K78">
        <f t="shared" ref="K78:K80" si="5" xml:space="preserve"> ABS(H78-I78)</f>
        <v>58179.969883980986</v>
      </c>
      <c r="L78">
        <f t="shared" ref="L78:L80" si="6" xml:space="preserve"> (I78-H78)^2</f>
        <v>3384908895.7009344</v>
      </c>
      <c r="M78">
        <f t="shared" ref="M78:M80" si="7" xml:space="preserve"> SQRT(L78)</f>
        <v>58179.969883980986</v>
      </c>
    </row>
    <row r="79" spans="1:13" x14ac:dyDescent="0.2">
      <c r="A79">
        <v>77</v>
      </c>
      <c r="B79" s="1">
        <v>43964</v>
      </c>
      <c r="C79">
        <v>188974</v>
      </c>
      <c r="F79">
        <f t="shared" si="4"/>
        <v>11385</v>
      </c>
      <c r="H79">
        <v>255942.451841331</v>
      </c>
      <c r="I79">
        <v>188973.99999999901</v>
      </c>
      <c r="J79">
        <v>0.35437918359843901</v>
      </c>
      <c r="K79">
        <f t="shared" si="5"/>
        <v>66968.451841331989</v>
      </c>
      <c r="L79">
        <f t="shared" si="6"/>
        <v>4484773542.0248022</v>
      </c>
      <c r="M79">
        <f t="shared" si="7"/>
        <v>66968.451841331989</v>
      </c>
    </row>
    <row r="80" spans="1:13" x14ac:dyDescent="0.2">
      <c r="A80">
        <v>78</v>
      </c>
      <c r="B80" s="1">
        <v>43965</v>
      </c>
      <c r="C80">
        <v>202918</v>
      </c>
      <c r="F80">
        <f t="shared" si="4"/>
        <v>13944</v>
      </c>
      <c r="H80">
        <v>273930.20266882901</v>
      </c>
      <c r="I80">
        <v>202918</v>
      </c>
      <c r="J80">
        <v>0.349955167451035</v>
      </c>
      <c r="K80">
        <f t="shared" si="5"/>
        <v>71012.202668829006</v>
      </c>
      <c r="L80">
        <f t="shared" si="6"/>
        <v>5042732927.8788452</v>
      </c>
      <c r="M80">
        <f t="shared" si="7"/>
        <v>71012.202668829006</v>
      </c>
    </row>
    <row r="82" spans="10:13" x14ac:dyDescent="0.2">
      <c r="L82">
        <f>( 1/(80-13)) * SUM(L13:L80)</f>
        <v>372943838.41483569</v>
      </c>
      <c r="M82">
        <f xml:space="preserve"> SQRT(L82)</f>
        <v>19311.753892767887</v>
      </c>
    </row>
    <row r="83" spans="10:13" x14ac:dyDescent="0.2">
      <c r="J83">
        <f xml:space="preserve"> AVERAGE(J23:J80)</f>
        <v>0.25332800543085282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Sheet1!compiled_brazil_1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2020-05-29T20:59:12Z</dcterms:created>
  <dcterms:modified xsi:type="dcterms:W3CDTF">2020-05-30T18:17:59Z</dcterms:modified>
</cp:coreProperties>
</file>