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421bfaeca37edb/Desktop/Financial Analysis and Modeling using MS Excel/"/>
    </mc:Choice>
  </mc:AlternateContent>
  <xr:revisionPtr revIDLastSave="0" documentId="8_{2B6EB5A9-423B-4811-838A-362C5C0F4BD4}" xr6:coauthVersionLast="47" xr6:coauthVersionMax="47" xr10:uidLastSave="{00000000-0000-0000-0000-000000000000}"/>
  <bookViews>
    <workbookView minimized="1" xWindow="4500" yWindow="3860" windowWidth="14400" windowHeight="7360" activeTab="4" xr2:uid="{7834C45A-0DC2-476A-9DEB-7FCF8D8E83DA}"/>
  </bookViews>
  <sheets>
    <sheet name="P&amp;L" sheetId="1" r:id="rId1"/>
    <sheet name="Profit and Profit Margin" sheetId="2" r:id="rId2"/>
    <sheet name="Historical Revenue" sheetId="3" r:id="rId3"/>
    <sheet name="Expenses" sheetId="4" r:id="rId4"/>
    <sheet name="Financial Dashboard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C10" i="4"/>
  <c r="C15" i="4"/>
  <c r="C9" i="4"/>
  <c r="C8" i="4"/>
  <c r="C7" i="4"/>
</calcChain>
</file>

<file path=xl/sharedStrings.xml><?xml version="1.0" encoding="utf-8"?>
<sst xmlns="http://schemas.openxmlformats.org/spreadsheetml/2006/main" count="41" uniqueCount="37">
  <si>
    <t>P &amp; L Statement 2020</t>
  </si>
  <si>
    <t>Sales Revenue</t>
  </si>
  <si>
    <t>Less: Cost of Goods Sold</t>
  </si>
  <si>
    <t>Gross Margin</t>
  </si>
  <si>
    <t>Expenses:</t>
  </si>
  <si>
    <r>
      <t xml:space="preserve">     </t>
    </r>
    <r>
      <rPr>
        <sz val="11"/>
        <color theme="1"/>
        <rFont val="Calibri"/>
        <family val="2"/>
        <scheme val="minor"/>
      </rPr>
      <t>Advertising</t>
    </r>
  </si>
  <si>
    <t xml:space="preserve">     Depreciation</t>
  </si>
  <si>
    <t xml:space="preserve">     Interest</t>
  </si>
  <si>
    <t xml:space="preserve">     Other</t>
  </si>
  <si>
    <t xml:space="preserve">     Payroll</t>
  </si>
  <si>
    <t xml:space="preserve">     Utilities</t>
  </si>
  <si>
    <t>Net Income Before Taxes</t>
  </si>
  <si>
    <t xml:space="preserve">     Income Tax</t>
  </si>
  <si>
    <t>Income Tax</t>
  </si>
  <si>
    <t>Profit and Profit Margin</t>
  </si>
  <si>
    <t>Net Profit</t>
  </si>
  <si>
    <t>Net Profit Margins</t>
  </si>
  <si>
    <t>Year</t>
  </si>
  <si>
    <t>Revenue</t>
  </si>
  <si>
    <t>Projected</t>
  </si>
  <si>
    <t>Expense Breakup</t>
  </si>
  <si>
    <t>Costs</t>
  </si>
  <si>
    <t>Cost of Goods Sold</t>
  </si>
  <si>
    <t>Advertising</t>
  </si>
  <si>
    <t>Payroll</t>
  </si>
  <si>
    <t>Interest</t>
  </si>
  <si>
    <t>Other</t>
  </si>
  <si>
    <t>Other Expense Breakup</t>
  </si>
  <si>
    <t>Utilities</t>
  </si>
  <si>
    <t>Depreciation</t>
  </si>
  <si>
    <t>Main Expenditure Item Target vs Achieved</t>
  </si>
  <si>
    <t>Expenditure</t>
  </si>
  <si>
    <t>Target</t>
  </si>
  <si>
    <t>YTD</t>
  </si>
  <si>
    <t>Achieved</t>
  </si>
  <si>
    <t>Historical Revenue</t>
  </si>
  <si>
    <t>Financial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</si>
</sst>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[$$-1009]* #,##0.00_-;\-[$$-1009]* #,##0.00_-;_-[$$-1009]* &quot;-&quot;??_-;_-@_-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164" fontId="0" fillId="0" borderId="10" xfId="1" applyNumberFormat="1" applyFont="1" applyBorder="1" applyAlignment="1">
      <alignment horizontal="right"/>
    </xf>
    <xf numFmtId="165" fontId="0" fillId="0" borderId="9" xfId="1" applyNumberFormat="1" applyFont="1" applyBorder="1" applyAlignment="1">
      <alignment horizontal="right"/>
    </xf>
    <xf numFmtId="3" fontId="0" fillId="0" borderId="10" xfId="1" applyNumberFormat="1" applyFont="1" applyBorder="1" applyAlignment="1">
      <alignment horizontal="right"/>
    </xf>
    <xf numFmtId="3" fontId="0" fillId="0" borderId="11" xfId="1" applyNumberFormat="1" applyFont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3" borderId="17" xfId="0" applyFill="1" applyBorder="1"/>
    <xf numFmtId="0" fontId="2" fillId="3" borderId="20" xfId="0" applyFont="1" applyFill="1" applyBorder="1"/>
    <xf numFmtId="0" fontId="2" fillId="3" borderId="12" xfId="0" applyFont="1" applyFill="1" applyBorder="1"/>
    <xf numFmtId="9" fontId="0" fillId="0" borderId="14" xfId="0" applyNumberFormat="1" applyBorder="1"/>
    <xf numFmtId="9" fontId="0" fillId="0" borderId="16" xfId="0" applyNumberFormat="1" applyBorder="1"/>
    <xf numFmtId="0" fontId="0" fillId="2" borderId="0" xfId="0" applyFill="1"/>
    <xf numFmtId="0" fontId="0" fillId="2" borderId="16" xfId="0" applyFill="1" applyBorder="1"/>
    <xf numFmtId="0" fontId="0" fillId="0" borderId="22" xfId="0" applyBorder="1"/>
    <xf numFmtId="0" fontId="0" fillId="2" borderId="19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" borderId="23" xfId="0" applyFill="1" applyBorder="1"/>
    <xf numFmtId="0" fontId="0" fillId="3" borderId="26" xfId="0" applyFill="1" applyBorder="1"/>
    <xf numFmtId="0" fontId="0" fillId="3" borderId="24" xfId="0" applyFill="1" applyBorder="1"/>
    <xf numFmtId="0" fontId="0" fillId="4" borderId="0" xfId="0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Profit</a:t>
            </a:r>
            <a:r>
              <a:rPr lang="en-CA" baseline="0"/>
              <a:t> and Profit Margin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'Profit and Profit Margin'!$C$5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'Profit and Profit Margin'!$B$6:$B$11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'Profit and Profit Margin'!$C$6:$C$11</c:f>
              <c:numCache>
                <c:formatCode>General</c:formatCode>
                <c:ptCount val="6"/>
                <c:pt idx="0">
                  <c:v>155076</c:v>
                </c:pt>
                <c:pt idx="1">
                  <c:v>193189</c:v>
                </c:pt>
                <c:pt idx="2">
                  <c:v>182970</c:v>
                </c:pt>
                <c:pt idx="3">
                  <c:v>202515</c:v>
                </c:pt>
                <c:pt idx="4">
                  <c:v>182099</c:v>
                </c:pt>
                <c:pt idx="5">
                  <c:v>215285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8-4164-B841-BD0B8632A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215983"/>
        <c:axId val="1034217423"/>
      </c:lineChart>
      <c:lineChart>
        <c:grouping val="standard"/>
        <c:varyColors val="0"/>
        <c:ser>
          <c:idx val="1"/>
          <c:order val="1"/>
          <c:tx>
            <c:strRef>
              <c:f>'Profit and Profit Margin'!$D$5</c:f>
              <c:strCache>
                <c:ptCount val="1"/>
                <c:pt idx="0">
                  <c:v>Net Profit Margins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'Profit and Profit Margin'!$B$6:$B$11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'Profit and Profit Margin'!$D$6:$D$11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8-4164-B841-BD0B8632A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209743"/>
        <c:axId val="1034218383"/>
      </c:lineChart>
      <c:catAx>
        <c:axId val="103421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17423"/>
        <c:crosses val="autoZero"/>
        <c:auto val="1"/>
        <c:lblAlgn val="ctr"/>
        <c:lblOffset val="100"/>
        <c:noMultiLvlLbl val="0"/>
      </c:catAx>
      <c:valAx>
        <c:axId val="10342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15983"/>
        <c:crosses val="autoZero"/>
        <c:crossBetween val="between"/>
      </c:valAx>
      <c:valAx>
        <c:axId val="1034218383"/>
        <c:scaling>
          <c:orientation val="minMax"/>
          <c:max val="0.2"/>
          <c:min val="5.000000000000001E-2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09743"/>
        <c:crosses val="max"/>
        <c:crossBetween val="between"/>
      </c:valAx>
      <c:catAx>
        <c:axId val="1034209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42183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46981627296589"/>
          <c:y val="0.1902314814814815"/>
          <c:w val="0.83953018372703414"/>
          <c:h val="0.614984324876057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'Historical Revenue'!$D$5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C9-419B-96EC-8572C5FA7280}"/>
              </c:ext>
            </c:extLst>
          </c:dPt>
          <c:cat>
            <c:numRef>
              <c:f>'Historical Revenue'!$C$6:$C$11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'Historical Revenue'!$D$6:$D$11</c:f>
              <c:numCache>
                <c:formatCode>General</c:formatCode>
                <c:ptCount val="6"/>
                <c:pt idx="0">
                  <c:v>1653634</c:v>
                </c:pt>
                <c:pt idx="1">
                  <c:v>1985812</c:v>
                </c:pt>
                <c:pt idx="2">
                  <c:v>1997535</c:v>
                </c:pt>
                <c:pt idx="3">
                  <c:v>2387475</c:v>
                </c:pt>
                <c:pt idx="4">
                  <c:v>2439535</c:v>
                </c:pt>
                <c:pt idx="5">
                  <c:v>2584716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C9-419B-96EC-8572C5FA7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037167"/>
        <c:axId val="1034208783"/>
      </c:barChart>
      <c:catAx>
        <c:axId val="49003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08783"/>
        <c:crosses val="autoZero"/>
        <c:auto val="1"/>
        <c:lblAlgn val="ctr"/>
        <c:lblOffset val="100"/>
        <c:noMultiLvlLbl val="0"/>
      </c:catAx>
      <c:valAx>
        <c:axId val="103420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3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Target</a:t>
            </a:r>
            <a:r>
              <a:rPr lang="en-CA" baseline="0"/>
              <a:t> vs Achieved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Expenses!$C$23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21725B3-02B8-4E0C-B73B-760D7F0651A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A1F-4C68-A87D-BFF90F2847E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C41DAC8-4008-43A5-846D-3AF67CAA03A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A1F-4C68-A87D-BFF90F2847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Expenses!$B$24:$B$25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Expenses!$C$24:$C$25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Expenses!$E$24:$E$25</c15:f>
                <c15:dlblRangeCache>
                  <c:ptCount val="2"/>
                  <c:pt idx="0">
                    <c:v>70%</c:v>
                  </c:pt>
                  <c:pt idx="1">
                    <c:v>61%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DA1F-4C68-A87D-BFF90F2847EE}"/>
            </c:ext>
          </c:extLst>
        </c:ser>
        <c:ser>
          <c:idx val="1"/>
          <c:order val="1"/>
          <c:tx>
            <c:strRef>
              <c:f>Expenses!$D$23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Expenses!$B$24:$B$25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Expenses!$D$24:$D$25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F-4C68-A87D-BFF90F284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34877039"/>
        <c:axId val="834875119"/>
      </c:barChart>
      <c:catAx>
        <c:axId val="83487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75119"/>
        <c:crosses val="autoZero"/>
        <c:auto val="1"/>
        <c:lblAlgn val="ctr"/>
        <c:lblOffset val="100"/>
        <c:noMultiLvlLbl val="0"/>
      </c:catAx>
      <c:valAx>
        <c:axId val="8348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7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3323858334854"/>
          <c:y val="0.22712378428078767"/>
          <c:w val="0.41792537742764618"/>
          <c:h val="0.6831125243009025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6C-4D73-9CAD-CA793A41AD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6C-4D73-9CAD-CA793A41AD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6C-4D73-9CAD-CA793A41AD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6C-4D73-9CAD-CA793A41AD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6C-4D73-9CAD-CA793A41AD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C6C-4D73-9CAD-CA793A41AD6F}"/>
              </c:ext>
            </c:extLst>
          </c:dPt>
          <c:dLbls>
            <c:dLbl>
              <c:idx val="4"/>
              <c:layout>
                <c:manualLayout>
                  <c:x val="9.759978632807885E-3"/>
                  <c:y val="8.023135786249904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C6C-4D73-9CAD-CA793A41AD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Expenses!$B$5:$B$10</c:f>
              <c:strCache>
                <c:ptCount val="6"/>
                <c:pt idx="0">
                  <c:v>Costs</c:v>
                </c:pt>
                <c:pt idx="1">
                  <c:v>Cost of Goods Sold</c:v>
                </c:pt>
                <c:pt idx="2">
                  <c:v>Advertising</c:v>
                </c:pt>
                <c:pt idx="3">
                  <c:v>Payroll</c:v>
                </c:pt>
                <c:pt idx="4">
                  <c:v>Interest</c:v>
                </c:pt>
                <c:pt idx="5">
                  <c:v>Other</c:v>
                </c:pt>
              </c:strCache>
            </c:strRef>
          </c:cat>
          <c:val>
            <c:numRef>
              <c:f>Expenses!$C$5:$C$10</c:f>
              <c:numCache>
                <c:formatCode>General</c:formatCode>
                <c:ptCount val="6"/>
                <c:pt idx="1">
                  <c:v>1188535</c:v>
                </c:pt>
                <c:pt idx="2">
                  <c:v>390371</c:v>
                </c:pt>
                <c:pt idx="3">
                  <c:v>323870</c:v>
                </c:pt>
                <c:pt idx="4">
                  <c:v>80847</c:v>
                </c:pt>
                <c:pt idx="5">
                  <c:v>240627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C6C-4D73-9CAD-CA793A41AD6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110004</xdr:colOff>
      <xdr:row>9</xdr:row>
      <xdr:rowOff>155202</xdr:rowOff>
    </xdr:from>
    <xdr:to>
      <xdr:col>9</xdr:col>
      <xdr:colOff>181107</xdr:colOff>
      <xdr:row>25</xdr:row>
      <xdr:rowOff>46966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40FBA9-9391-4A02-9318-3E6B394F0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67795</xdr:colOff>
      <xdr:row>9</xdr:row>
      <xdr:rowOff>164540</xdr:rowOff>
    </xdr:from>
    <xdr:to>
      <xdr:col>17</xdr:col>
      <xdr:colOff>138898</xdr:colOff>
      <xdr:row>25</xdr:row>
      <xdr:rowOff>56304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90934F-1176-42B6-9079-13E0DF22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67795</xdr:colOff>
      <xdr:row>26</xdr:row>
      <xdr:rowOff>115234</xdr:rowOff>
    </xdr:from>
    <xdr:to>
      <xdr:col>17</xdr:col>
      <xdr:colOff>138898</xdr:colOff>
      <xdr:row>42</xdr:row>
      <xdr:rowOff>6998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412EC3-33CD-48A9-B6DC-EB816DC34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110004</xdr:colOff>
      <xdr:row>26</xdr:row>
      <xdr:rowOff>124572</xdr:rowOff>
    </xdr:from>
    <xdr:to>
      <xdr:col>9</xdr:col>
      <xdr:colOff>181107</xdr:colOff>
      <xdr:row>42</xdr:row>
      <xdr:rowOff>16336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2B7BBB-2E5C-4EAE-BFA8-B27A379FD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5463A-C4D1-40B1-AF09-8F1A29311CD6}">
  <dimension ref="B3:C17"/>
  <sheetViews>
    <sheetView showGridLines="0" workbookViewId="0">
      <selection activeCell="D21" sqref="D21"/>
    </sheetView>
  </sheetViews>
  <sheetFormatPr defaultRowHeight="14.5" x14ac:dyDescent="0.35"/>
  <cols>
    <col min="2" max="2" width="23.36328125" customWidth="1"/>
    <col min="3" max="3" width="15.6328125" customWidth="1"/>
  </cols>
  <sheetData>
    <row r="3" spans="2:3" x14ac:dyDescent="0.35">
      <c r="B3" s="1" t="s">
        <v>0</v>
      </c>
    </row>
    <row r="4" spans="2:3" ht="15" thickBot="1" x14ac:dyDescent="0.4"/>
    <row r="5" spans="2:3" x14ac:dyDescent="0.35">
      <c r="B5" s="11" t="s">
        <v>1</v>
      </c>
      <c r="C5" s="15">
        <v>2439535</v>
      </c>
    </row>
    <row r="6" spans="2:3" x14ac:dyDescent="0.35">
      <c r="B6" s="10" t="s">
        <v>2</v>
      </c>
      <c r="C6" s="16">
        <v>1188535</v>
      </c>
    </row>
    <row r="7" spans="2:3" x14ac:dyDescent="0.35">
      <c r="B7" s="12" t="s">
        <v>3</v>
      </c>
      <c r="C7" s="16">
        <v>951001</v>
      </c>
    </row>
    <row r="8" spans="2:3" x14ac:dyDescent="0.35">
      <c r="B8" s="12" t="s">
        <v>4</v>
      </c>
      <c r="C8" s="14"/>
    </row>
    <row r="9" spans="2:3" x14ac:dyDescent="0.35">
      <c r="B9" s="12" t="s">
        <v>5</v>
      </c>
      <c r="C9" s="16">
        <v>390371</v>
      </c>
    </row>
    <row r="10" spans="2:3" x14ac:dyDescent="0.35">
      <c r="B10" s="10" t="s">
        <v>6</v>
      </c>
      <c r="C10" s="16">
        <v>55000</v>
      </c>
    </row>
    <row r="11" spans="2:3" x14ac:dyDescent="0.35">
      <c r="B11" s="10" t="s">
        <v>7</v>
      </c>
      <c r="C11" s="16">
        <v>80847</v>
      </c>
    </row>
    <row r="12" spans="2:3" x14ac:dyDescent="0.35">
      <c r="B12" s="10" t="s">
        <v>8</v>
      </c>
      <c r="C12" s="16">
        <v>45000</v>
      </c>
    </row>
    <row r="13" spans="2:3" x14ac:dyDescent="0.35">
      <c r="B13" s="10" t="s">
        <v>9</v>
      </c>
      <c r="C13" s="16">
        <v>323870</v>
      </c>
    </row>
    <row r="14" spans="2:3" x14ac:dyDescent="0.35">
      <c r="B14" s="10" t="s">
        <v>10</v>
      </c>
      <c r="C14" s="16">
        <v>68865</v>
      </c>
    </row>
    <row r="15" spans="2:3" x14ac:dyDescent="0.35">
      <c r="B15" s="12" t="s">
        <v>11</v>
      </c>
      <c r="C15" s="16">
        <v>287047</v>
      </c>
    </row>
    <row r="16" spans="2:3" x14ac:dyDescent="0.35">
      <c r="B16" s="10" t="s">
        <v>12</v>
      </c>
      <c r="C16" s="16">
        <v>71762</v>
      </c>
    </row>
    <row r="17" spans="2:3" ht="15" thickBot="1" x14ac:dyDescent="0.4">
      <c r="B17" s="13" t="s">
        <v>13</v>
      </c>
      <c r="C17" s="17">
        <v>215285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910C-3931-4A86-B245-6557F88EE35E}">
  <dimension ref="B3:D11"/>
  <sheetViews>
    <sheetView showGridLines="0" topLeftCell="A2" workbookViewId="0">
      <selection activeCell="E17" sqref="E17"/>
    </sheetView>
  </sheetViews>
  <sheetFormatPr defaultRowHeight="14.5" x14ac:dyDescent="0.35"/>
  <cols>
    <col min="2" max="2" width="12.1796875" customWidth="1"/>
    <col min="3" max="3" width="14.36328125" customWidth="1"/>
    <col min="4" max="4" width="17.1796875" customWidth="1"/>
  </cols>
  <sheetData>
    <row r="3" spans="2:4" x14ac:dyDescent="0.35">
      <c r="B3" s="1" t="s">
        <v>14</v>
      </c>
    </row>
    <row r="4" spans="2:4" ht="15" thickBot="1" x14ac:dyDescent="0.4"/>
    <row r="5" spans="2:4" x14ac:dyDescent="0.35">
      <c r="B5" s="25"/>
      <c r="C5" s="26" t="s">
        <v>15</v>
      </c>
      <c r="D5" s="27" t="s">
        <v>16</v>
      </c>
    </row>
    <row r="6" spans="2:4" x14ac:dyDescent="0.35">
      <c r="B6" s="22">
        <v>2015</v>
      </c>
      <c r="C6" s="5">
        <v>155076</v>
      </c>
      <c r="D6" s="28">
        <v>0.08</v>
      </c>
    </row>
    <row r="7" spans="2:4" x14ac:dyDescent="0.35">
      <c r="B7" s="22">
        <v>2016</v>
      </c>
      <c r="C7" s="5">
        <v>193189</v>
      </c>
      <c r="D7" s="28">
        <v>0.09</v>
      </c>
    </row>
    <row r="8" spans="2:4" x14ac:dyDescent="0.35">
      <c r="B8" s="22">
        <v>2017</v>
      </c>
      <c r="C8" s="5">
        <v>182970</v>
      </c>
      <c r="D8" s="28">
        <v>0.11</v>
      </c>
    </row>
    <row r="9" spans="2:4" x14ac:dyDescent="0.35">
      <c r="B9" s="22">
        <v>2018</v>
      </c>
      <c r="C9" s="5">
        <v>202515</v>
      </c>
      <c r="D9" s="28">
        <v>0.12</v>
      </c>
    </row>
    <row r="10" spans="2:4" x14ac:dyDescent="0.35">
      <c r="B10" s="22">
        <v>2019</v>
      </c>
      <c r="C10" s="5">
        <v>182099</v>
      </c>
      <c r="D10" s="28">
        <v>0.11</v>
      </c>
    </row>
    <row r="11" spans="2:4" ht="15" thickBot="1" x14ac:dyDescent="0.4">
      <c r="B11" s="23">
        <v>2020</v>
      </c>
      <c r="C11" s="24">
        <v>215285</v>
      </c>
      <c r="D11" s="29">
        <v>0.09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13B0A-85B7-443C-8FD3-35BCB1451424}">
  <dimension ref="B3:D11"/>
  <sheetViews>
    <sheetView showGridLines="0" workbookViewId="0">
      <selection activeCell="N3" sqref="N3"/>
    </sheetView>
  </sheetViews>
  <sheetFormatPr defaultRowHeight="14.5" x14ac:dyDescent="0.35"/>
  <cols>
    <col min="2" max="2" width="12.7265625" customWidth="1"/>
    <col min="4" max="4" width="15.08984375" customWidth="1"/>
  </cols>
  <sheetData>
    <row r="3" spans="2:4" x14ac:dyDescent="0.35">
      <c r="B3" s="1" t="s">
        <v>35</v>
      </c>
    </row>
    <row r="4" spans="2:4" ht="15" thickBot="1" x14ac:dyDescent="0.4"/>
    <row r="5" spans="2:4" x14ac:dyDescent="0.35">
      <c r="C5" s="34" t="s">
        <v>17</v>
      </c>
      <c r="D5" s="35" t="s">
        <v>18</v>
      </c>
    </row>
    <row r="6" spans="2:4" x14ac:dyDescent="0.35">
      <c r="C6" s="22">
        <v>2016</v>
      </c>
      <c r="D6" s="19">
        <v>1653634</v>
      </c>
    </row>
    <row r="7" spans="2:4" x14ac:dyDescent="0.35">
      <c r="C7" s="22">
        <v>2017</v>
      </c>
      <c r="D7" s="19">
        <v>1985812</v>
      </c>
    </row>
    <row r="8" spans="2:4" x14ac:dyDescent="0.35">
      <c r="C8" s="22">
        <v>2018</v>
      </c>
      <c r="D8" s="19">
        <v>1997535</v>
      </c>
    </row>
    <row r="9" spans="2:4" x14ac:dyDescent="0.35">
      <c r="C9" s="22">
        <v>2019</v>
      </c>
      <c r="D9" s="19">
        <v>2387475</v>
      </c>
    </row>
    <row r="10" spans="2:4" x14ac:dyDescent="0.35">
      <c r="C10" s="22">
        <v>2020</v>
      </c>
      <c r="D10" s="19">
        <v>2439535</v>
      </c>
    </row>
    <row r="11" spans="2:4" ht="15" thickBot="1" x14ac:dyDescent="0.4">
      <c r="B11" s="30" t="s">
        <v>19</v>
      </c>
      <c r="C11" s="33">
        <v>2021</v>
      </c>
      <c r="D11" s="31">
        <v>2584716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9A15-DA16-4B69-B7B2-941D4ECCF5B5}">
  <dimension ref="B3:E25"/>
  <sheetViews>
    <sheetView showGridLines="0" topLeftCell="A5" zoomScale="92" workbookViewId="0">
      <selection activeCell="L18" sqref="L18"/>
    </sheetView>
  </sheetViews>
  <sheetFormatPr defaultRowHeight="14.5" x14ac:dyDescent="0.35"/>
  <cols>
    <col min="2" max="2" width="17.08984375" customWidth="1"/>
  </cols>
  <sheetData>
    <row r="3" spans="2:3" x14ac:dyDescent="0.35">
      <c r="B3" s="1" t="s">
        <v>20</v>
      </c>
    </row>
    <row r="4" spans="2:3" ht="15" thickBot="1" x14ac:dyDescent="0.4"/>
    <row r="5" spans="2:3" x14ac:dyDescent="0.35">
      <c r="B5" s="34" t="s">
        <v>21</v>
      </c>
      <c r="C5" s="36"/>
    </row>
    <row r="6" spans="2:3" x14ac:dyDescent="0.35">
      <c r="B6" s="32" t="s">
        <v>22</v>
      </c>
      <c r="C6" s="19">
        <f>VLOOKUP('P&amp;L'!B6,'P&amp;L'!B5:C17,2,FALSE)</f>
        <v>1188535</v>
      </c>
    </row>
    <row r="7" spans="2:3" x14ac:dyDescent="0.35">
      <c r="B7" s="22" t="s">
        <v>23</v>
      </c>
      <c r="C7" s="19">
        <f>VLOOKUP('P&amp;L'!B9,'P&amp;L'!B5:C17,2,FALSE)</f>
        <v>390371</v>
      </c>
    </row>
    <row r="8" spans="2:3" x14ac:dyDescent="0.35">
      <c r="B8" s="22" t="s">
        <v>24</v>
      </c>
      <c r="C8" s="19">
        <f>VLOOKUP('P&amp;L'!B13,'P&amp;L'!B5:C17,2,FALSE)</f>
        <v>323870</v>
      </c>
    </row>
    <row r="9" spans="2:3" x14ac:dyDescent="0.35">
      <c r="B9" s="22" t="s">
        <v>25</v>
      </c>
      <c r="C9" s="19">
        <f>VLOOKUP('P&amp;L'!B11,'P&amp;L'!B5:C17,2,FALSE)</f>
        <v>80847</v>
      </c>
    </row>
    <row r="10" spans="2:3" ht="15" thickBot="1" x14ac:dyDescent="0.4">
      <c r="B10" s="23" t="s">
        <v>26</v>
      </c>
      <c r="C10" s="21">
        <f>SUM(C15:C18)</f>
        <v>240627</v>
      </c>
    </row>
    <row r="13" spans="2:3" x14ac:dyDescent="0.35">
      <c r="B13" s="1" t="s">
        <v>27</v>
      </c>
    </row>
    <row r="15" spans="2:3" x14ac:dyDescent="0.35">
      <c r="B15" s="6" t="s">
        <v>28</v>
      </c>
      <c r="C15" s="8">
        <f>VLOOKUP('P&amp;L'!B14,'P&amp;L'!B5:C17,2,FALSE)</f>
        <v>68865</v>
      </c>
    </row>
    <row r="16" spans="2:3" x14ac:dyDescent="0.35">
      <c r="B16" s="2" t="s">
        <v>29</v>
      </c>
      <c r="C16" s="7">
        <v>55000</v>
      </c>
    </row>
    <row r="17" spans="2:5" x14ac:dyDescent="0.35">
      <c r="B17" s="2" t="s">
        <v>26</v>
      </c>
      <c r="C17" s="7">
        <v>45000</v>
      </c>
    </row>
    <row r="18" spans="2:5" x14ac:dyDescent="0.35">
      <c r="B18" s="3" t="s">
        <v>13</v>
      </c>
      <c r="C18" s="9">
        <v>71762</v>
      </c>
    </row>
    <row r="21" spans="2:5" x14ac:dyDescent="0.35">
      <c r="B21" s="1" t="s">
        <v>30</v>
      </c>
    </row>
    <row r="22" spans="2:5" ht="15" thickBot="1" x14ac:dyDescent="0.4"/>
    <row r="23" spans="2:5" x14ac:dyDescent="0.35">
      <c r="B23" s="37" t="s">
        <v>31</v>
      </c>
      <c r="C23" s="38" t="s">
        <v>32</v>
      </c>
      <c r="D23" s="38" t="s">
        <v>33</v>
      </c>
      <c r="E23" s="39" t="s">
        <v>34</v>
      </c>
    </row>
    <row r="24" spans="2:5" x14ac:dyDescent="0.35">
      <c r="B24" s="18" t="s">
        <v>23</v>
      </c>
      <c r="C24" s="4">
        <v>300000</v>
      </c>
      <c r="D24" s="4">
        <v>210000</v>
      </c>
      <c r="E24" s="28">
        <v>0.7</v>
      </c>
    </row>
    <row r="25" spans="2:5" ht="15" thickBot="1" x14ac:dyDescent="0.4">
      <c r="B25" s="20" t="s">
        <v>24</v>
      </c>
      <c r="C25" s="24">
        <v>270000</v>
      </c>
      <c r="D25" s="24">
        <v>165000</v>
      </c>
      <c r="E25" s="29">
        <v>0.61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53E7-1402-4953-804A-0ECC67F8DE7D}">
  <dimension ref="C7:R44"/>
  <sheetViews>
    <sheetView showGridLines="0" tabSelected="1" topLeftCell="A4" zoomScale="67" workbookViewId="0">
      <selection activeCell="V27" sqref="V27"/>
    </sheetView>
  </sheetViews>
  <sheetFormatPr defaultRowHeight="14.5" x14ac:dyDescent="0.35"/>
  <cols>
    <col min="2" max="2" width="4.6328125" customWidth="1"/>
    <col min="18" max="18" width="4.08984375" customWidth="1"/>
  </cols>
  <sheetData>
    <row r="7" spans="3:18" x14ac:dyDescent="0.35">
      <c r="C7" s="41" t="s">
        <v>36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</row>
    <row r="8" spans="3:18" x14ac:dyDescent="0.35"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10" spans="3:18" x14ac:dyDescent="0.35"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</row>
    <row r="11" spans="3:18" x14ac:dyDescent="0.35"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</row>
    <row r="12" spans="3:18" x14ac:dyDescent="0.35"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</row>
    <row r="13" spans="3:18" x14ac:dyDescent="0.35"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</row>
    <row r="14" spans="3:18" x14ac:dyDescent="0.35"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</row>
    <row r="15" spans="3:18" x14ac:dyDescent="0.35"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</row>
    <row r="16" spans="3:18" x14ac:dyDescent="0.35"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</row>
    <row r="17" spans="3:18" x14ac:dyDescent="0.35"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</row>
    <row r="18" spans="3:18" x14ac:dyDescent="0.35"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</row>
    <row r="19" spans="3:18" x14ac:dyDescent="0.35"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</row>
    <row r="20" spans="3:18" x14ac:dyDescent="0.35"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</row>
    <row r="21" spans="3:18" x14ac:dyDescent="0.35"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</row>
    <row r="22" spans="3:18" x14ac:dyDescent="0.35"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</row>
    <row r="23" spans="3:18" x14ac:dyDescent="0.35"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</row>
    <row r="24" spans="3:18" x14ac:dyDescent="0.35"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</row>
    <row r="25" spans="3:18" x14ac:dyDescent="0.35"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</row>
    <row r="26" spans="3:18" x14ac:dyDescent="0.35"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</row>
    <row r="27" spans="3:18" x14ac:dyDescent="0.35"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</row>
    <row r="28" spans="3:18" x14ac:dyDescent="0.35"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</row>
    <row r="29" spans="3:18" x14ac:dyDescent="0.35"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</row>
    <row r="30" spans="3:18" x14ac:dyDescent="0.35"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</row>
    <row r="31" spans="3:18" x14ac:dyDescent="0.35"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</row>
    <row r="32" spans="3:18" x14ac:dyDescent="0.35"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</row>
    <row r="33" spans="3:18" x14ac:dyDescent="0.35"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</row>
    <row r="34" spans="3:18" x14ac:dyDescent="0.35"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</row>
    <row r="35" spans="3:18" x14ac:dyDescent="0.35"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</row>
    <row r="36" spans="3:18" x14ac:dyDescent="0.35"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</row>
    <row r="37" spans="3:18" x14ac:dyDescent="0.35"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</row>
    <row r="38" spans="3:18" x14ac:dyDescent="0.35"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</row>
    <row r="39" spans="3:18" x14ac:dyDescent="0.35"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</row>
    <row r="40" spans="3:18" x14ac:dyDescent="0.35"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</row>
    <row r="41" spans="3:18" x14ac:dyDescent="0.35"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</row>
    <row r="42" spans="3:18" x14ac:dyDescent="0.35"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</row>
    <row r="43" spans="3:18" ht="13.5" customHeight="1" x14ac:dyDescent="0.35"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</row>
    <row r="44" spans="3:18" ht="4" hidden="1" customHeight="1" x14ac:dyDescent="0.35"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</row>
  </sheetData>
  <mergeCells count="1">
    <mergeCell ref="C7:R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P&amp;L</vt:lpstr>
      <vt:lpstr>Profit and Profit Margin</vt:lpstr>
      <vt:lpstr>Historical Revenue</vt:lpstr>
      <vt:lpstr>Expenses</vt:lpstr>
      <vt:lpstr>Financial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Zhengui Deng</dc:creator>
  <cp:lastModifiedBy>Zhengui Deng</cp:lastModifiedBy>
  <dcterms:created xsi:type="dcterms:W3CDTF">2023-07-25T00:36:33Z</dcterms:created>
  <dcterms:modified xsi:type="dcterms:W3CDTF">2023-07-26T03:23:18Z</dcterms:modified>
</cp:coreProperties>
</file>