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Q12" i="3" l="1"/>
  <c r="Q13" i="3"/>
  <c r="Q14" i="3"/>
  <c r="Q15" i="3"/>
  <c r="Q11" i="3"/>
  <c r="O6" i="2"/>
  <c r="O7" i="2"/>
  <c r="O8" i="2"/>
  <c r="O9" i="2"/>
  <c r="O5" i="2"/>
  <c r="L6" i="2"/>
  <c r="L7" i="2"/>
  <c r="L8" i="2"/>
  <c r="L9" i="2"/>
  <c r="L5" i="2"/>
  <c r="M5" i="2"/>
  <c r="O2" i="3"/>
  <c r="P12" i="3" l="1"/>
  <c r="P13" i="3"/>
  <c r="P14" i="3"/>
  <c r="P15" i="3"/>
  <c r="O12" i="3"/>
  <c r="O13" i="3"/>
  <c r="O14" i="3"/>
  <c r="O15" i="3"/>
  <c r="N6" i="1"/>
  <c r="N7" i="1"/>
  <c r="N8" i="1"/>
  <c r="N9" i="1"/>
  <c r="M6" i="1"/>
  <c r="M7" i="1"/>
  <c r="M8" i="1"/>
  <c r="M9" i="1"/>
  <c r="N6" i="2"/>
  <c r="N7" i="2"/>
  <c r="N8" i="2"/>
  <c r="N9" i="2"/>
  <c r="M6" i="2"/>
  <c r="M7" i="2"/>
  <c r="M8" i="2"/>
  <c r="M9" i="2"/>
  <c r="G21" i="4" l="1"/>
  <c r="H21" i="4" s="1"/>
  <c r="F21" i="4"/>
  <c r="G15" i="4"/>
  <c r="F15" i="4"/>
  <c r="G7" i="4"/>
  <c r="F7" i="4"/>
  <c r="P11" i="3"/>
  <c r="O11" i="3"/>
  <c r="N5" i="2"/>
  <c r="N5" i="1"/>
  <c r="M5" i="1"/>
  <c r="H15" i="4" l="1"/>
</calcChain>
</file>

<file path=xl/sharedStrings.xml><?xml version="1.0" encoding="utf-8"?>
<sst xmlns="http://schemas.openxmlformats.org/spreadsheetml/2006/main" count="76" uniqueCount="25">
  <si>
    <t>Employee ID</t>
  </si>
  <si>
    <t>Name</t>
  </si>
  <si>
    <t>Department</t>
  </si>
  <si>
    <t>Salary</t>
  </si>
  <si>
    <t>Bonus Percentage</t>
  </si>
  <si>
    <t>Alice Smith</t>
  </si>
  <si>
    <t>HR</t>
  </si>
  <si>
    <t>Bob Jones</t>
  </si>
  <si>
    <t>Marketing</t>
  </si>
  <si>
    <t>Charlie Lee</t>
  </si>
  <si>
    <t>IT</t>
  </si>
  <si>
    <t>Diane Clark</t>
  </si>
  <si>
    <t>Finance</t>
  </si>
  <si>
    <t>Eva Zhang</t>
  </si>
  <si>
    <t>Sales</t>
  </si>
  <si>
    <t xml:space="preserve">bonus </t>
  </si>
  <si>
    <t>task 2</t>
  </si>
  <si>
    <t>Income Threshold</t>
  </si>
  <si>
    <t>Tax Rate</t>
  </si>
  <si>
    <t>NAME</t>
  </si>
  <si>
    <t>task  1</t>
  </si>
  <si>
    <t xml:space="preserve">task2 </t>
  </si>
  <si>
    <t>task3</t>
  </si>
  <si>
    <t>task1 --</t>
  </si>
  <si>
    <t>task 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</si>
</sst>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5" fillId="0" borderId="12" applyNumberFormat="0" applyFill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0" xfId="1" applyFont="1" applyBorder="1"/>
    <xf numFmtId="0" fontId="3" fillId="0" borderId="0" xfId="2" applyBorder="1"/>
    <xf numFmtId="0" fontId="7" fillId="2" borderId="3" xfId="5" applyFont="1" applyBorder="1"/>
    <xf numFmtId="0" fontId="1" fillId="3" borderId="1" xfId="6" applyBorder="1"/>
    <xf numFmtId="0" fontId="1" fillId="4" borderId="1" xfId="7" applyBorder="1"/>
    <xf numFmtId="0" fontId="5" fillId="0" borderId="13" xfId="4" applyBorder="1" applyAlignment="1">
      <alignment horizontal="center" vertical="center" wrapText="1"/>
    </xf>
    <xf numFmtId="0" fontId="5" fillId="0" borderId="14" xfId="4" applyBorder="1" applyAlignment="1">
      <alignment horizontal="center" vertical="center" wrapText="1"/>
    </xf>
    <xf numFmtId="0" fontId="5" fillId="0" borderId="15" xfId="4" applyBorder="1" applyAlignment="1">
      <alignment horizontal="center" vertical="center" wrapText="1"/>
    </xf>
    <xf numFmtId="0" fontId="1" fillId="4" borderId="16" xfId="7" applyBorder="1" applyAlignment="1">
      <alignment vertical="center" wrapText="1"/>
    </xf>
    <xf numFmtId="0" fontId="1" fillId="4" borderId="18" xfId="7" applyBorder="1" applyAlignment="1">
      <alignment vertical="center" wrapText="1"/>
    </xf>
    <xf numFmtId="0" fontId="1" fillId="4" borderId="19" xfId="7" applyBorder="1"/>
    <xf numFmtId="0" fontId="5" fillId="0" borderId="0" xfId="4" applyBorder="1" applyAlignment="1">
      <alignment horizontal="center" vertical="center" wrapText="1"/>
    </xf>
    <xf numFmtId="0" fontId="5" fillId="0" borderId="0" xfId="4" applyBorder="1" applyAlignment="1">
      <alignment horizontal="center" vertical="center"/>
    </xf>
    <xf numFmtId="0" fontId="4" fillId="0" borderId="21" xfId="3" applyBorder="1"/>
    <xf numFmtId="0" fontId="4" fillId="0" borderId="22" xfId="3" applyBorder="1"/>
    <xf numFmtId="0" fontId="4" fillId="0" borderId="23" xfId="3" applyBorder="1"/>
    <xf numFmtId="0" fontId="1" fillId="3" borderId="16" xfId="6" applyBorder="1" applyAlignment="1">
      <alignment vertical="center" wrapText="1"/>
    </xf>
    <xf numFmtId="0" fontId="1" fillId="3" borderId="17" xfId="6" applyBorder="1"/>
    <xf numFmtId="0" fontId="1" fillId="3" borderId="18" xfId="6" applyBorder="1" applyAlignment="1">
      <alignment vertical="center" wrapText="1"/>
    </xf>
    <xf numFmtId="0" fontId="1" fillId="3" borderId="19" xfId="6" applyBorder="1"/>
    <xf numFmtId="0" fontId="1" fillId="3" borderId="20" xfId="6" applyBorder="1"/>
    <xf numFmtId="9" fontId="0" fillId="0" borderId="0" xfId="1" applyFont="1"/>
    <xf numFmtId="0" fontId="5" fillId="0" borderId="0" xfId="3" applyFont="1" applyBorder="1" applyAlignment="1">
      <alignment horizontal="center" vertical="center" wrapText="1"/>
    </xf>
    <xf numFmtId="0" fontId="1" fillId="4" borderId="24" xfId="7" applyBorder="1"/>
    <xf numFmtId="0" fontId="1" fillId="4" borderId="25" xfId="7" applyBorder="1"/>
    <xf numFmtId="9" fontId="1" fillId="4" borderId="26" xfId="7" applyNumberFormat="1" applyBorder="1"/>
    <xf numFmtId="9" fontId="1" fillId="4" borderId="27" xfId="7" applyNumberFormat="1" applyBorder="1"/>
    <xf numFmtId="9" fontId="1" fillId="4" borderId="28" xfId="7" applyNumberFormat="1" applyBorder="1"/>
    <xf numFmtId="0" fontId="1" fillId="4" borderId="29" xfId="7" applyBorder="1" applyAlignment="1">
      <alignment vertical="center" wrapText="1"/>
    </xf>
    <xf numFmtId="0" fontId="1" fillId="4" borderId="30" xfId="7" applyBorder="1" applyAlignment="1">
      <alignment vertical="center" wrapText="1"/>
    </xf>
    <xf numFmtId="0" fontId="1" fillId="4" borderId="31" xfId="7" applyBorder="1" applyAlignment="1">
      <alignment vertical="center" wrapText="1"/>
    </xf>
    <xf numFmtId="0" fontId="1" fillId="4" borderId="32" xfId="7" applyBorder="1"/>
    <xf numFmtId="0" fontId="1" fillId="4" borderId="33" xfId="7" applyBorder="1"/>
    <xf numFmtId="0" fontId="1" fillId="4" borderId="34" xfId="7" applyBorder="1"/>
    <xf numFmtId="0" fontId="1" fillId="4" borderId="26" xfId="7" applyBorder="1" applyAlignment="1">
      <alignment vertical="center" wrapText="1"/>
    </xf>
    <xf numFmtId="0" fontId="1" fillId="4" borderId="27" xfId="7" applyBorder="1" applyAlignment="1">
      <alignment vertical="center" wrapText="1"/>
    </xf>
    <xf numFmtId="0" fontId="1" fillId="4" borderId="28" xfId="7" applyBorder="1" applyAlignment="1">
      <alignment vertical="center" wrapText="1"/>
    </xf>
    <xf numFmtId="9" fontId="1" fillId="4" borderId="17" xfId="1" applyFill="1" applyBorder="1"/>
  </cellXfs>
  <cellStyles count="8">
    <cellStyle name="20% - Accent3" xfId="6" builtinId="38"/>
    <cellStyle name="40% - Accent3" xfId="7" builtinId="39"/>
    <cellStyle name="Heading 1" xfId="3" builtinId="16"/>
    <cellStyle name="Heading 2" xfId="4" builtinId="17"/>
    <cellStyle name="Hyperlink" xfId="2" builtinId="8"/>
    <cellStyle name="Neutral" xfId="5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0"/>
  <sheetViews>
    <sheetView workbookViewId="0">
      <selection activeCell="G21" sqref="G21"/>
    </sheetView>
  </sheetViews>
  <sheetFormatPr defaultRowHeight="14.4" x14ac:dyDescent="0.3"/>
  <cols>
    <col min="3" max="3" width="11.33203125" customWidth="1"/>
    <col min="5" max="5" width="12.109375" customWidth="1"/>
    <col min="7" max="7" width="10.88671875" customWidth="1"/>
    <col min="10" max="10" width="6.77734375" customWidth="1"/>
    <col min="11" max="11" width="9.109375" customWidth="1"/>
    <col min="12" max="12" width="12.5546875" customWidth="1"/>
    <col min="13" max="13" width="12.44140625" customWidth="1"/>
    <col min="14" max="14" width="11" customWidth="1"/>
  </cols>
  <sheetData>
    <row r="2" spans="3:15" ht="15" thickBot="1" x14ac:dyDescent="0.35"/>
    <row r="3" spans="3:15" ht="18.600000000000001" thickBot="1" x14ac:dyDescent="0.4">
      <c r="K3" s="21" t="s">
        <v>23</v>
      </c>
      <c r="L3" s="11"/>
      <c r="M3" s="11"/>
      <c r="N3" s="11"/>
      <c r="O3" s="12"/>
    </row>
    <row r="4" spans="3:15" ht="29.4" thickBot="1" x14ac:dyDescent="0.4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K4" s="13"/>
      <c r="L4" s="32" t="s">
        <v>0</v>
      </c>
      <c r="M4" s="33" t="s">
        <v>1</v>
      </c>
      <c r="N4" s="34" t="s">
        <v>3</v>
      </c>
      <c r="O4" s="15"/>
    </row>
    <row r="5" spans="3:15" ht="29.4" thickTop="1" x14ac:dyDescent="0.3">
      <c r="C5" s="3">
        <v>1001</v>
      </c>
      <c r="D5" s="3" t="s">
        <v>5</v>
      </c>
      <c r="E5" s="3" t="s">
        <v>6</v>
      </c>
      <c r="F5" s="3">
        <v>50000</v>
      </c>
      <c r="G5" s="4">
        <v>0.1</v>
      </c>
      <c r="K5" s="13"/>
      <c r="L5" s="35">
        <v>1001</v>
      </c>
      <c r="M5" s="22" t="str">
        <f>VLOOKUP(L5,C4:G9,2,)</f>
        <v>Alice Smith</v>
      </c>
      <c r="N5" s="36">
        <f>VLOOKUP(L5,C4:G9,4,0)</f>
        <v>50000</v>
      </c>
      <c r="O5" s="15"/>
    </row>
    <row r="6" spans="3:15" ht="28.8" x14ac:dyDescent="0.3">
      <c r="C6" s="3">
        <v>1002</v>
      </c>
      <c r="D6" s="3" t="s">
        <v>7</v>
      </c>
      <c r="E6" s="3" t="s">
        <v>8</v>
      </c>
      <c r="F6" s="3">
        <v>55000</v>
      </c>
      <c r="G6" s="4">
        <v>0.12</v>
      </c>
      <c r="K6" s="13"/>
      <c r="L6" s="35">
        <v>1002</v>
      </c>
      <c r="M6" s="22" t="str">
        <f t="shared" ref="M6:M9" si="0">VLOOKUP(L6,C5:G10,2,)</f>
        <v>Bob Jones</v>
      </c>
      <c r="N6" s="36">
        <f t="shared" ref="N6:N9" si="1">VLOOKUP(L6,C5:G10,4,0)</f>
        <v>55000</v>
      </c>
      <c r="O6" s="15"/>
    </row>
    <row r="7" spans="3:15" ht="28.8" x14ac:dyDescent="0.3">
      <c r="C7" s="3">
        <v>1003</v>
      </c>
      <c r="D7" s="3" t="s">
        <v>9</v>
      </c>
      <c r="E7" s="3" t="s">
        <v>10</v>
      </c>
      <c r="F7" s="3">
        <v>62000</v>
      </c>
      <c r="G7" s="4">
        <v>0.15</v>
      </c>
      <c r="K7" s="13"/>
      <c r="L7" s="35">
        <v>1003</v>
      </c>
      <c r="M7" s="22" t="str">
        <f t="shared" si="0"/>
        <v>Charlie Lee</v>
      </c>
      <c r="N7" s="36">
        <f t="shared" si="1"/>
        <v>62000</v>
      </c>
      <c r="O7" s="15"/>
    </row>
    <row r="8" spans="3:15" ht="28.8" x14ac:dyDescent="0.3">
      <c r="C8" s="3">
        <v>1004</v>
      </c>
      <c r="D8" s="3" t="s">
        <v>11</v>
      </c>
      <c r="E8" s="3" t="s">
        <v>12</v>
      </c>
      <c r="F8" s="3">
        <v>68000</v>
      </c>
      <c r="G8" s="4">
        <v>0.11</v>
      </c>
      <c r="K8" s="13"/>
      <c r="L8" s="35">
        <v>1004</v>
      </c>
      <c r="M8" s="22" t="str">
        <f t="shared" si="0"/>
        <v>Diane Clark</v>
      </c>
      <c r="N8" s="36">
        <f t="shared" si="1"/>
        <v>68000</v>
      </c>
      <c r="O8" s="15"/>
    </row>
    <row r="9" spans="3:15" ht="29.4" thickBot="1" x14ac:dyDescent="0.35">
      <c r="C9" s="3">
        <v>1005</v>
      </c>
      <c r="D9" s="3" t="s">
        <v>13</v>
      </c>
      <c r="E9" s="3" t="s">
        <v>14</v>
      </c>
      <c r="F9" s="3">
        <v>54000</v>
      </c>
      <c r="G9" s="4">
        <v>0.09</v>
      </c>
      <c r="K9" s="13"/>
      <c r="L9" s="37">
        <v>1005</v>
      </c>
      <c r="M9" s="38" t="str">
        <f t="shared" si="0"/>
        <v>Eva Zhang</v>
      </c>
      <c r="N9" s="39">
        <f t="shared" si="1"/>
        <v>54000</v>
      </c>
      <c r="O9" s="15"/>
    </row>
    <row r="10" spans="3:15" ht="27" customHeight="1" thickBot="1" x14ac:dyDescent="0.35">
      <c r="C10" s="1"/>
      <c r="D10" s="1"/>
      <c r="E10" s="1"/>
      <c r="K10" s="16"/>
      <c r="L10" s="17"/>
      <c r="M10" s="17"/>
      <c r="N10" s="17"/>
      <c r="O10" s="1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workbookViewId="0">
      <selection activeCell="J12" sqref="J12:J13"/>
    </sheetView>
  </sheetViews>
  <sheetFormatPr defaultRowHeight="14.4" x14ac:dyDescent="0.3"/>
  <cols>
    <col min="6" max="6" width="10" customWidth="1"/>
    <col min="7" max="7" width="7.44140625" style="1" customWidth="1"/>
    <col min="8" max="8" width="7.33203125" customWidth="1"/>
    <col min="11" max="11" width="12.21875" customWidth="1"/>
    <col min="12" max="12" width="12.21875" style="1" customWidth="1"/>
    <col min="13" max="13" width="9.33203125" customWidth="1"/>
    <col min="14" max="14" width="12.21875" customWidth="1"/>
    <col min="15" max="15" width="12.109375" customWidth="1"/>
  </cols>
  <sheetData>
    <row r="2" spans="2:16" ht="15" thickBot="1" x14ac:dyDescent="0.35"/>
    <row r="3" spans="2:16" ht="18" x14ac:dyDescent="0.35">
      <c r="J3" s="21" t="s">
        <v>16</v>
      </c>
      <c r="K3" s="11"/>
      <c r="L3" s="11"/>
      <c r="M3" s="11"/>
      <c r="N3" s="11"/>
      <c r="O3" s="11"/>
      <c r="P3" s="12"/>
    </row>
    <row r="4" spans="2:16" ht="52.8" thickBo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8"/>
      <c r="J4" s="13"/>
      <c r="K4" s="30" t="s">
        <v>0</v>
      </c>
      <c r="L4" s="41" t="s">
        <v>1</v>
      </c>
      <c r="M4" s="30" t="s">
        <v>3</v>
      </c>
      <c r="N4" s="30" t="s">
        <v>4</v>
      </c>
      <c r="O4" s="31" t="s">
        <v>15</v>
      </c>
      <c r="P4" s="15"/>
    </row>
    <row r="5" spans="2:16" ht="29.4" thickBot="1" x14ac:dyDescent="0.35">
      <c r="B5" s="3">
        <v>1001</v>
      </c>
      <c r="C5" s="3" t="s">
        <v>5</v>
      </c>
      <c r="D5" s="3" t="s">
        <v>6</v>
      </c>
      <c r="E5" s="3">
        <v>50000</v>
      </c>
      <c r="F5" s="4">
        <v>0.1</v>
      </c>
      <c r="G5" s="9"/>
      <c r="J5" s="13"/>
      <c r="K5" s="47">
        <v>1001</v>
      </c>
      <c r="L5" s="53" t="str">
        <f>VLOOKUP(K5,$B$5:$F$9,2,0)</f>
        <v>Alice Smith</v>
      </c>
      <c r="M5" s="50">
        <f>VLOOKUP(K5,B5:F9,4)</f>
        <v>50000</v>
      </c>
      <c r="N5" s="44">
        <f>VLOOKUP(K5,B4:F9,5,FALSE)</f>
        <v>0.1</v>
      </c>
      <c r="O5" s="42">
        <f>VLOOKUP(L5,$C$4:$F$9,3,0)*VLOOKUP(L5,$C$4:$F$9,4,0)</f>
        <v>5000</v>
      </c>
      <c r="P5" s="15"/>
    </row>
    <row r="6" spans="2:16" ht="29.4" thickBot="1" x14ac:dyDescent="0.35">
      <c r="B6" s="3">
        <v>1002</v>
      </c>
      <c r="C6" s="3" t="s">
        <v>7</v>
      </c>
      <c r="D6" s="3" t="s">
        <v>8</v>
      </c>
      <c r="E6" s="3">
        <v>55000</v>
      </c>
      <c r="F6" s="4">
        <v>0.12</v>
      </c>
      <c r="G6" s="9"/>
      <c r="J6" s="13"/>
      <c r="K6" s="48">
        <v>1002</v>
      </c>
      <c r="L6" s="54" t="str">
        <f t="shared" ref="L6:L9" si="0">VLOOKUP(K6,$B$5:$F$9,2,0)</f>
        <v>Bob Jones</v>
      </c>
      <c r="M6" s="51">
        <f>VLOOKUP(K6,B6:F10,4)</f>
        <v>55000</v>
      </c>
      <c r="N6" s="45">
        <f>VLOOKUP(K6,B5:F10,5,FALSE)</f>
        <v>0.12</v>
      </c>
      <c r="O6" s="42">
        <f t="shared" ref="O6:O9" si="1">VLOOKUP(L6,$C$4:$F$9,3,0)*VLOOKUP(L6,$C$4:$F$9,4,0)</f>
        <v>6600</v>
      </c>
      <c r="P6" s="15"/>
    </row>
    <row r="7" spans="2:16" ht="29.4" thickBot="1" x14ac:dyDescent="0.35">
      <c r="B7" s="3">
        <v>1003</v>
      </c>
      <c r="C7" s="3" t="s">
        <v>9</v>
      </c>
      <c r="D7" s="3" t="s">
        <v>10</v>
      </c>
      <c r="E7" s="3">
        <v>62000</v>
      </c>
      <c r="F7" s="4">
        <v>0.15</v>
      </c>
      <c r="G7" s="9"/>
      <c r="J7" s="13"/>
      <c r="K7" s="48">
        <v>1003</v>
      </c>
      <c r="L7" s="54" t="str">
        <f t="shared" si="0"/>
        <v>Charlie Lee</v>
      </c>
      <c r="M7" s="51">
        <f>VLOOKUP(K7,B7:F11,4)</f>
        <v>62000</v>
      </c>
      <c r="N7" s="45">
        <f>VLOOKUP(K7,B6:F11,5,FALSE)</f>
        <v>0.15</v>
      </c>
      <c r="O7" s="42">
        <f t="shared" si="1"/>
        <v>9300</v>
      </c>
      <c r="P7" s="15"/>
    </row>
    <row r="8" spans="2:16" ht="29.4" thickBot="1" x14ac:dyDescent="0.35">
      <c r="B8" s="3">
        <v>1004</v>
      </c>
      <c r="C8" s="3" t="s">
        <v>11</v>
      </c>
      <c r="D8" s="3" t="s">
        <v>12</v>
      </c>
      <c r="E8" s="3">
        <v>68000</v>
      </c>
      <c r="F8" s="4">
        <v>0.11</v>
      </c>
      <c r="G8" s="9"/>
      <c r="J8" s="13"/>
      <c r="K8" s="48">
        <v>1004</v>
      </c>
      <c r="L8" s="54" t="str">
        <f t="shared" si="0"/>
        <v>Diane Clark</v>
      </c>
      <c r="M8" s="51">
        <f>VLOOKUP(K8,B8:F12,4)</f>
        <v>68000</v>
      </c>
      <c r="N8" s="45">
        <f>VLOOKUP(K8,B7:F12,5,FALSE)</f>
        <v>0.11</v>
      </c>
      <c r="O8" s="42">
        <f t="shared" si="1"/>
        <v>7480</v>
      </c>
      <c r="P8" s="15"/>
    </row>
    <row r="9" spans="2:16" ht="29.4" thickBot="1" x14ac:dyDescent="0.35">
      <c r="B9" s="3">
        <v>1005</v>
      </c>
      <c r="C9" s="3" t="s">
        <v>13</v>
      </c>
      <c r="D9" s="3" t="s">
        <v>14</v>
      </c>
      <c r="E9" s="3">
        <v>54000</v>
      </c>
      <c r="F9" s="4">
        <v>0.09</v>
      </c>
      <c r="G9" s="9"/>
      <c r="J9" s="13"/>
      <c r="K9" s="49">
        <v>1005</v>
      </c>
      <c r="L9" s="55" t="str">
        <f t="shared" si="0"/>
        <v>Eva Zhang</v>
      </c>
      <c r="M9" s="52">
        <f>VLOOKUP(K9,B9:F13,4)</f>
        <v>54000</v>
      </c>
      <c r="N9" s="46">
        <f>VLOOKUP(K9,B8:F13,5,FALSE)</f>
        <v>0.09</v>
      </c>
      <c r="O9" s="43">
        <f t="shared" si="1"/>
        <v>4860</v>
      </c>
      <c r="P9" s="15"/>
    </row>
    <row r="10" spans="2:16" ht="15" thickBot="1" x14ac:dyDescent="0.35">
      <c r="J10" s="16"/>
      <c r="K10" s="17"/>
      <c r="L10" s="17"/>
      <c r="M10" s="17"/>
      <c r="N10" s="17"/>
      <c r="O10" s="17"/>
      <c r="P10" s="18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workbookViewId="0">
      <selection activeCell="B2" sqref="B2:F7"/>
    </sheetView>
  </sheetViews>
  <sheetFormatPr defaultRowHeight="14.4" x14ac:dyDescent="0.3"/>
  <cols>
    <col min="2" max="2" width="10.77734375" customWidth="1"/>
    <col min="4" max="4" width="11.33203125" customWidth="1"/>
    <col min="5" max="5" width="11" customWidth="1"/>
    <col min="6" max="6" width="10.77734375" customWidth="1"/>
    <col min="13" max="13" width="10.88671875" customWidth="1"/>
    <col min="14" max="14" width="11.6640625" customWidth="1"/>
    <col min="15" max="15" width="10.5546875" customWidth="1"/>
  </cols>
  <sheetData>
    <row r="2" spans="2:18" ht="43.2" x14ac:dyDescent="0.3">
      <c r="B2" s="2" t="s">
        <v>0</v>
      </c>
      <c r="C2" s="2" t="s">
        <v>19</v>
      </c>
      <c r="D2" s="2" t="s">
        <v>2</v>
      </c>
      <c r="E2" s="2" t="s">
        <v>3</v>
      </c>
      <c r="F2" s="2" t="s">
        <v>4</v>
      </c>
      <c r="H2" s="2" t="s">
        <v>17</v>
      </c>
      <c r="I2" s="2" t="s">
        <v>18</v>
      </c>
      <c r="O2" s="40">
        <f>VLOOKUP(P11,H2:I6,2,0)</f>
        <v>0.1</v>
      </c>
    </row>
    <row r="3" spans="2:18" ht="28.8" x14ac:dyDescent="0.3">
      <c r="B3" s="3">
        <v>1001</v>
      </c>
      <c r="C3" s="3" t="s">
        <v>5</v>
      </c>
      <c r="D3" s="3" t="s">
        <v>6</v>
      </c>
      <c r="E3" s="3">
        <v>50000</v>
      </c>
      <c r="F3" s="4">
        <v>0.1</v>
      </c>
      <c r="H3" s="3">
        <v>0</v>
      </c>
      <c r="I3" s="4">
        <v>0.05</v>
      </c>
    </row>
    <row r="4" spans="2:18" ht="28.8" x14ac:dyDescent="0.3">
      <c r="B4" s="3">
        <v>1002</v>
      </c>
      <c r="C4" s="3" t="s">
        <v>7</v>
      </c>
      <c r="D4" s="3" t="s">
        <v>8</v>
      </c>
      <c r="E4" s="3">
        <v>55000</v>
      </c>
      <c r="F4" s="4">
        <v>0.12</v>
      </c>
      <c r="H4" s="3">
        <v>50000</v>
      </c>
      <c r="I4" s="4">
        <v>0.1</v>
      </c>
    </row>
    <row r="5" spans="2:18" ht="28.8" x14ac:dyDescent="0.3">
      <c r="B5" s="3">
        <v>1003</v>
      </c>
      <c r="C5" s="3" t="s">
        <v>9</v>
      </c>
      <c r="D5" s="3" t="s">
        <v>10</v>
      </c>
      <c r="E5" s="3">
        <v>62000</v>
      </c>
      <c r="F5" s="4">
        <v>0.15</v>
      </c>
      <c r="H5" s="3">
        <v>60000</v>
      </c>
      <c r="I5" s="4">
        <v>0.15</v>
      </c>
    </row>
    <row r="6" spans="2:18" ht="28.8" x14ac:dyDescent="0.3">
      <c r="B6" s="3">
        <v>1004</v>
      </c>
      <c r="C6" s="3" t="s">
        <v>11</v>
      </c>
      <c r="D6" s="3" t="s">
        <v>12</v>
      </c>
      <c r="E6" s="3">
        <v>68000</v>
      </c>
      <c r="F6" s="4">
        <v>0.11</v>
      </c>
      <c r="H6" s="3">
        <v>70000</v>
      </c>
      <c r="I6" s="4">
        <v>0.2</v>
      </c>
    </row>
    <row r="7" spans="2:18" ht="28.8" x14ac:dyDescent="0.3">
      <c r="B7" s="3">
        <v>1005</v>
      </c>
      <c r="C7" s="3" t="s">
        <v>13</v>
      </c>
      <c r="D7" s="3" t="s">
        <v>14</v>
      </c>
      <c r="E7" s="3">
        <v>54000</v>
      </c>
      <c r="F7" s="4">
        <v>0.09</v>
      </c>
    </row>
    <row r="8" spans="2:18" ht="15" thickBot="1" x14ac:dyDescent="0.35"/>
    <row r="9" spans="2:18" ht="15" thickBot="1" x14ac:dyDescent="0.35">
      <c r="M9" s="10" t="s">
        <v>24</v>
      </c>
      <c r="N9" s="11"/>
      <c r="O9" s="11"/>
      <c r="P9" s="11"/>
      <c r="Q9" s="11"/>
      <c r="R9" s="12"/>
    </row>
    <row r="10" spans="2:18" ht="35.4" thickBot="1" x14ac:dyDescent="0.35">
      <c r="M10" s="13"/>
      <c r="N10" s="24" t="s">
        <v>0</v>
      </c>
      <c r="O10" s="25" t="s">
        <v>19</v>
      </c>
      <c r="P10" s="25" t="s">
        <v>3</v>
      </c>
      <c r="Q10" s="26" t="s">
        <v>18</v>
      </c>
      <c r="R10" s="15"/>
    </row>
    <row r="11" spans="2:18" ht="24.6" customHeight="1" thickTop="1" x14ac:dyDescent="0.3">
      <c r="M11" s="13"/>
      <c r="N11" s="27">
        <v>1001</v>
      </c>
      <c r="O11" s="23" t="str">
        <f>VLOOKUP(N11,B2:F7,2,0)</f>
        <v>Alice Smith</v>
      </c>
      <c r="P11" s="23">
        <f>VLOOKUP(N11,B2:F7,4,0)</f>
        <v>50000</v>
      </c>
      <c r="Q11" s="56">
        <f>VLOOKUP(P11,$H$2:$I$6,2,1)</f>
        <v>0.1</v>
      </c>
      <c r="R11" s="15"/>
    </row>
    <row r="12" spans="2:18" ht="24.6" customHeight="1" x14ac:dyDescent="0.3">
      <c r="M12" s="13"/>
      <c r="N12" s="27">
        <v>1002</v>
      </c>
      <c r="O12" s="23" t="str">
        <f>VLOOKUP(N12,B3:F8,2,0)</f>
        <v>Bob Jones</v>
      </c>
      <c r="P12" s="23">
        <f>VLOOKUP(N12,B3:F8,4,0)</f>
        <v>55000</v>
      </c>
      <c r="Q12" s="56">
        <f t="shared" ref="Q12:Q15" si="0">VLOOKUP(P12,$H$2:$I$6,2,1)</f>
        <v>0.1</v>
      </c>
      <c r="R12" s="15"/>
    </row>
    <row r="13" spans="2:18" ht="24.6" customHeight="1" x14ac:dyDescent="0.3">
      <c r="M13" s="13"/>
      <c r="N13" s="27">
        <v>1003</v>
      </c>
      <c r="O13" s="23" t="str">
        <f>VLOOKUP(N13,B4:F9,2,0)</f>
        <v>Charlie Lee</v>
      </c>
      <c r="P13" s="23">
        <f>VLOOKUP(N13,B4:F9,4,0)</f>
        <v>62000</v>
      </c>
      <c r="Q13" s="56">
        <f t="shared" si="0"/>
        <v>0.15</v>
      </c>
      <c r="R13" s="15"/>
    </row>
    <row r="14" spans="2:18" ht="24.6" customHeight="1" x14ac:dyDescent="0.3">
      <c r="M14" s="13"/>
      <c r="N14" s="27">
        <v>1004</v>
      </c>
      <c r="O14" s="23" t="str">
        <f>VLOOKUP(N14,B5:F10,2,0)</f>
        <v>Diane Clark</v>
      </c>
      <c r="P14" s="23">
        <f>VLOOKUP(N14,B5:F10,4,0)</f>
        <v>68000</v>
      </c>
      <c r="Q14" s="56">
        <f t="shared" si="0"/>
        <v>0.15</v>
      </c>
      <c r="R14" s="15"/>
    </row>
    <row r="15" spans="2:18" ht="24.6" customHeight="1" thickBot="1" x14ac:dyDescent="0.35">
      <c r="M15" s="13"/>
      <c r="N15" s="28">
        <v>1005</v>
      </c>
      <c r="O15" s="29" t="str">
        <f>VLOOKUP(N15,B6:F11,2,0)</f>
        <v>Eva Zhang</v>
      </c>
      <c r="P15" s="29">
        <f>VLOOKUP(N15,B6:F11,4,0)</f>
        <v>54000</v>
      </c>
      <c r="Q15" s="56">
        <f t="shared" si="0"/>
        <v>0.1</v>
      </c>
      <c r="R15" s="15"/>
    </row>
    <row r="16" spans="2:18" ht="15" thickBot="1" x14ac:dyDescent="0.35">
      <c r="M16" s="16"/>
      <c r="N16" s="17"/>
      <c r="O16" s="17"/>
      <c r="P16" s="17"/>
      <c r="Q16" s="17"/>
      <c r="R16" s="1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3"/>
  <sheetViews>
    <sheetView tabSelected="1" workbookViewId="0">
      <selection activeCell="M12" sqref="M12"/>
    </sheetView>
  </sheetViews>
  <sheetFormatPr defaultRowHeight="14.4" x14ac:dyDescent="0.3"/>
  <cols>
    <col min="5" max="5" width="10.5546875" customWidth="1"/>
    <col min="6" max="6" width="11.109375" customWidth="1"/>
  </cols>
  <sheetData>
    <row r="3" spans="3:18" x14ac:dyDescent="0.3">
      <c r="C3" s="14"/>
      <c r="D3" s="14"/>
      <c r="E3" s="14"/>
      <c r="F3" s="14"/>
      <c r="G3" s="14"/>
      <c r="H3" s="14"/>
    </row>
    <row r="4" spans="3:18" ht="15" thickBot="1" x14ac:dyDescent="0.35">
      <c r="C4" s="14"/>
      <c r="D4" s="14"/>
      <c r="E4" s="14"/>
      <c r="F4" s="14"/>
      <c r="G4" s="14"/>
      <c r="H4" s="14"/>
      <c r="I4" s="1"/>
      <c r="N4" s="14"/>
      <c r="O4" s="14"/>
      <c r="P4" s="14"/>
      <c r="Q4" s="14"/>
      <c r="R4" s="14"/>
    </row>
    <row r="5" spans="3:18" x14ac:dyDescent="0.3">
      <c r="C5" s="20"/>
      <c r="D5" s="10" t="s">
        <v>20</v>
      </c>
      <c r="E5" s="11"/>
      <c r="F5" s="11"/>
      <c r="G5" s="11"/>
      <c r="H5" s="12"/>
      <c r="I5" s="1"/>
      <c r="N5" s="14"/>
      <c r="O5" s="8"/>
      <c r="P5" s="14"/>
      <c r="Q5" s="8"/>
      <c r="R5" s="14"/>
    </row>
    <row r="6" spans="3:18" ht="28.8" x14ac:dyDescent="0.3">
      <c r="C6" s="14"/>
      <c r="D6" s="13"/>
      <c r="E6" s="8" t="s">
        <v>0</v>
      </c>
      <c r="F6" s="8" t="s">
        <v>1</v>
      </c>
      <c r="G6" s="8" t="s">
        <v>3</v>
      </c>
      <c r="H6" s="15"/>
      <c r="I6" s="1"/>
      <c r="N6" s="14"/>
      <c r="O6" s="14"/>
      <c r="P6" s="14"/>
      <c r="Q6" s="14"/>
      <c r="R6" s="14"/>
    </row>
    <row r="7" spans="3:18" x14ac:dyDescent="0.3">
      <c r="C7" s="14"/>
      <c r="D7" s="13"/>
      <c r="E7" s="14">
        <v>1002</v>
      </c>
      <c r="F7" s="14" t="str">
        <f>VLOOKUP(E7,Sheet1!C4:G9,2,0)</f>
        <v>Bob Jones</v>
      </c>
      <c r="G7" s="14">
        <f>VLOOKUP(E7,Sheet1!C4:G9,4,0)</f>
        <v>55000</v>
      </c>
      <c r="H7" s="15"/>
      <c r="I7" s="1"/>
    </row>
    <row r="8" spans="3:18" x14ac:dyDescent="0.3">
      <c r="C8" s="14"/>
      <c r="D8" s="13"/>
      <c r="E8" s="14"/>
      <c r="F8" s="14"/>
      <c r="G8" s="14"/>
      <c r="H8" s="15"/>
      <c r="I8" s="1"/>
    </row>
    <row r="9" spans="3:18" ht="15" thickBot="1" x14ac:dyDescent="0.35">
      <c r="C9" s="14"/>
      <c r="D9" s="16"/>
      <c r="E9" s="17"/>
      <c r="F9" s="17"/>
      <c r="G9" s="17"/>
      <c r="H9" s="18"/>
      <c r="I9" s="1"/>
    </row>
    <row r="10" spans="3:18" x14ac:dyDescent="0.3">
      <c r="C10" s="14"/>
      <c r="D10" s="14"/>
      <c r="E10" s="14"/>
      <c r="F10" s="14"/>
      <c r="G10" s="14"/>
      <c r="H10" s="14"/>
      <c r="I10" s="1"/>
    </row>
    <row r="12" spans="3:18" ht="15" thickBot="1" x14ac:dyDescent="0.35"/>
    <row r="13" spans="3:18" x14ac:dyDescent="0.3">
      <c r="D13" s="10" t="s">
        <v>21</v>
      </c>
      <c r="E13" s="11"/>
      <c r="F13" s="11"/>
      <c r="G13" s="11"/>
      <c r="H13" s="11"/>
      <c r="I13" s="12"/>
    </row>
    <row r="14" spans="3:18" ht="43.2" x14ac:dyDescent="0.3">
      <c r="D14" s="13"/>
      <c r="E14" s="5" t="s">
        <v>0</v>
      </c>
      <c r="F14" s="2" t="s">
        <v>3</v>
      </c>
      <c r="G14" s="2" t="s">
        <v>4</v>
      </c>
      <c r="H14" s="7" t="s">
        <v>15</v>
      </c>
      <c r="I14" s="15"/>
    </row>
    <row r="15" spans="3:18" x14ac:dyDescent="0.3">
      <c r="D15" s="13"/>
      <c r="E15" s="14">
        <v>1005</v>
      </c>
      <c r="F15" s="14">
        <f>VLOOKUP(E15,Sheet2!B4:F9,4)</f>
        <v>54000</v>
      </c>
      <c r="G15" s="19">
        <f>VLOOKUP(E15,Sheet2!B4:F9,5,FALSE)</f>
        <v>0.09</v>
      </c>
      <c r="H15" s="14">
        <f>F15*G15</f>
        <v>4860</v>
      </c>
      <c r="I15" s="15"/>
    </row>
    <row r="16" spans="3:18" ht="15" thickBot="1" x14ac:dyDescent="0.35">
      <c r="D16" s="16"/>
      <c r="E16" s="17"/>
      <c r="F16" s="17"/>
      <c r="G16" s="17"/>
      <c r="H16" s="17"/>
      <c r="I16" s="18"/>
    </row>
    <row r="18" spans="4:9" ht="15" thickBot="1" x14ac:dyDescent="0.35"/>
    <row r="19" spans="4:9" x14ac:dyDescent="0.3">
      <c r="D19" s="10" t="s">
        <v>22</v>
      </c>
      <c r="E19" s="11"/>
      <c r="F19" s="11"/>
      <c r="G19" s="11"/>
      <c r="H19" s="11"/>
      <c r="I19" s="12"/>
    </row>
    <row r="20" spans="4:9" ht="28.8" x14ac:dyDescent="0.3">
      <c r="D20" s="13"/>
      <c r="E20" s="2" t="s">
        <v>0</v>
      </c>
      <c r="F20" s="2" t="s">
        <v>19</v>
      </c>
      <c r="G20" s="2" t="s">
        <v>3</v>
      </c>
      <c r="H20" s="2" t="s">
        <v>18</v>
      </c>
      <c r="I20" s="15"/>
    </row>
    <row r="21" spans="4:9" x14ac:dyDescent="0.3">
      <c r="D21" s="13"/>
      <c r="E21" s="3">
        <v>1001</v>
      </c>
      <c r="F21" s="6" t="str">
        <f>VLOOKUP(E21,Sheet3!B2:F7,2,0)</f>
        <v>Alice Smith</v>
      </c>
      <c r="G21" s="6">
        <f>VLOOKUP(E21,Sheet3!B2:F7,4,0)</f>
        <v>50000</v>
      </c>
      <c r="H21" s="6" t="str">
        <f>IF(G21&lt;50000,"5%",IF(G21&lt;60000,"10%",IF(G21&lt;70000,"15%","20%")))</f>
        <v>10%</v>
      </c>
      <c r="I21" s="15"/>
    </row>
    <row r="22" spans="4:9" x14ac:dyDescent="0.3">
      <c r="D22" s="13"/>
      <c r="E22" s="14"/>
      <c r="F22" s="14"/>
      <c r="G22" s="14"/>
      <c r="H22" s="14"/>
      <c r="I22" s="15"/>
    </row>
    <row r="23" spans="4:9" ht="15" thickBot="1" x14ac:dyDescent="0.35">
      <c r="D23" s="16"/>
      <c r="E23" s="17"/>
      <c r="F23" s="17"/>
      <c r="G23" s="17"/>
      <c r="H23" s="17"/>
      <c r="I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Tinku</cp:lastModifiedBy>
  <dcterms:created xsi:type="dcterms:W3CDTF">2024-10-17T07:58:30Z</dcterms:created>
  <dcterms:modified xsi:type="dcterms:W3CDTF">2024-10-22T06:23:03Z</dcterms:modified>
</cp:coreProperties>
</file>