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7870" windowHeight="12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K7" i="1"/>
  <c r="K8" i="1"/>
  <c r="K9" i="1"/>
  <c r="K10" i="1"/>
  <c r="K6" i="1"/>
  <c r="J11" i="1" l="1"/>
  <c r="I11" i="1"/>
  <c r="H11" i="1"/>
  <c r="G11" i="1"/>
  <c r="F11" i="1"/>
  <c r="E11" i="1"/>
  <c r="K11" i="1" l="1"/>
</calcChain>
</file>

<file path=xl/sharedStrings.xml><?xml version="1.0" encoding="utf-8"?>
<sst xmlns="http://schemas.openxmlformats.org/spreadsheetml/2006/main" count="23" uniqueCount="23">
  <si>
    <t>구 분</t>
  </si>
  <si>
    <t>합 계</t>
  </si>
  <si>
    <t>롯데손해보험</t>
  </si>
  <si>
    <t>KDB생명보험</t>
  </si>
  <si>
    <t>한국거래소</t>
  </si>
  <si>
    <t>교원인베스트</t>
  </si>
  <si>
    <t>교원라이프</t>
  </si>
  <si>
    <t xml:space="preserve"> 잔존좌수 </t>
  </si>
  <si>
    <t>원본좌수</t>
    <phoneticPr fontId="2" type="noConversion"/>
  </si>
  <si>
    <t>20년 2월 증액</t>
    <phoneticPr fontId="2" type="noConversion"/>
  </si>
  <si>
    <t>좌수</t>
    <phoneticPr fontId="2" type="noConversion"/>
  </si>
  <si>
    <t>분배금</t>
    <phoneticPr fontId="2" type="noConversion"/>
  </si>
  <si>
    <t>Cash on Cash</t>
    <phoneticPr fontId="2" type="noConversion"/>
  </si>
  <si>
    <t>1. 수익률 현황</t>
    <phoneticPr fontId="2" type="noConversion"/>
  </si>
  <si>
    <t>(단위: KRW)</t>
    <phoneticPr fontId="2" type="noConversion"/>
  </si>
  <si>
    <t>국내마켓자문수수료</t>
    <phoneticPr fontId="2" type="noConversion"/>
  </si>
  <si>
    <t>국내법률/세무자문수수료</t>
    <phoneticPr fontId="2" type="noConversion"/>
  </si>
  <si>
    <t>구분</t>
    <phoneticPr fontId="2" type="noConversion"/>
  </si>
  <si>
    <t>2. 비용 안분 현황(2019/02/14 ~ 2026/02/16)</t>
    <phoneticPr fontId="2" type="noConversion"/>
  </si>
  <si>
    <t>1일 안분액</t>
    <phoneticPr fontId="2" type="noConversion"/>
  </si>
  <si>
    <t>총 액</t>
    <phoneticPr fontId="2" type="noConversion"/>
  </si>
  <si>
    <t>(단위: KRW)</t>
    <phoneticPr fontId="2" type="noConversion"/>
  </si>
  <si>
    <t>합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</si>
</sst>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5" fillId="2" borderId="14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5" fillId="3" borderId="8" xfId="1" applyNumberFormat="1" applyFont="1" applyFill="1" applyBorder="1" applyAlignment="1">
      <alignment horizontal="center" vertical="center"/>
    </xf>
    <xf numFmtId="14" fontId="5" fillId="4" borderId="8" xfId="1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horizontal="center" vertical="center"/>
    </xf>
    <xf numFmtId="41" fontId="5" fillId="3" borderId="10" xfId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41" fontId="5" fillId="3" borderId="2" xfId="1" applyFont="1" applyFill="1" applyBorder="1" applyAlignment="1">
      <alignment horizontal="center" vertical="center"/>
    </xf>
    <xf numFmtId="41" fontId="5" fillId="3" borderId="4" xfId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41" fontId="5" fillId="3" borderId="12" xfId="1" applyFont="1" applyFill="1" applyBorder="1" applyAlignment="1">
      <alignment horizontal="center" vertical="center"/>
    </xf>
    <xf numFmtId="41" fontId="5" fillId="3" borderId="8" xfId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41" fontId="5" fillId="3" borderId="19" xfId="1" applyFont="1" applyFill="1" applyBorder="1" applyAlignment="1">
      <alignment horizontal="center" vertical="center"/>
    </xf>
    <xf numFmtId="41" fontId="5" fillId="3" borderId="2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4" fontId="5" fillId="3" borderId="12" xfId="0" applyNumberFormat="1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41" fontId="5" fillId="3" borderId="10" xfId="1" applyNumberFormat="1" applyFont="1" applyFill="1" applyBorder="1" applyAlignment="1">
      <alignment horizontal="center" vertical="center"/>
    </xf>
    <xf numFmtId="41" fontId="5" fillId="4" borderId="10" xfId="1" applyNumberFormat="1" applyFont="1" applyFill="1" applyBorder="1" applyAlignment="1">
      <alignment horizontal="center" vertical="center"/>
    </xf>
    <xf numFmtId="41" fontId="5" fillId="4" borderId="10" xfId="1" applyFont="1" applyFill="1" applyBorder="1" applyAlignment="1">
      <alignment horizontal="center" vertical="center"/>
    </xf>
    <xf numFmtId="10" fontId="5" fillId="6" borderId="11" xfId="2" applyNumberFormat="1" applyFont="1" applyFill="1" applyBorder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 vertical="center"/>
    </xf>
    <xf numFmtId="41" fontId="5" fillId="4" borderId="4" xfId="1" applyNumberFormat="1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center"/>
    </xf>
    <xf numFmtId="10" fontId="5" fillId="6" borderId="7" xfId="2" applyNumberFormat="1" applyFont="1" applyFill="1" applyBorder="1" applyAlignment="1">
      <alignment horizontal="center" vertical="center"/>
    </xf>
    <xf numFmtId="41" fontId="5" fillId="3" borderId="8" xfId="1" applyNumberFormat="1" applyFont="1" applyFill="1" applyBorder="1" applyAlignment="1">
      <alignment horizontal="center" vertical="center"/>
    </xf>
    <xf numFmtId="41" fontId="5" fillId="4" borderId="8" xfId="1" applyNumberFormat="1" applyFont="1" applyFill="1" applyBorder="1" applyAlignment="1">
      <alignment horizontal="center" vertical="center"/>
    </xf>
    <xf numFmtId="41" fontId="5" fillId="4" borderId="8" xfId="1" applyFont="1" applyFill="1" applyBorder="1" applyAlignment="1">
      <alignment horizontal="center" vertical="center"/>
    </xf>
    <xf numFmtId="10" fontId="5" fillId="6" borderId="9" xfId="2" applyNumberFormat="1" applyFont="1" applyFill="1" applyBorder="1" applyAlignment="1">
      <alignment horizontal="center" vertical="center"/>
    </xf>
    <xf numFmtId="41" fontId="5" fillId="4" borderId="20" xfId="1" applyFont="1" applyFill="1" applyBorder="1" applyAlignment="1">
      <alignment horizontal="center" vertical="center"/>
    </xf>
    <xf numFmtId="10" fontId="5" fillId="6" borderId="21" xfId="2" applyNumberFormat="1" applyFont="1" applyFill="1" applyBorder="1" applyAlignment="1">
      <alignment horizontal="center" vertical="center"/>
    </xf>
    <xf numFmtId="41" fontId="5" fillId="0" borderId="0" xfId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1" fontId="5" fillId="0" borderId="5" xfId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7" borderId="5" xfId="0" applyFont="1" applyFill="1" applyBorder="1" applyAlignment="1">
      <alignment horizontal="center" vertical="center"/>
    </xf>
    <xf numFmtId="41" fontId="5" fillId="7" borderId="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tabSelected="1" zoomScaleNormal="100" workbookViewId="0">
      <selection activeCell="B17" sqref="B17"/>
    </sheetView>
  </sheetViews>
  <sheetFormatPr defaultRowHeight="16.5" x14ac:dyDescent="0.3"/>
  <cols>
    <col min="1" max="1" width="9" style="23"/>
    <col min="2" max="2" width="23.875" style="23" customWidth="1"/>
    <col min="3" max="3" width="16.75" style="23" bestFit="1" customWidth="1"/>
    <col min="4" max="4" width="14.625" style="23" bestFit="1" customWidth="1"/>
    <col min="5" max="5" width="16.75" style="23" bestFit="1" customWidth="1"/>
    <col min="6" max="7" width="14.625" style="23" bestFit="1" customWidth="1"/>
    <col min="8" max="8" width="14.75" style="23" bestFit="1" customWidth="1"/>
    <col min="9" max="9" width="14.875" style="23" bestFit="1" customWidth="1"/>
    <col min="10" max="10" width="15" style="23" bestFit="1" customWidth="1"/>
    <col min="11" max="11" width="16.375" style="23" bestFit="1" customWidth="1"/>
    <col min="12" max="12" width="14.75" style="23" bestFit="1" customWidth="1"/>
    <col min="13" max="13" width="13" style="23" customWidth="1"/>
    <col min="14" max="14" width="16.375" style="23" bestFit="1" customWidth="1"/>
    <col min="15" max="31" width="13.125" style="23" bestFit="1" customWidth="1"/>
    <col min="32" max="32" width="16.75" style="23" bestFit="1" customWidth="1"/>
    <col min="33" max="16384" width="9" style="23"/>
  </cols>
  <sheetData>
    <row r="2" spans="2:16" x14ac:dyDescent="0.3">
      <c r="B2" s="52" t="s">
        <v>13</v>
      </c>
    </row>
    <row r="3" spans="2:16" x14ac:dyDescent="0.3">
      <c r="B3" s="24"/>
      <c r="K3" s="46" t="s">
        <v>14</v>
      </c>
    </row>
    <row r="4" spans="2:16" x14ac:dyDescent="0.3">
      <c r="B4" s="1" t="s">
        <v>0</v>
      </c>
      <c r="C4" s="2" t="s">
        <v>10</v>
      </c>
      <c r="D4" s="3"/>
      <c r="E4" s="3"/>
      <c r="F4" s="4" t="s">
        <v>11</v>
      </c>
      <c r="G4" s="4"/>
      <c r="H4" s="4"/>
      <c r="I4" s="4"/>
      <c r="J4" s="4"/>
      <c r="K4" s="5" t="s">
        <v>12</v>
      </c>
      <c r="N4" s="25"/>
      <c r="O4" s="26"/>
      <c r="P4" s="25"/>
    </row>
    <row r="5" spans="2:16" ht="17.25" thickBot="1" x14ac:dyDescent="0.35">
      <c r="B5" s="6"/>
      <c r="C5" s="27" t="s">
        <v>8</v>
      </c>
      <c r="D5" s="28" t="s">
        <v>9</v>
      </c>
      <c r="E5" s="7" t="s">
        <v>7</v>
      </c>
      <c r="F5" s="8">
        <v>43646</v>
      </c>
      <c r="G5" s="8">
        <v>43738</v>
      </c>
      <c r="H5" s="8">
        <v>43830</v>
      </c>
      <c r="I5" s="8">
        <v>43921</v>
      </c>
      <c r="J5" s="8">
        <v>44012</v>
      </c>
      <c r="K5" s="9"/>
      <c r="O5" s="29"/>
    </row>
    <row r="6" spans="2:16" x14ac:dyDescent="0.3">
      <c r="B6" s="10" t="s">
        <v>2</v>
      </c>
      <c r="C6" s="11">
        <v>56951658304</v>
      </c>
      <c r="D6" s="12">
        <v>3455878153</v>
      </c>
      <c r="E6" s="30">
        <v>60407536457</v>
      </c>
      <c r="F6" s="31">
        <v>687451660</v>
      </c>
      <c r="G6" s="32">
        <v>682165971.49999988</v>
      </c>
      <c r="H6" s="32">
        <v>678687249</v>
      </c>
      <c r="I6" s="32">
        <v>721379347.25</v>
      </c>
      <c r="J6" s="32">
        <v>816096552.62499988</v>
      </c>
      <c r="K6" s="33">
        <f>+SUM(F6:J6)/E6</f>
        <v>5.9359824794832886E-2</v>
      </c>
      <c r="L6" s="34"/>
    </row>
    <row r="7" spans="2:16" x14ac:dyDescent="0.3">
      <c r="B7" s="13" t="s">
        <v>3</v>
      </c>
      <c r="C7" s="14">
        <v>34170994983</v>
      </c>
      <c r="D7" s="15">
        <v>2073526892</v>
      </c>
      <c r="E7" s="35">
        <v>36244521875</v>
      </c>
      <c r="F7" s="36">
        <v>412470996</v>
      </c>
      <c r="G7" s="37">
        <v>409299582.90718669</v>
      </c>
      <c r="H7" s="37">
        <v>407212349.40715009</v>
      </c>
      <c r="I7" s="37">
        <v>432827608.35955352</v>
      </c>
      <c r="J7" s="37">
        <v>489657931.5858078</v>
      </c>
      <c r="K7" s="38">
        <f t="shared" ref="K7:K11" si="0">+SUM(F7:J7)/E7</f>
        <v>5.9359824794480008E-2</v>
      </c>
      <c r="L7" s="34"/>
    </row>
    <row r="8" spans="2:16" x14ac:dyDescent="0.3">
      <c r="B8" s="13" t="s">
        <v>4</v>
      </c>
      <c r="C8" s="14">
        <v>11390331661</v>
      </c>
      <c r="D8" s="15">
        <v>691175631</v>
      </c>
      <c r="E8" s="35">
        <v>12081507292</v>
      </c>
      <c r="F8" s="36">
        <v>137490332</v>
      </c>
      <c r="G8" s="37">
        <v>136433194.30239558</v>
      </c>
      <c r="H8" s="37">
        <v>135737449.80238339</v>
      </c>
      <c r="I8" s="37">
        <v>144275869.45716512</v>
      </c>
      <c r="J8" s="37">
        <v>163219310.53310588</v>
      </c>
      <c r="K8" s="38">
        <f t="shared" si="0"/>
        <v>5.9359824793544479E-2</v>
      </c>
      <c r="L8" s="34"/>
    </row>
    <row r="9" spans="2:16" x14ac:dyDescent="0.3">
      <c r="B9" s="13" t="s">
        <v>5</v>
      </c>
      <c r="C9" s="14">
        <v>5695165830</v>
      </c>
      <c r="D9" s="15">
        <v>345587815</v>
      </c>
      <c r="E9" s="35">
        <v>6040753645</v>
      </c>
      <c r="F9" s="36">
        <v>68745166</v>
      </c>
      <c r="G9" s="37">
        <v>68216597.145208791</v>
      </c>
      <c r="H9" s="37">
        <v>67868724.895233244</v>
      </c>
      <c r="I9" s="37">
        <v>72137934.716640681</v>
      </c>
      <c r="J9" s="37">
        <v>81609655.2530431</v>
      </c>
      <c r="K9" s="38">
        <f t="shared" si="0"/>
        <v>5.935982479717989E-2</v>
      </c>
      <c r="L9" s="34"/>
    </row>
    <row r="10" spans="2:16" ht="17.25" thickBot="1" x14ac:dyDescent="0.35">
      <c r="B10" s="16" t="s">
        <v>6</v>
      </c>
      <c r="C10" s="17">
        <v>5695165830</v>
      </c>
      <c r="D10" s="18">
        <v>345587815</v>
      </c>
      <c r="E10" s="39">
        <v>6040753645</v>
      </c>
      <c r="F10" s="40">
        <v>68745166</v>
      </c>
      <c r="G10" s="41">
        <v>68216597.145208791</v>
      </c>
      <c r="H10" s="41">
        <v>67868724.895233244</v>
      </c>
      <c r="I10" s="41">
        <v>72137934.716640681</v>
      </c>
      <c r="J10" s="41">
        <v>81609655.2530431</v>
      </c>
      <c r="K10" s="42">
        <f t="shared" si="0"/>
        <v>5.935982479717989E-2</v>
      </c>
      <c r="L10" s="34"/>
    </row>
    <row r="11" spans="2:16" x14ac:dyDescent="0.3">
      <c r="B11" s="19" t="s">
        <v>1</v>
      </c>
      <c r="C11" s="20">
        <v>113903316608</v>
      </c>
      <c r="D11" s="21">
        <v>6911756306</v>
      </c>
      <c r="E11" s="21">
        <f>SUM(E6:E10)</f>
        <v>120815072914</v>
      </c>
      <c r="F11" s="43">
        <f t="shared" ref="F11:J11" si="1">SUM(F6:F10)</f>
        <v>1374903320</v>
      </c>
      <c r="G11" s="43">
        <f t="shared" si="1"/>
        <v>1364331942.9999998</v>
      </c>
      <c r="H11" s="43">
        <f t="shared" si="1"/>
        <v>1357374497.9999998</v>
      </c>
      <c r="I11" s="43">
        <f t="shared" si="1"/>
        <v>1442758694.5</v>
      </c>
      <c r="J11" s="43">
        <f t="shared" si="1"/>
        <v>1632193105.25</v>
      </c>
      <c r="K11" s="44">
        <f t="shared" si="0"/>
        <v>5.9359824794832886E-2</v>
      </c>
      <c r="L11" s="34"/>
    </row>
    <row r="12" spans="2:16" x14ac:dyDescent="0.3">
      <c r="C12" s="45"/>
      <c r="D12" s="45"/>
      <c r="E12" s="45"/>
      <c r="F12" s="45"/>
      <c r="G12" s="45"/>
      <c r="H12" s="45"/>
    </row>
    <row r="13" spans="2:16" x14ac:dyDescent="0.3">
      <c r="B13" s="47" t="s">
        <v>18</v>
      </c>
    </row>
    <row r="14" spans="2:16" x14ac:dyDescent="0.3">
      <c r="B14" s="22"/>
      <c r="D14" s="46" t="s">
        <v>21</v>
      </c>
    </row>
    <row r="15" spans="2:16" x14ac:dyDescent="0.3">
      <c r="B15" s="50" t="s">
        <v>17</v>
      </c>
      <c r="C15" s="51" t="s">
        <v>20</v>
      </c>
      <c r="D15" s="51" t="s">
        <v>19</v>
      </c>
    </row>
    <row r="16" spans="2:16" x14ac:dyDescent="0.3">
      <c r="B16" s="48" t="s">
        <v>15</v>
      </c>
      <c r="C16" s="49">
        <v>151800000</v>
      </c>
      <c r="D16" s="49">
        <v>59320</v>
      </c>
      <c r="E16" s="25"/>
      <c r="F16" s="25"/>
    </row>
    <row r="17" spans="2:6" x14ac:dyDescent="0.3">
      <c r="B17" s="48" t="s">
        <v>16</v>
      </c>
      <c r="C17" s="49">
        <v>126918000</v>
      </c>
      <c r="D17" s="49">
        <v>49596</v>
      </c>
      <c r="E17" s="25"/>
      <c r="F17" s="25"/>
    </row>
    <row r="18" spans="2:6" x14ac:dyDescent="0.3">
      <c r="B18" s="53" t="s">
        <v>22</v>
      </c>
      <c r="C18" s="54">
        <f>SUM(C16:C17)</f>
        <v>278718000</v>
      </c>
      <c r="D18" s="54">
        <f>SUM(D16:D17)</f>
        <v>108916</v>
      </c>
      <c r="E18" s="45"/>
    </row>
  </sheetData>
  <mergeCells count="4">
    <mergeCell ref="C4:E4"/>
    <mergeCell ref="F4:J4"/>
    <mergeCell ref="B4:B5"/>
    <mergeCell ref="K4:K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2020-09-16T05:27:14Z</dcterms:created>
  <dcterms:modified xsi:type="dcterms:W3CDTF">2020-09-16T07:02:05Z</dcterms:modified>
</cp:coreProperties>
</file>